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Tenders 2021-22\TCX\TCX TW 21 11\"/>
    </mc:Choice>
  </mc:AlternateContent>
  <bookViews>
    <workbookView xWindow="0" yWindow="0" windowWidth="19020" windowHeight="8295"/>
  </bookViews>
  <sheets>
    <sheet name="Price bid" sheetId="45"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45" l="1"/>
  <c r="G36" i="45" l="1"/>
  <c r="G32" i="45" l="1"/>
  <c r="G31" i="45"/>
  <c r="G30" i="45"/>
  <c r="G29" i="45"/>
  <c r="G28" i="45"/>
  <c r="G27" i="45"/>
  <c r="G26" i="45"/>
  <c r="G25" i="45"/>
  <c r="G24" i="45"/>
  <c r="G23" i="45"/>
  <c r="G22" i="45"/>
  <c r="G21" i="45"/>
  <c r="G20" i="45"/>
  <c r="G19" i="45"/>
  <c r="G18" i="45"/>
  <c r="G17" i="45"/>
  <c r="G16" i="45"/>
  <c r="G15" i="45"/>
  <c r="G14" i="45"/>
  <c r="G13" i="45"/>
  <c r="G12" i="45"/>
  <c r="G11" i="45"/>
  <c r="G10" i="45"/>
  <c r="G9" i="45"/>
  <c r="G8" i="45"/>
  <c r="G7" i="45"/>
  <c r="G34" i="45" l="1"/>
  <c r="G37" i="45" s="1"/>
</calcChain>
</file>

<file path=xl/sharedStrings.xml><?xml version="1.0" encoding="utf-8"?>
<sst xmlns="http://schemas.openxmlformats.org/spreadsheetml/2006/main" count="98" uniqueCount="76">
  <si>
    <t xml:space="preserve">Earth  work  in  excavation  by mechanical  means  (Hydraulic excavator)  /  manual  means  in  foundation  trenches or drains, All kinds of soil  (not exceeding 1.5 m in width or 10 sqm on plan) including dressing of sides and ramming of bottoms, lift upto 1.5 m, including getting out the  excavated  soil  and  disposal  of  surplus excavated  soil  as directed, within a lead of 50 m. </t>
  </si>
  <si>
    <t>P and L in position Cement concrete -1:4:8 (1 Cement: 4 coarse sand: 8 graded stone aggregate 40mm nominal size) excluding the cost of entering and shuttering all work upto plinth level.</t>
  </si>
  <si>
    <t xml:space="preserve">R.R.Masonary with hard stone in foundation and plinth -1:6(1 cement: 6 coarse sand) including leveling up with cement concrete 1:6;12 ( 1 cement :6 coarse sand ; 12 graded stone aggregate of 20mm nominal size ) .  </t>
  </si>
  <si>
    <t xml:space="preserve"> Plaster -12 mm thick in 1:6 ( 1 cement : 6 fine sand ) </t>
  </si>
  <si>
    <t xml:space="preserve"> Plaster -15 mm thick in 1:6 ( 1 cement : 6 fine sand ) </t>
  </si>
  <si>
    <t>P and L in position Cement concrete -1:2:4 (1 Cement: 4 coarse sand: 8 graded stone aggregate 20mm nominal size) excluding the cost of entering and shuttering all work up to plinth level.</t>
  </si>
  <si>
    <t xml:space="preserve">Centering and Shuttering for lintels, beams plinth beams girders etc. </t>
  </si>
  <si>
    <t xml:space="preserve">Brick work with FPS bricks of   (II nd class kanpur brick ) upto plinth 1:6 ( 1 cement: 6 fine sand )   </t>
  </si>
  <si>
    <t>Demolishing brick work in cement mortar including stacking of serviceable material and disposal of unserviceable material within 50 meter lead.</t>
  </si>
  <si>
    <t>All items of DSR 2016 but not covered above.</t>
  </si>
  <si>
    <t>cum</t>
  </si>
  <si>
    <t>sqm</t>
  </si>
  <si>
    <t xml:space="preserve">Brick  work  with  FPS  bricks  of    (II nd class kanpur brick ) in Super  structure 1:6 (1 cement : 6 fine sand ) upto floor five level </t>
  </si>
  <si>
    <t>Providing Half Brick masonry in super structure upto floor five level . 1:4 ( 1 cement :4 coarse sand )</t>
  </si>
  <si>
    <t>Cement concrete flooring 1:2;4 ( 1 cement : 2 coarse sand : 4 graded stone aggregate ) finished with a floating coat of neat cement including cement slurry but excluding the cost of nosing of steps etc complete . 40 mm thick 20 mm nominal size stone aggre</t>
  </si>
  <si>
    <t>Demolishing cement concrete  including disposal of material within 50 meter lead (1:3:6)</t>
  </si>
  <si>
    <t>Providing and laying 60mm thick factory made cement concrete interlocking paver block of M -30 grade made by block making machine with strong vibratory compaction and of approved size and design/ shape laid in required colour and pattern over and includin</t>
  </si>
  <si>
    <t xml:space="preserve">     BHARAT HEAVY ELECTRICAL LIMITED , JHANSI              </t>
  </si>
  <si>
    <t xml:space="preserve">TOWNSHIP  CIVIL  DEPARTMENT </t>
  </si>
  <si>
    <t>S.NO</t>
  </si>
  <si>
    <t>DSR 2016  Ref</t>
  </si>
  <si>
    <t xml:space="preserve"> Description</t>
  </si>
  <si>
    <t>Unit</t>
  </si>
  <si>
    <t>Quantity</t>
  </si>
  <si>
    <t>2.8.1</t>
  </si>
  <si>
    <t>2.9.1</t>
  </si>
  <si>
    <t xml:space="preserve">Excavation  work  by  mechanical  means  (Hydraulic excavator) /manual  means  in foundation  trenches  or  drains, Ordinary rock (not exceeding  1.5  m in width  or  10 sqm  on  plan)  including  dressing  of sides and ramming of bottoms lift upto 1.5 m, including getting out the  excavated  soil  and  disposal  of  surplus  excavated  soils  as directed, within a lead of 50m.  </t>
  </si>
  <si>
    <t>Filling available excavated earth in (excluding rock)</t>
  </si>
  <si>
    <t>2.28.1</t>
  </si>
  <si>
    <t xml:space="preserve">Surface dressing of the ground including removing vegetation and in -equalities not exceeding 15 cm deep and disposal of rubbish lead unto 50 m and lift upto 1.5 m for all kinds of soil.   </t>
  </si>
  <si>
    <t>100sqm</t>
  </si>
  <si>
    <t>4.1.3</t>
  </si>
  <si>
    <t>4.1.8</t>
  </si>
  <si>
    <t>4.2.3</t>
  </si>
  <si>
    <t>Providing and laying cement concrete in retaining walls, return walls, walls  (any  thickness)  including  attached  pilasters,  columns,  piers, abutments, pillars, posts, struts, buttresses, string or lacing courses, parapets,  coping,  bed  blocks,  anchor  blocks,  plain  window  sills, fillets  etc.1:2:4  (1  Cement  :  2  coarse  sand  :  4  graded  stone aggregate 20 mm nominal size)    up  to floor  five  level,  excluding  the  cost  of  centering, shuttering and finishing</t>
  </si>
  <si>
    <t xml:space="preserve">Making plinth protection 50mm thick of cement concrete 1:3:6 (1cement :3 coarse sand : 6graded stone aggregate 20mm nominal size) over 75mm bed by dry brick ballast 40mm nominal size well rammed and consolidated and  grouted with fine sand including finishing the top smooth </t>
  </si>
  <si>
    <t>5.2.2</t>
  </si>
  <si>
    <t xml:space="preserve">Reinforced  cement  concrete  work  in  walls  (any  thickness), including attached pilasters, buttresses, plinth and string courses, fillets, columns, pillars, piers, abutments, posts and struts etc. up tofloor five level excluding cost of  centering, shuttering, finishing and reinforcement : 1:1.5:3 (1 cement : 1.5 coarse sand : 3graded stone aggregate 20 mm nominal size)   </t>
  </si>
  <si>
    <t>5.9.1</t>
  </si>
  <si>
    <t xml:space="preserve">Centering and shuttering including strutting, propping etc.  And removal of form for: Foundations, footings, bases of columns, etc.  For mass concrete.  </t>
  </si>
  <si>
    <t>5.9.3</t>
  </si>
  <si>
    <t xml:space="preserve">Centering and Shuttering for suspended floors, roofs, landings  etc. </t>
  </si>
  <si>
    <t>5.9.5</t>
  </si>
  <si>
    <t>5.22.6</t>
  </si>
  <si>
    <t xml:space="preserve">Reinforcement for RCC including straightening , cutting , bending , placing in position and binding all binding all complete cold twisted bars . </t>
  </si>
  <si>
    <t>kg</t>
  </si>
  <si>
    <t>6.1.2</t>
  </si>
  <si>
    <t>6.4.2</t>
  </si>
  <si>
    <t>6.13.2</t>
  </si>
  <si>
    <t>7.1.1</t>
  </si>
  <si>
    <t>10.25.2</t>
  </si>
  <si>
    <t>Steel work welded in builtup sections / Framed work including  cutting , hoisting , fixing in position and applying a priming coat of approved steel primer  using structural steel etc. as required in gratings , frames , guard bar, ladder, railing brackets</t>
  </si>
  <si>
    <t>11.1.1</t>
  </si>
  <si>
    <t xml:space="preserve">Brick on edge flooring with bricks of class designation  75including cement slurry etc complete in cement mortar with F.P.S bricks 1;4 ( 1 cement : 4 coarse sand) </t>
  </si>
  <si>
    <t>Dry Brick on edge flooring with bricks of class designation  75 on a bed of 12 mm mud mortar including filling joints with Jamuna sand ( with F.P.S bricks)</t>
  </si>
  <si>
    <t>11.3.1</t>
  </si>
  <si>
    <t>13.1.2</t>
  </si>
  <si>
    <t>13.2.2</t>
  </si>
  <si>
    <t>15.2.1</t>
  </si>
  <si>
    <t>15.7.4</t>
  </si>
  <si>
    <t xml:space="preserve">Amount (Rs.) </t>
  </si>
  <si>
    <t>DSR 2016</t>
  </si>
  <si>
    <t>basic value</t>
  </si>
  <si>
    <t xml:space="preserve">Analysed Rate of per DSR 2016  </t>
  </si>
  <si>
    <t xml:space="preserve">Name of Work:- Civil work for Repair and Maintenance of Oxidation pond In Township. </t>
  </si>
  <si>
    <t>JS-146</t>
  </si>
  <si>
    <t>Section weightage percentage</t>
  </si>
  <si>
    <t>Quoted section amount Sec A ( derived from the Quoted Total Price Bid Value )</t>
  </si>
  <si>
    <t>Sectional multiplying factor</t>
  </si>
  <si>
    <t>Total"A=A1 x "</t>
  </si>
  <si>
    <t>Total Amount To be quoted by contractor ( in figure )</t>
  </si>
  <si>
    <t>GST extra as applicable</t>
  </si>
  <si>
    <t>Section Total A1</t>
  </si>
  <si>
    <t>For Tender Enquiry No: TCX / TW / 21 / 11</t>
  </si>
  <si>
    <t xml:space="preserve">  Price Bid ( Two pages)</t>
  </si>
  <si>
    <t>Note -Contractor should quote the prices in cell no. G 38 of excel sheet and then take print out to submit the price bid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</si>
</sst>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00"/>
  </numFmts>
  <fonts count="16" x14ac:knownFonts="1">
    <font>
      <sz val="10"/>
      <name val="Arial"/>
    </font>
    <font>
      <b/>
      <sz val="12"/>
      <name val="Arial"/>
      <family val="2"/>
    </font>
    <font>
      <b/>
      <sz val="10"/>
      <name val="Arial"/>
      <family val="2"/>
    </font>
    <font>
      <sz val="10"/>
      <name val="Arial"/>
      <family val="2"/>
    </font>
    <font>
      <sz val="11"/>
      <name val="Arial"/>
      <family val="2"/>
    </font>
    <font>
      <b/>
      <sz val="14"/>
      <name val="Arial"/>
      <family val="2"/>
    </font>
    <font>
      <b/>
      <sz val="11"/>
      <name val="Arial"/>
      <family val="2"/>
    </font>
    <font>
      <sz val="12"/>
      <name val="Arial"/>
      <family val="2"/>
    </font>
    <font>
      <b/>
      <sz val="9"/>
      <name val="Arial"/>
      <family val="2"/>
    </font>
    <font>
      <b/>
      <sz val="8"/>
      <name val="Arial"/>
      <family val="2"/>
    </font>
    <font>
      <sz val="14"/>
      <name val="Arial"/>
      <family val="2"/>
    </font>
    <font>
      <b/>
      <sz val="16"/>
      <name val="Arial"/>
      <family val="2"/>
    </font>
    <font>
      <b/>
      <sz val="12"/>
      <color rgb="FFFF0000"/>
      <name val="Arial"/>
      <family val="2"/>
    </font>
    <font>
      <sz val="12"/>
      <color rgb="FFFF0000"/>
      <name val="Arial"/>
      <family val="2"/>
    </font>
    <font>
      <sz val="16"/>
      <color rgb="FFFF0000"/>
      <name val="Arial"/>
      <family val="2"/>
    </font>
    <font>
      <b/>
      <sz val="11"/>
      <color rgb="FFFF0000"/>
      <name val="Arial"/>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50">
    <xf numFmtId="0" fontId="0" fillId="0" borderId="0" xfId="0"/>
    <xf numFmtId="2" fontId="0" fillId="0" borderId="1" xfId="0" applyNumberFormat="1" applyBorder="1" applyAlignment="1">
      <alignment horizontal="center" vertical="center"/>
    </xf>
    <xf numFmtId="0" fontId="8" fillId="0" borderId="1" xfId="1" applyFont="1" applyBorder="1" applyAlignment="1">
      <alignment horizontal="center" vertical="center"/>
    </xf>
    <xf numFmtId="0" fontId="3" fillId="0" borderId="1" xfId="1" applyFont="1" applyBorder="1" applyAlignment="1">
      <alignment horizontal="center" vertical="center" wrapText="1"/>
    </xf>
    <xf numFmtId="0" fontId="3" fillId="0" borderId="1" xfId="1" applyFont="1" applyBorder="1" applyAlignment="1">
      <alignment horizontal="justify" vertical="top" wrapText="1"/>
    </xf>
    <xf numFmtId="0" fontId="3" fillId="0" borderId="1" xfId="6" applyFont="1" applyBorder="1" applyAlignment="1">
      <alignment horizontal="center" vertical="center"/>
    </xf>
    <xf numFmtId="0" fontId="3" fillId="0" borderId="1" xfId="0" applyFont="1" applyBorder="1" applyAlignment="1">
      <alignment horizontal="center" vertical="center" wrapText="1"/>
    </xf>
    <xf numFmtId="0" fontId="3" fillId="0" borderId="1" xfId="6" applyBorder="1" applyAlignment="1">
      <alignment horizontal="center" vertical="center"/>
    </xf>
    <xf numFmtId="0" fontId="9" fillId="0" borderId="1" xfId="1" applyFont="1" applyBorder="1" applyAlignment="1">
      <alignment horizontal="center" vertical="center"/>
    </xf>
    <xf numFmtId="0" fontId="8" fillId="0" borderId="1" xfId="1" applyFont="1" applyBorder="1" applyAlignment="1">
      <alignment horizontal="center" vertical="center" wrapText="1"/>
    </xf>
    <xf numFmtId="0" fontId="1" fillId="0" borderId="1" xfId="1" applyFont="1" applyBorder="1" applyAlignment="1">
      <alignment horizontal="center" vertical="center" wrapText="1"/>
    </xf>
    <xf numFmtId="0" fontId="2" fillId="0" borderId="1" xfId="2" applyFont="1" applyBorder="1" applyAlignment="1">
      <alignment horizontal="center" vertical="center" wrapText="1"/>
    </xf>
    <xf numFmtId="0" fontId="8" fillId="0" borderId="1" xfId="2" applyFont="1" applyBorder="1" applyAlignment="1">
      <alignment horizontal="center" vertical="center" wrapText="1"/>
    </xf>
    <xf numFmtId="0" fontId="3" fillId="0" borderId="1" xfId="6" applyFont="1" applyBorder="1" applyAlignment="1">
      <alignment horizontal="center" vertical="center" wrapText="1"/>
    </xf>
    <xf numFmtId="2" fontId="3" fillId="0" borderId="1" xfId="6" applyNumberFormat="1" applyFont="1" applyBorder="1" applyAlignment="1">
      <alignment horizontal="center" vertical="center"/>
    </xf>
    <xf numFmtId="0" fontId="3" fillId="0" borderId="1" xfId="1" applyBorder="1" applyAlignment="1">
      <alignment horizontal="center" vertical="center"/>
    </xf>
    <xf numFmtId="0" fontId="3" fillId="0" borderId="1" xfId="1" applyFont="1" applyBorder="1" applyAlignment="1">
      <alignment horizontal="left" vertical="top" wrapText="1"/>
    </xf>
    <xf numFmtId="2" fontId="4" fillId="0" borderId="1" xfId="4" applyNumberFormat="1" applyFont="1" applyBorder="1" applyAlignment="1">
      <alignment horizontal="center" vertical="center" wrapText="1"/>
    </xf>
    <xf numFmtId="0" fontId="0" fillId="0" borderId="0" xfId="0" applyFill="1"/>
    <xf numFmtId="0" fontId="4" fillId="0" borderId="0" xfId="0" applyFont="1" applyFill="1" applyBorder="1" applyAlignment="1">
      <alignment horizontal="center"/>
    </xf>
    <xf numFmtId="0" fontId="7" fillId="0" borderId="0" xfId="0" applyFont="1" applyFill="1" applyBorder="1" applyAlignment="1">
      <alignment horizontal="left" vertical="center" wrapText="1"/>
    </xf>
    <xf numFmtId="0" fontId="3" fillId="0" borderId="1" xfId="1" applyBorder="1" applyAlignment="1">
      <alignment vertical="center"/>
    </xf>
    <xf numFmtId="0" fontId="3" fillId="0" borderId="1" xfId="1" applyBorder="1" applyAlignment="1">
      <alignment vertical="center" wrapText="1"/>
    </xf>
    <xf numFmtId="0" fontId="3" fillId="0" borderId="3" xfId="1" applyFont="1" applyFill="1" applyBorder="1" applyAlignment="1">
      <alignment horizontal="center" vertical="center" wrapText="1"/>
    </xf>
    <xf numFmtId="0" fontId="12" fillId="2" borderId="0" xfId="0" applyFont="1" applyFill="1" applyAlignment="1">
      <alignment horizontal="center"/>
    </xf>
    <xf numFmtId="0" fontId="7" fillId="0" borderId="0" xfId="0" applyFont="1"/>
    <xf numFmtId="0" fontId="0" fillId="0" borderId="1" xfId="0" applyBorder="1" applyAlignment="1">
      <alignment horizontal="center" wrapText="1"/>
    </xf>
    <xf numFmtId="9" fontId="7" fillId="0" borderId="1" xfId="0" applyNumberFormat="1" applyFont="1" applyBorder="1" applyAlignment="1">
      <alignment horizontal="center" vertical="top"/>
    </xf>
    <xf numFmtId="2" fontId="7" fillId="0" borderId="1" xfId="0" applyNumberFormat="1" applyFont="1" applyBorder="1" applyAlignment="1">
      <alignment horizontal="center" vertical="top"/>
    </xf>
    <xf numFmtId="0" fontId="7" fillId="0" borderId="1" xfId="0" applyFont="1" applyBorder="1" applyAlignment="1">
      <alignment vertical="center"/>
    </xf>
    <xf numFmtId="164" fontId="7" fillId="0" borderId="1" xfId="0" applyNumberFormat="1" applyFont="1" applyBorder="1" applyAlignment="1">
      <alignment horizontal="center" vertical="top"/>
    </xf>
    <xf numFmtId="0" fontId="13" fillId="3" borderId="1" xfId="0" applyFont="1" applyFill="1" applyBorder="1" applyAlignment="1">
      <alignment vertical="center"/>
    </xf>
    <xf numFmtId="2" fontId="14" fillId="3" borderId="1" xfId="0" applyNumberFormat="1" applyFont="1" applyFill="1" applyBorder="1"/>
    <xf numFmtId="0" fontId="0" fillId="0" borderId="1" xfId="0" applyBorder="1"/>
    <xf numFmtId="0" fontId="6" fillId="0" borderId="0" xfId="0" applyFont="1" applyFill="1" applyBorder="1" applyAlignment="1">
      <alignment horizontal="center" vertical="center"/>
    </xf>
    <xf numFmtId="0" fontId="4" fillId="0" borderId="0" xfId="0" applyFont="1" applyFill="1" applyBorder="1" applyAlignment="1">
      <alignment horizontal="center" vertical="center"/>
    </xf>
    <xf numFmtId="2" fontId="4" fillId="0" borderId="0" xfId="0" applyNumberFormat="1" applyFont="1" applyFill="1" applyBorder="1" applyAlignment="1">
      <alignment horizontal="center"/>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4" fillId="2" borderId="0" xfId="0" applyFont="1" applyFill="1" applyBorder="1" applyAlignment="1">
      <alignment horizontal="center" vertical="center" wrapText="1"/>
    </xf>
    <xf numFmtId="0" fontId="11"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12" fillId="2" borderId="0" xfId="0" applyFont="1" applyFill="1" applyAlignment="1">
      <alignment horizontal="center"/>
    </xf>
    <xf numFmtId="0" fontId="10" fillId="0" borderId="1" xfId="4" applyFont="1" applyBorder="1" applyAlignment="1">
      <alignment horizontal="center" vertical="center" wrapText="1"/>
    </xf>
    <xf numFmtId="0" fontId="12" fillId="0" borderId="0" xfId="0" applyFont="1" applyAlignment="1">
      <alignment horizontal="center" wrapText="1"/>
    </xf>
    <xf numFmtId="0" fontId="7" fillId="0" borderId="1" xfId="0" applyFont="1" applyBorder="1" applyAlignment="1">
      <alignment horizontal="center" vertical="top"/>
    </xf>
    <xf numFmtId="0" fontId="7" fillId="0" borderId="1" xfId="0" applyFont="1" applyBorder="1" applyAlignment="1">
      <alignment horizontal="left" vertical="top" wrapText="1"/>
    </xf>
    <xf numFmtId="0" fontId="13" fillId="3" borderId="1" xfId="0" applyFont="1" applyFill="1" applyBorder="1" applyAlignment="1">
      <alignment horizontal="center" vertical="top"/>
    </xf>
  </cellXfs>
  <cellStyles count="8">
    <cellStyle name="Normal" xfId="0" builtinId="0"/>
    <cellStyle name="Normal 10" xfId="4"/>
    <cellStyle name="Normal 12" xfId="5"/>
    <cellStyle name="Normal 3" xfId="1"/>
    <cellStyle name="Normal 5" xfId="2"/>
    <cellStyle name="Normal 6" xfId="6"/>
    <cellStyle name="Normal 8" xfId="3"/>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257175</xdr:colOff>
          <xdr:row>0</xdr:row>
          <xdr:rowOff>219075</xdr:rowOff>
        </xdr:from>
        <xdr:to>
          <xdr:col>1</xdr:col>
          <xdr:colOff>466725</xdr:colOff>
          <xdr:row>3</xdr:row>
          <xdr:rowOff>0</xdr:rowOff>
        </xdr:to>
        <xdr:sp macro="" textlink="">
          <xdr:nvSpPr>
            <xdr:cNvPr id="99329" name="Object 1" hidden="1">
              <a:extLst>
                <a:ext uri="{63B3BB69-23CF-44E3-9099-C40C66FF867C}">
                  <a14:compatExt spid="_x0000_s9932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3"/>
  <sheetViews>
    <sheetView tabSelected="1" view="pageBreakPreview" topLeftCell="A28" zoomScaleNormal="100" zoomScaleSheetLayoutView="100" workbookViewId="0">
      <selection activeCell="G38" sqref="G38"/>
    </sheetView>
  </sheetViews>
  <sheetFormatPr defaultRowHeight="12.75" x14ac:dyDescent="0.2"/>
  <cols>
    <col min="1" max="1" width="4.5703125" bestFit="1" customWidth="1"/>
    <col min="2" max="2" width="8.85546875" bestFit="1" customWidth="1"/>
    <col min="3" max="3" width="46.5703125" customWidth="1"/>
    <col min="4" max="4" width="7.5703125" bestFit="1" customWidth="1"/>
    <col min="5" max="5" width="8.5703125" bestFit="1" customWidth="1"/>
    <col min="6" max="6" width="12.42578125" bestFit="1" customWidth="1"/>
    <col min="7" max="7" width="17.85546875" bestFit="1" customWidth="1"/>
    <col min="8" max="8" width="15.140625" customWidth="1"/>
    <col min="9" max="9" width="12.5703125" bestFit="1" customWidth="1"/>
  </cols>
  <sheetData>
    <row r="1" spans="1:7" ht="20.25" x14ac:dyDescent="0.2">
      <c r="A1" s="41" t="s">
        <v>17</v>
      </c>
      <c r="B1" s="41"/>
      <c r="C1" s="41"/>
      <c r="D1" s="41"/>
      <c r="E1" s="41"/>
      <c r="F1" s="41"/>
    </row>
    <row r="2" spans="1:7" ht="18" x14ac:dyDescent="0.2">
      <c r="A2" s="42" t="s">
        <v>18</v>
      </c>
      <c r="B2" s="42"/>
      <c r="C2" s="42"/>
      <c r="D2" s="42"/>
      <c r="E2" s="42"/>
      <c r="F2" s="42"/>
    </row>
    <row r="3" spans="1:7" ht="18" customHeight="1" x14ac:dyDescent="0.25">
      <c r="A3" s="44" t="s">
        <v>74</v>
      </c>
      <c r="B3" s="44"/>
      <c r="C3" s="44"/>
      <c r="D3" s="44"/>
      <c r="E3" s="44"/>
      <c r="F3" s="44"/>
      <c r="G3" s="24" t="s">
        <v>65</v>
      </c>
    </row>
    <row r="4" spans="1:7" ht="38.25" customHeight="1" x14ac:dyDescent="0.2">
      <c r="A4" s="43" t="s">
        <v>64</v>
      </c>
      <c r="B4" s="43"/>
      <c r="C4" s="43"/>
      <c r="D4" s="43"/>
      <c r="E4" s="43"/>
      <c r="F4" s="43"/>
      <c r="G4" s="43"/>
    </row>
    <row r="5" spans="1:7" s="25" customFormat="1" ht="15.75" x14ac:dyDescent="0.25">
      <c r="A5" s="46" t="s">
        <v>73</v>
      </c>
      <c r="B5" s="46"/>
      <c r="C5" s="46"/>
      <c r="D5" s="46"/>
      <c r="E5" s="46"/>
      <c r="F5" s="46"/>
      <c r="G5" s="46"/>
    </row>
    <row r="6" spans="1:7" ht="38.25" x14ac:dyDescent="0.2">
      <c r="A6" s="8" t="s">
        <v>19</v>
      </c>
      <c r="B6" s="9" t="s">
        <v>20</v>
      </c>
      <c r="C6" s="10" t="s">
        <v>21</v>
      </c>
      <c r="D6" s="11" t="s">
        <v>22</v>
      </c>
      <c r="E6" s="11" t="s">
        <v>23</v>
      </c>
      <c r="F6" s="11" t="s">
        <v>63</v>
      </c>
      <c r="G6" s="12" t="s">
        <v>60</v>
      </c>
    </row>
    <row r="7" spans="1:7" ht="90.75" customHeight="1" x14ac:dyDescent="0.2">
      <c r="A7" s="2">
        <v>1</v>
      </c>
      <c r="B7" s="3" t="s">
        <v>24</v>
      </c>
      <c r="C7" s="4" t="s">
        <v>0</v>
      </c>
      <c r="D7" s="5" t="s">
        <v>10</v>
      </c>
      <c r="E7" s="1">
        <v>30</v>
      </c>
      <c r="F7" s="1">
        <v>166.4</v>
      </c>
      <c r="G7" s="1">
        <f t="shared" ref="G7:G32" si="0">E7*F7</f>
        <v>4992</v>
      </c>
    </row>
    <row r="8" spans="1:7" ht="93" customHeight="1" x14ac:dyDescent="0.2">
      <c r="A8" s="2">
        <v>2</v>
      </c>
      <c r="B8" s="3" t="s">
        <v>25</v>
      </c>
      <c r="C8" s="4" t="s">
        <v>26</v>
      </c>
      <c r="D8" s="5" t="s">
        <v>10</v>
      </c>
      <c r="E8" s="1">
        <v>20</v>
      </c>
      <c r="F8" s="1">
        <v>275.85000000000002</v>
      </c>
      <c r="G8" s="1">
        <f t="shared" si="0"/>
        <v>5517</v>
      </c>
    </row>
    <row r="9" spans="1:7" x14ac:dyDescent="0.2">
      <c r="A9" s="2">
        <v>3</v>
      </c>
      <c r="B9" s="3">
        <v>2.25</v>
      </c>
      <c r="C9" s="4" t="s">
        <v>27</v>
      </c>
      <c r="D9" s="5" t="s">
        <v>10</v>
      </c>
      <c r="E9" s="1">
        <v>50</v>
      </c>
      <c r="F9" s="1">
        <v>125.75</v>
      </c>
      <c r="G9" s="1">
        <f t="shared" si="0"/>
        <v>6287.5</v>
      </c>
    </row>
    <row r="10" spans="1:7" ht="53.25" customHeight="1" x14ac:dyDescent="0.2">
      <c r="A10" s="2">
        <v>4</v>
      </c>
      <c r="B10" s="3" t="s">
        <v>28</v>
      </c>
      <c r="C10" s="4" t="s">
        <v>29</v>
      </c>
      <c r="D10" s="5" t="s">
        <v>30</v>
      </c>
      <c r="E10" s="1">
        <v>100</v>
      </c>
      <c r="F10" s="1">
        <v>13.95</v>
      </c>
      <c r="G10" s="1">
        <f t="shared" si="0"/>
        <v>1395</v>
      </c>
    </row>
    <row r="11" spans="1:7" ht="54" customHeight="1" x14ac:dyDescent="0.2">
      <c r="A11" s="2">
        <v>5</v>
      </c>
      <c r="B11" s="3" t="s">
        <v>31</v>
      </c>
      <c r="C11" s="4" t="s">
        <v>5</v>
      </c>
      <c r="D11" s="5" t="s">
        <v>10</v>
      </c>
      <c r="E11" s="1">
        <v>5</v>
      </c>
      <c r="F11" s="1">
        <v>3235.58</v>
      </c>
      <c r="G11" s="1">
        <f t="shared" si="0"/>
        <v>16177.9</v>
      </c>
    </row>
    <row r="12" spans="1:7" ht="53.25" customHeight="1" x14ac:dyDescent="0.2">
      <c r="A12" s="2">
        <v>6</v>
      </c>
      <c r="B12" s="3" t="s">
        <v>32</v>
      </c>
      <c r="C12" s="4" t="s">
        <v>1</v>
      </c>
      <c r="D12" s="5" t="s">
        <v>10</v>
      </c>
      <c r="E12" s="1">
        <v>10</v>
      </c>
      <c r="F12" s="1">
        <v>3241.05</v>
      </c>
      <c r="G12" s="1">
        <f t="shared" si="0"/>
        <v>32410.5</v>
      </c>
    </row>
    <row r="13" spans="1:7" ht="90" customHeight="1" x14ac:dyDescent="0.2">
      <c r="A13" s="2">
        <v>7</v>
      </c>
      <c r="B13" s="3" t="s">
        <v>33</v>
      </c>
      <c r="C13" s="4" t="s">
        <v>34</v>
      </c>
      <c r="D13" s="5" t="s">
        <v>10</v>
      </c>
      <c r="E13" s="1">
        <v>5</v>
      </c>
      <c r="F13" s="1">
        <v>4335.6000000000004</v>
      </c>
      <c r="G13" s="1">
        <f t="shared" si="0"/>
        <v>21678</v>
      </c>
    </row>
    <row r="14" spans="1:7" ht="76.5" x14ac:dyDescent="0.2">
      <c r="A14" s="2">
        <v>8</v>
      </c>
      <c r="B14" s="3">
        <v>4.17</v>
      </c>
      <c r="C14" s="16" t="s">
        <v>35</v>
      </c>
      <c r="D14" s="13" t="s">
        <v>11</v>
      </c>
      <c r="E14" s="1">
        <v>50</v>
      </c>
      <c r="F14" s="1">
        <v>361.97</v>
      </c>
      <c r="G14" s="1">
        <f t="shared" si="0"/>
        <v>18098.5</v>
      </c>
    </row>
    <row r="15" spans="1:7" ht="89.25" x14ac:dyDescent="0.2">
      <c r="A15" s="2">
        <v>9</v>
      </c>
      <c r="B15" s="3" t="s">
        <v>36</v>
      </c>
      <c r="C15" s="16" t="s">
        <v>37</v>
      </c>
      <c r="D15" s="5" t="s">
        <v>10</v>
      </c>
      <c r="E15" s="1">
        <v>5</v>
      </c>
      <c r="F15" s="1">
        <v>4365.88</v>
      </c>
      <c r="G15" s="1">
        <f t="shared" si="0"/>
        <v>21829.4</v>
      </c>
    </row>
    <row r="16" spans="1:7" ht="38.25" x14ac:dyDescent="0.2">
      <c r="A16" s="2">
        <v>10</v>
      </c>
      <c r="B16" s="3" t="s">
        <v>38</v>
      </c>
      <c r="C16" s="4" t="s">
        <v>39</v>
      </c>
      <c r="D16" s="5" t="s">
        <v>11</v>
      </c>
      <c r="E16" s="1">
        <v>50</v>
      </c>
      <c r="F16" s="1">
        <v>184.42</v>
      </c>
      <c r="G16" s="1">
        <f t="shared" si="0"/>
        <v>9221</v>
      </c>
    </row>
    <row r="17" spans="1:7" ht="25.5" x14ac:dyDescent="0.2">
      <c r="A17" s="2">
        <v>11</v>
      </c>
      <c r="B17" s="3" t="s">
        <v>40</v>
      </c>
      <c r="C17" s="4" t="s">
        <v>41</v>
      </c>
      <c r="D17" s="5" t="s">
        <v>11</v>
      </c>
      <c r="E17" s="1">
        <v>20</v>
      </c>
      <c r="F17" s="1">
        <v>417.48</v>
      </c>
      <c r="G17" s="1">
        <f t="shared" si="0"/>
        <v>8349.6</v>
      </c>
    </row>
    <row r="18" spans="1:7" ht="25.5" x14ac:dyDescent="0.2">
      <c r="A18" s="2">
        <v>12</v>
      </c>
      <c r="B18" s="3" t="s">
        <v>42</v>
      </c>
      <c r="C18" s="4" t="s">
        <v>6</v>
      </c>
      <c r="D18" s="5" t="s">
        <v>11</v>
      </c>
      <c r="E18" s="1">
        <v>20</v>
      </c>
      <c r="F18" s="1">
        <v>333.22</v>
      </c>
      <c r="G18" s="1">
        <f t="shared" si="0"/>
        <v>6664.4000000000005</v>
      </c>
    </row>
    <row r="19" spans="1:7" ht="38.25" customHeight="1" x14ac:dyDescent="0.2">
      <c r="A19" s="2">
        <v>13</v>
      </c>
      <c r="B19" s="3" t="s">
        <v>43</v>
      </c>
      <c r="C19" s="4" t="s">
        <v>44</v>
      </c>
      <c r="D19" s="14" t="s">
        <v>45</v>
      </c>
      <c r="E19" s="1">
        <v>500</v>
      </c>
      <c r="F19" s="1">
        <v>49.62</v>
      </c>
      <c r="G19" s="1">
        <f t="shared" si="0"/>
        <v>24810</v>
      </c>
    </row>
    <row r="20" spans="1:7" ht="25.5" x14ac:dyDescent="0.2">
      <c r="A20" s="2">
        <v>14</v>
      </c>
      <c r="B20" s="3" t="s">
        <v>46</v>
      </c>
      <c r="C20" s="4" t="s">
        <v>7</v>
      </c>
      <c r="D20" s="5" t="s">
        <v>10</v>
      </c>
      <c r="E20" s="1">
        <v>13</v>
      </c>
      <c r="F20" s="1">
        <v>3917.23</v>
      </c>
      <c r="G20" s="1">
        <f t="shared" si="0"/>
        <v>50923.99</v>
      </c>
    </row>
    <row r="21" spans="1:7" ht="38.25" x14ac:dyDescent="0.2">
      <c r="A21" s="2">
        <v>15</v>
      </c>
      <c r="B21" s="3" t="s">
        <v>47</v>
      </c>
      <c r="C21" s="4" t="s">
        <v>12</v>
      </c>
      <c r="D21" s="5" t="s">
        <v>10</v>
      </c>
      <c r="E21" s="1">
        <v>20</v>
      </c>
      <c r="F21" s="1">
        <v>4748.42</v>
      </c>
      <c r="G21" s="1">
        <f t="shared" si="0"/>
        <v>94968.4</v>
      </c>
    </row>
    <row r="22" spans="1:7" ht="25.5" x14ac:dyDescent="0.2">
      <c r="A22" s="2">
        <v>16</v>
      </c>
      <c r="B22" s="3" t="s">
        <v>48</v>
      </c>
      <c r="C22" s="4" t="s">
        <v>13</v>
      </c>
      <c r="D22" s="5" t="s">
        <v>11</v>
      </c>
      <c r="E22" s="1">
        <v>20</v>
      </c>
      <c r="F22" s="1">
        <v>565.30999999999995</v>
      </c>
      <c r="G22" s="1">
        <f t="shared" si="0"/>
        <v>11306.199999999999</v>
      </c>
    </row>
    <row r="23" spans="1:7" ht="54.75" customHeight="1" x14ac:dyDescent="0.2">
      <c r="A23" s="2">
        <v>17</v>
      </c>
      <c r="B23" s="3" t="s">
        <v>49</v>
      </c>
      <c r="C23" s="4" t="s">
        <v>2</v>
      </c>
      <c r="D23" s="5" t="s">
        <v>10</v>
      </c>
      <c r="E23" s="1">
        <v>10</v>
      </c>
      <c r="F23" s="1">
        <v>3334.68</v>
      </c>
      <c r="G23" s="1">
        <f t="shared" si="0"/>
        <v>33346.799999999996</v>
      </c>
    </row>
    <row r="24" spans="1:7" ht="63.75" x14ac:dyDescent="0.2">
      <c r="A24" s="2">
        <v>18</v>
      </c>
      <c r="B24" s="3" t="s">
        <v>50</v>
      </c>
      <c r="C24" s="4" t="s">
        <v>51</v>
      </c>
      <c r="D24" s="14" t="s">
        <v>45</v>
      </c>
      <c r="E24" s="1">
        <v>200</v>
      </c>
      <c r="F24" s="1">
        <v>79.05</v>
      </c>
      <c r="G24" s="1">
        <f t="shared" si="0"/>
        <v>15810</v>
      </c>
    </row>
    <row r="25" spans="1:7" ht="51" x14ac:dyDescent="0.2">
      <c r="A25" s="2">
        <v>19</v>
      </c>
      <c r="B25" s="3" t="s">
        <v>52</v>
      </c>
      <c r="C25" s="4" t="s">
        <v>53</v>
      </c>
      <c r="D25" s="5" t="s">
        <v>11</v>
      </c>
      <c r="E25" s="1">
        <v>20</v>
      </c>
      <c r="F25" s="1">
        <v>491.19</v>
      </c>
      <c r="G25" s="1">
        <f t="shared" si="0"/>
        <v>9823.7999999999993</v>
      </c>
    </row>
    <row r="26" spans="1:7" ht="51" x14ac:dyDescent="0.2">
      <c r="A26" s="2">
        <v>20</v>
      </c>
      <c r="B26" s="3">
        <v>11.2</v>
      </c>
      <c r="C26" s="4" t="s">
        <v>54</v>
      </c>
      <c r="D26" s="5" t="s">
        <v>11</v>
      </c>
      <c r="E26" s="1">
        <v>10</v>
      </c>
      <c r="F26" s="1">
        <v>329.84</v>
      </c>
      <c r="G26" s="1">
        <f t="shared" si="0"/>
        <v>3298.3999999999996</v>
      </c>
    </row>
    <row r="27" spans="1:7" ht="64.5" customHeight="1" x14ac:dyDescent="0.2">
      <c r="A27" s="2">
        <v>21</v>
      </c>
      <c r="B27" s="3" t="s">
        <v>55</v>
      </c>
      <c r="C27" s="4" t="s">
        <v>14</v>
      </c>
      <c r="D27" s="5" t="s">
        <v>11</v>
      </c>
      <c r="E27" s="1">
        <v>100</v>
      </c>
      <c r="F27" s="1">
        <v>244.5</v>
      </c>
      <c r="G27" s="1">
        <f t="shared" si="0"/>
        <v>24450</v>
      </c>
    </row>
    <row r="28" spans="1:7" x14ac:dyDescent="0.2">
      <c r="A28" s="2">
        <v>22</v>
      </c>
      <c r="B28" s="3" t="s">
        <v>56</v>
      </c>
      <c r="C28" s="16" t="s">
        <v>3</v>
      </c>
      <c r="D28" s="5" t="s">
        <v>11</v>
      </c>
      <c r="E28" s="1">
        <v>50</v>
      </c>
      <c r="F28" s="1">
        <v>135.5</v>
      </c>
      <c r="G28" s="1">
        <f t="shared" si="0"/>
        <v>6775</v>
      </c>
    </row>
    <row r="29" spans="1:7" x14ac:dyDescent="0.2">
      <c r="A29" s="2">
        <v>23</v>
      </c>
      <c r="B29" s="3" t="s">
        <v>57</v>
      </c>
      <c r="C29" s="16" t="s">
        <v>4</v>
      </c>
      <c r="D29" s="5" t="s">
        <v>11</v>
      </c>
      <c r="E29" s="1">
        <v>50</v>
      </c>
      <c r="F29" s="1">
        <v>155.51</v>
      </c>
      <c r="G29" s="1">
        <f t="shared" si="0"/>
        <v>7775.5</v>
      </c>
    </row>
    <row r="30" spans="1:7" ht="25.5" x14ac:dyDescent="0.2">
      <c r="A30" s="2">
        <v>24</v>
      </c>
      <c r="B30" s="3" t="s">
        <v>58</v>
      </c>
      <c r="C30" s="4" t="s">
        <v>15</v>
      </c>
      <c r="D30" s="5" t="s">
        <v>10</v>
      </c>
      <c r="E30" s="1">
        <v>2</v>
      </c>
      <c r="F30" s="1">
        <v>997.05</v>
      </c>
      <c r="G30" s="1">
        <f t="shared" si="0"/>
        <v>1994.1</v>
      </c>
    </row>
    <row r="31" spans="1:7" ht="38.25" x14ac:dyDescent="0.2">
      <c r="A31" s="2">
        <v>25</v>
      </c>
      <c r="B31" s="6" t="s">
        <v>59</v>
      </c>
      <c r="C31" s="16" t="s">
        <v>8</v>
      </c>
      <c r="D31" s="5" t="s">
        <v>10</v>
      </c>
      <c r="E31" s="1">
        <v>2</v>
      </c>
      <c r="F31" s="1">
        <v>842.75</v>
      </c>
      <c r="G31" s="1">
        <f t="shared" si="0"/>
        <v>1685.5</v>
      </c>
    </row>
    <row r="32" spans="1:7" ht="76.5" x14ac:dyDescent="0.2">
      <c r="A32" s="2">
        <v>26</v>
      </c>
      <c r="B32" s="15">
        <v>16.68</v>
      </c>
      <c r="C32" s="4" t="s">
        <v>16</v>
      </c>
      <c r="D32" s="7" t="s">
        <v>11</v>
      </c>
      <c r="E32" s="1">
        <v>150</v>
      </c>
      <c r="F32" s="1">
        <v>549.38</v>
      </c>
      <c r="G32" s="1">
        <f t="shared" si="0"/>
        <v>82407</v>
      </c>
    </row>
    <row r="33" spans="1:7" ht="27" customHeight="1" x14ac:dyDescent="0.2">
      <c r="A33" s="2">
        <v>27</v>
      </c>
      <c r="B33" s="23" t="s">
        <v>61</v>
      </c>
      <c r="C33" s="21" t="s">
        <v>9</v>
      </c>
      <c r="D33" s="22" t="s">
        <v>62</v>
      </c>
      <c r="E33" s="1">
        <v>10000</v>
      </c>
      <c r="F33" s="1">
        <v>1</v>
      </c>
      <c r="G33" s="1">
        <f>E33*F33</f>
        <v>10000</v>
      </c>
    </row>
    <row r="34" spans="1:7" ht="15" customHeight="1" x14ac:dyDescent="0.2">
      <c r="A34" s="45" t="s">
        <v>72</v>
      </c>
      <c r="B34" s="45"/>
      <c r="C34" s="45"/>
      <c r="D34" s="45"/>
      <c r="E34" s="45"/>
      <c r="F34" s="45"/>
      <c r="G34" s="17">
        <f>SUM(G7:G33)</f>
        <v>531995.49</v>
      </c>
    </row>
    <row r="35" spans="1:7" ht="18" customHeight="1" x14ac:dyDescent="0.2">
      <c r="A35" s="47" t="s">
        <v>66</v>
      </c>
      <c r="B35" s="47"/>
      <c r="C35" s="47"/>
      <c r="D35" s="47"/>
      <c r="E35" s="47"/>
      <c r="F35" s="26"/>
      <c r="G35" s="27">
        <v>1</v>
      </c>
    </row>
    <row r="36" spans="1:7" ht="33" customHeight="1" x14ac:dyDescent="0.2">
      <c r="A36" s="48" t="s">
        <v>67</v>
      </c>
      <c r="B36" s="48"/>
      <c r="C36" s="48"/>
      <c r="D36" s="48"/>
      <c r="E36" s="48"/>
      <c r="F36" s="26"/>
      <c r="G36" s="28">
        <f>G38</f>
        <v>0</v>
      </c>
    </row>
    <row r="37" spans="1:7" ht="18" customHeight="1" x14ac:dyDescent="0.2">
      <c r="A37" s="47" t="s">
        <v>68</v>
      </c>
      <c r="B37" s="47"/>
      <c r="C37" s="47" t="s">
        <v>69</v>
      </c>
      <c r="D37" s="47"/>
      <c r="E37" s="47"/>
      <c r="F37" s="29"/>
      <c r="G37" s="30">
        <f>G38/G34</f>
        <v>0</v>
      </c>
    </row>
    <row r="38" spans="1:7" ht="18" customHeight="1" x14ac:dyDescent="0.3">
      <c r="A38" s="49" t="s">
        <v>70</v>
      </c>
      <c r="B38" s="49"/>
      <c r="C38" s="49"/>
      <c r="D38" s="49"/>
      <c r="E38" s="49"/>
      <c r="F38" s="31"/>
      <c r="G38" s="32"/>
    </row>
    <row r="39" spans="1:7" ht="15" x14ac:dyDescent="0.2">
      <c r="A39" s="37" t="s">
        <v>71</v>
      </c>
      <c r="B39" s="38"/>
      <c r="C39" s="38"/>
      <c r="D39" s="38"/>
      <c r="E39" s="39"/>
      <c r="F39" s="33"/>
      <c r="G39" s="33"/>
    </row>
    <row r="40" spans="1:7" ht="15" x14ac:dyDescent="0.2">
      <c r="A40" s="34"/>
      <c r="B40" s="35"/>
      <c r="C40" s="35"/>
      <c r="D40" s="19"/>
      <c r="E40" s="36"/>
    </row>
    <row r="41" spans="1:7" ht="30" customHeight="1" x14ac:dyDescent="0.2">
      <c r="A41" s="40" t="s">
        <v>75</v>
      </c>
      <c r="B41" s="40"/>
      <c r="C41" s="40"/>
      <c r="D41" s="40"/>
      <c r="E41" s="40"/>
      <c r="F41" s="40"/>
      <c r="G41" s="40"/>
    </row>
    <row r="42" spans="1:7" s="18" customFormat="1" ht="15" x14ac:dyDescent="0.2">
      <c r="A42" s="19"/>
      <c r="D42" s="20"/>
      <c r="E42" s="20"/>
    </row>
    <row r="43" spans="1:7" ht="34.5" customHeight="1" x14ac:dyDescent="0.2"/>
  </sheetData>
  <sheetProtection algorithmName="SHA-512" hashValue="TAG0V2nrmW8oN2deXZZn8+1M0l9rGvFPqp8r+2A43IXzuGz+wvMJb50ELTLEkYHtJpjGX76sOMuMLLjbuUVvrA==" saltValue="drG1U/s9+QGNfI2xDmjkHA==" spinCount="100000" sheet="1" objects="1" scenarios="1" selectLockedCells="1"/>
  <protectedRanges>
    <protectedRange sqref="G38" name="Range1"/>
  </protectedRanges>
  <mergeCells count="12">
    <mergeCell ref="A39:E39"/>
    <mergeCell ref="A41:G41"/>
    <mergeCell ref="A1:F1"/>
    <mergeCell ref="A2:F2"/>
    <mergeCell ref="A4:G4"/>
    <mergeCell ref="A3:F3"/>
    <mergeCell ref="A34:F34"/>
    <mergeCell ref="A5:G5"/>
    <mergeCell ref="A35:E35"/>
    <mergeCell ref="A36:E36"/>
    <mergeCell ref="A37:E37"/>
    <mergeCell ref="A38:E38"/>
  </mergeCells>
  <pageMargins left="0.7" right="0.7" top="0.75" bottom="0.75" header="0.3" footer="0.3"/>
  <pageSetup paperSize="9" scale="84" orientation="portrait" r:id="rId1"/>
  <drawing r:id="rId2"/>
  <legacyDrawing r:id="rId3"/>
  <oleObjects>
    <mc:AlternateContent xmlns:mc="http://schemas.openxmlformats.org/markup-compatibility/2006">
      <mc:Choice Requires="x14">
        <oleObject progId="PBrush" shapeId="99329" r:id="rId4">
          <objectPr defaultSize="0" autoPict="0" r:id="rId5">
            <anchor moveWithCells="1" sizeWithCells="1">
              <from>
                <xdr:col>0</xdr:col>
                <xdr:colOff>257175</xdr:colOff>
                <xdr:row>0</xdr:row>
                <xdr:rowOff>219075</xdr:rowOff>
              </from>
              <to>
                <xdr:col>1</xdr:col>
                <xdr:colOff>466725</xdr:colOff>
                <xdr:row>3</xdr:row>
                <xdr:rowOff>0</xdr:rowOff>
              </to>
            </anchor>
          </objectPr>
        </oleObject>
      </mc:Choice>
      <mc:Fallback>
        <oleObject progId="PBrush" shapeId="9932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bid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GHANENDRA BAJPAI 6009417</dc:creator>
  <cp:lastModifiedBy>ABHISHEK GUPTA</cp:lastModifiedBy>
  <cp:lastPrinted>2021-10-11T09:06:59Z</cp:lastPrinted>
  <dcterms:created xsi:type="dcterms:W3CDTF">2017-06-15T04:16:17Z</dcterms:created>
  <dcterms:modified xsi:type="dcterms:W3CDTF">2021-12-01T10:40:22Z</dcterms:modified>
</cp:coreProperties>
</file>