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19200" windowHeight="11490"/>
  </bookViews>
  <sheets>
    <sheet name="BOQ" sheetId="16" r:id="rId1"/>
  </sheets>
  <externalReferences>
    <externalReference r:id="rId2"/>
    <externalReference r:id="rId3"/>
    <externalReference r:id="rId4"/>
    <externalReference r:id="rId5"/>
    <externalReference r:id="rId6"/>
  </externalReferences>
  <definedNames>
    <definedName name="\a">#REF!</definedName>
    <definedName name="\c">#REF!</definedName>
    <definedName name="\w">#REF!</definedName>
    <definedName name="_Fill" hidden="1">#REF!</definedName>
    <definedName name="_xlnm._FilterDatabase" localSheetId="0" hidden="1">BOQ!$E$4:$E$78</definedName>
    <definedName name="a">#REF!</definedName>
    <definedName name="abc">#REF!</definedName>
    <definedName name="Ai">#REF!</definedName>
    <definedName name="B">#REF!</definedName>
    <definedName name="BACKFILL_CUM">'[1]Summary Rates'!$S$13</definedName>
    <definedName name="bnmv">[2]Concreting!$AC$273</definedName>
    <definedName name="Con">#REF!</definedName>
    <definedName name="CONCRETEINTAKE_M100_CUM">[1]Excavation!$Y$532</definedName>
    <definedName name="CONCRETEINTAKE_M200_CUM">[3]Concreting!$Y$273</definedName>
    <definedName name="CONCRETEINTAKE_M250_CUM">[1]Excavation!$Y$536</definedName>
    <definedName name="CONCRETEPH_M100_CUM">[3]Concreting!$Y$261</definedName>
    <definedName name="CONCRETEPH_M200_CUM">[3]Concreting!$Y$263</definedName>
    <definedName name="cost">#REF!</definedName>
    <definedName name="d">#REF!</definedName>
    <definedName name="ddd">#REF!</definedName>
    <definedName name="E">#REF!</definedName>
    <definedName name="eff">#REF!</definedName>
    <definedName name="EXCAVATION_ROCK_CUM">[1]Excavation!$Y$159</definedName>
    <definedName name="EXCAVATION_SOIL_CUM">[1]Excavation!$Y$68</definedName>
    <definedName name="EXCAVATION_TUNNEL_CUM">'[4]Summary Rates'!$S$11</definedName>
    <definedName name="FABRICATIONANDERECTION_REINFORCEMENT_MT">[1]Excavation!$Y$573</definedName>
    <definedName name="FABRICATIONANDERECTION_STRUCTURALSTEEL_MT">'[3]Structural Steel'!$Y$49</definedName>
    <definedName name="fh">[2]Concreting!$AC$275</definedName>
    <definedName name="FILTERMATERIAL_CUM">'[3]Summary Rates'!$S$85</definedName>
    <definedName name="G">#REF!</definedName>
    <definedName name="GABIONS_CUM">'[3]Summary Rates'!$S$87</definedName>
    <definedName name="GEOMEMBRANEANDGEOTEXTILE_SQM">'[3]Summary Rates'!$S$78</definedName>
    <definedName name="JJJ">#REF!</definedName>
    <definedName name="JOINTFILLER_SQM">'[3]Summary Rates'!$S$98</definedName>
    <definedName name="JOINTSEALANT_M">'[3]Summary Rates'!$S$100</definedName>
    <definedName name="k">#REF!</definedName>
    <definedName name="kkk">#REF!</definedName>
    <definedName name="KUKULE_GANGA_HYDROPOWER_PROJECT">#REF!,#REF!,#REF!,#REF!,#REF!,#REF!,#REF!,#REF!,#REF!</definedName>
    <definedName name="L">#REF!</definedName>
    <definedName name="m">#REF!</definedName>
    <definedName name="mn">#REF!</definedName>
    <definedName name="N">#REF!</definedName>
    <definedName name="o">#REF!</definedName>
    <definedName name="P">#REF!</definedName>
    <definedName name="PART_10_TOTAL">#REF!</definedName>
    <definedName name="PART_11_TOTAL">#REF!</definedName>
    <definedName name="PART_12_TOTAL">#REF!</definedName>
    <definedName name="PART_13_TOTAL">#REF!</definedName>
    <definedName name="PART_3_TOTAL">[5]C!#REF!</definedName>
    <definedName name="PART_6_TOTAL">#REF!</definedName>
    <definedName name="PART_8_TOTAL">#REF!</definedName>
    <definedName name="PART_9_TOTAL">#REF!</definedName>
    <definedName name="PENSTOCKLINER_MT">[3]Penstock!$Y$51</definedName>
    <definedName name="Pi">#REF!</definedName>
    <definedName name="PRECASTLAGGING_CUM">'[3]Summary Rates'!$S$95</definedName>
    <definedName name="price">#REF!</definedName>
    <definedName name="_xlnm.Print_Area" localSheetId="0">BOQ!$A$1:$G$75</definedName>
    <definedName name="_xlnm.Print_Area">#REF!</definedName>
    <definedName name="PRINT_AREA_MI">#REF!</definedName>
    <definedName name="_xlnm.Print_Titles" localSheetId="0">BOQ!$4:$4</definedName>
    <definedName name="PVCWATERSTOP_230MM_M">'[3]Summary Rates'!$S$81</definedName>
    <definedName name="Q">#REF!</definedName>
    <definedName name="R_hyd">#REF!</definedName>
    <definedName name="rate">#REF!</definedName>
    <definedName name="RIPRAP_CUM">'[3]Summary Rates'!$S$89</definedName>
    <definedName name="ROADBASE_SQM">'[3]Summary Rates'!$S$104</definedName>
    <definedName name="ROADSUBGRADE_SQM">'[3]Summary Rates'!$S$102</definedName>
    <definedName name="ROCKBOLT_25MM_M">[3]Rockbolt!$Y$45</definedName>
    <definedName name="ROCKFILL_CUM">'[3]Summary Rates'!$S$83</definedName>
    <definedName name="S">#REF!</definedName>
    <definedName name="SFRS_100MM_SQM">[3]SFRS!$T$22</definedName>
    <definedName name="SFRS_150MM_SQM">[3]SFRS!$X$22</definedName>
    <definedName name="SFRS_50MM_SQM">[3]SFRS!$N$22</definedName>
    <definedName name="SFRS_75MM_SQM">[3]SFRS!$Q$22</definedName>
    <definedName name="SHOTCRETE_125MM_SQM">[3]Shotcrete!$Y$191</definedName>
    <definedName name="SHOTCRETE_50MM_SQM">[3]Shotcrete!$Y$50</definedName>
    <definedName name="SHOTCRETE_75MM_SQM">[3]Shotcrete!$Y$97</definedName>
    <definedName name="SITECLEARANCE_SQM">'[1]Summary Rates'!$S$76</definedName>
    <definedName name="STONEPITCHING_CUM">'[3]Summary Rates'!$S$91</definedName>
    <definedName name="T">#REF!</definedName>
    <definedName name="U">#REF!</definedName>
    <definedName name="WBM_SQM">'[3]Summary Rates'!$S$106</definedName>
    <definedName name="wrn.cost." hidden="1">{#N/A,#N/A,FALSE,"abs";#N/A,#N/A,FALSE,"Annex-I";#N/A,#N/A,FALSE,"Annex-II";#N/A,#N/A,FALSE,"Annex-III";#N/A,#N/A,FALSE,"Annex-IV";#N/A,#N/A,FALSE,"Annex-V";#N/A,#N/A,FALSE,"Annex-VI"}</definedName>
  </definedNames>
  <calcPr calcId="144525"/>
</workbook>
</file>

<file path=xl/calcChain.xml><?xml version="1.0" encoding="utf-8"?>
<calcChain xmlns="http://schemas.openxmlformats.org/spreadsheetml/2006/main">
  <c r="E10" i="16" l="1"/>
  <c r="E11" i="16"/>
  <c r="E12" i="16"/>
  <c r="E13" i="16"/>
  <c r="E14" i="16"/>
  <c r="E15" i="16"/>
  <c r="E16" i="16"/>
  <c r="E17" i="16"/>
  <c r="E18" i="16"/>
  <c r="E19" i="16"/>
  <c r="E20" i="16"/>
  <c r="E21" i="16"/>
  <c r="E22" i="16"/>
  <c r="E23" i="16"/>
  <c r="E25" i="16"/>
  <c r="E26" i="16"/>
  <c r="E27" i="16"/>
  <c r="E28" i="16"/>
  <c r="E29" i="16"/>
  <c r="E31" i="16"/>
  <c r="E32" i="16"/>
  <c r="E33" i="16"/>
  <c r="E34" i="16"/>
  <c r="E36" i="16"/>
  <c r="E37" i="16"/>
  <c r="E38" i="16"/>
  <c r="E39" i="16"/>
  <c r="E41" i="16"/>
  <c r="E42" i="16"/>
  <c r="E44" i="16"/>
  <c r="E45" i="16"/>
  <c r="E47" i="16"/>
  <c r="E48" i="16"/>
  <c r="E50" i="16"/>
  <c r="E52" i="16"/>
  <c r="E53" i="16"/>
  <c r="E54" i="16"/>
  <c r="E56" i="16"/>
  <c r="E57" i="16"/>
  <c r="E58" i="16"/>
  <c r="E59" i="16"/>
  <c r="E61" i="16"/>
  <c r="E64" i="16"/>
  <c r="E66" i="16"/>
  <c r="E68" i="16"/>
  <c r="E70" i="16"/>
  <c r="E71" i="16"/>
  <c r="E73" i="16"/>
  <c r="E74" i="16"/>
  <c r="E9" i="16"/>
  <c r="F74" i="16" l="1"/>
  <c r="F54" i="16" l="1"/>
  <c r="F53" i="16"/>
  <c r="F52" i="16"/>
  <c r="F68" i="16"/>
  <c r="F66" i="16"/>
  <c r="F64" i="16"/>
  <c r="F61" i="16"/>
  <c r="F47" i="16"/>
  <c r="F42" i="16"/>
  <c r="F44" i="16" l="1"/>
  <c r="F45" i="16"/>
  <c r="F37" i="16"/>
  <c r="F32" i="16"/>
  <c r="F73" i="16"/>
  <c r="F71" i="16"/>
  <c r="F70" i="16"/>
  <c r="F59" i="16"/>
  <c r="F58" i="16"/>
  <c r="F56" i="16"/>
  <c r="F48" i="16"/>
  <c r="F38" i="16"/>
  <c r="F36" i="16"/>
  <c r="F29" i="16"/>
  <c r="F28" i="16"/>
  <c r="F27" i="16"/>
  <c r="F26" i="16"/>
  <c r="F25" i="16"/>
  <c r="F10" i="16"/>
  <c r="F11" i="16"/>
  <c r="F12" i="16"/>
  <c r="F13" i="16"/>
  <c r="F14" i="16"/>
  <c r="F16" i="16"/>
  <c r="F17" i="16"/>
  <c r="F20" i="16"/>
  <c r="F21" i="16"/>
  <c r="F22" i="16"/>
  <c r="F23" i="16"/>
  <c r="F9" i="16"/>
  <c r="F50" i="16" l="1"/>
  <c r="F34" i="16"/>
  <c r="F33" i="16"/>
  <c r="F31" i="16"/>
  <c r="F19" i="16" l="1"/>
  <c r="F15" i="16" l="1"/>
  <c r="F18" i="16" l="1"/>
  <c r="F41" i="16" l="1"/>
  <c r="F39" i="16"/>
  <c r="F57" i="16"/>
  <c r="F75" i="16" l="1"/>
  <c r="G75" i="16" l="1"/>
</calcChain>
</file>

<file path=xl/sharedStrings.xml><?xml version="1.0" encoding="utf-8"?>
<sst xmlns="http://schemas.openxmlformats.org/spreadsheetml/2006/main" count="149" uniqueCount="95">
  <si>
    <t>RM</t>
  </si>
  <si>
    <t>ST. NO</t>
  </si>
  <si>
    <t>DESCRIPTION OF ITEM</t>
  </si>
  <si>
    <t xml:space="preserve">UNIT </t>
  </si>
  <si>
    <t>Sq.m</t>
  </si>
  <si>
    <t>CUM</t>
  </si>
  <si>
    <t>Extra over ST No. 1, 2, 3 and 4 for carriage of soil/excavated materials  for every 1 km or part thereof beyond an initial lead of 1km.</t>
  </si>
  <si>
    <t>SQM</t>
  </si>
  <si>
    <t>Providing and placing turfing with approved quality of grass on the outer slopes of embankment including  materials, transportation, watering etc all complete as per drawing, specification and as directed by the engineer-in-charge.</t>
  </si>
  <si>
    <t>EACH</t>
  </si>
  <si>
    <t>Earth  work   In   excavation for  foundations, trenches, drains, pipelines, sumps, substructures etc,   backfilling   and disposal including necessary labour, materials, equipment, loading, transportation, unloading, dewatering etc as  per  specification, drawing  and  as directed by engineer- in-charge for the following.</t>
  </si>
  <si>
    <r>
      <rPr>
        <b/>
        <sz val="12"/>
        <rFont val="Arial"/>
        <family val="2"/>
      </rPr>
      <t>Back filling</t>
    </r>
    <r>
      <rPr>
        <sz val="12"/>
        <rFont val="Arial"/>
        <family val="2"/>
      </rPr>
      <t xml:space="preserve"> upto any depth below ground level around foundations, plinths, trenches, drains, pipe lines, sumps, substructures etc to proper  grade  and level in layers not exceeding 250 mm  thickness with  </t>
    </r>
    <r>
      <rPr>
        <b/>
        <sz val="12"/>
        <rFont val="Arial"/>
        <family val="2"/>
      </rPr>
      <t xml:space="preserve">selected  materials from compulsorily excavated  soil </t>
    </r>
    <r>
      <rPr>
        <sz val="12"/>
        <rFont val="Arial"/>
        <family val="2"/>
      </rPr>
      <t xml:space="preserve"> available within a lead upto 1km and compacted so as to acheive at least 90% maximum dry density as per IS-2720 (Part-VII) including re-excavation of stacked earth, watering, ramming/compaction by manual/mechanical means, dressing etc all complete.</t>
    </r>
  </si>
  <si>
    <t>Breaking/dismantling existing concrete work at any level including reinforced concrete, removing the rubbish materials and disposal of the same within a lead of 1 km including transportation, loading, unloading etc all complete.</t>
  </si>
  <si>
    <t>Providing,  fixing  and removing formwork  at  any elevation for all structures  as per specification including labour,   materials,   scaffolding, centering, providing pockets etc. complete  as per drawing, specification and as per directions of engineer in charge for the following.</t>
  </si>
  <si>
    <r>
      <t xml:space="preserve">Fairface form work </t>
    </r>
    <r>
      <rPr>
        <sz val="12"/>
        <rFont val="Arial"/>
        <family val="2"/>
      </rPr>
      <t>with good quality water proof ply wood of required thickness and smooth surface</t>
    </r>
    <r>
      <rPr>
        <b/>
        <sz val="12"/>
        <rFont val="Arial"/>
        <family val="2"/>
      </rPr>
      <t xml:space="preserve"> at any  level/elevation </t>
    </r>
    <r>
      <rPr>
        <sz val="12"/>
        <rFont val="Arial"/>
        <family val="2"/>
      </rPr>
      <t>for foundations, footings, base  of  columns,  walls,  columns, pilasters,  beams, drains, sumps mass concrete,  trenches  etc for enexposed/exposed concrete works all complete.</t>
    </r>
  </si>
  <si>
    <t>REINFORCEMENTS</t>
  </si>
  <si>
    <r>
      <t xml:space="preserve">Providing, straightening, cutting, bending, placing in position at all levels, binding in position of </t>
    </r>
    <r>
      <rPr>
        <b/>
        <sz val="12"/>
        <rFont val="Arial"/>
        <family val="2"/>
      </rPr>
      <t xml:space="preserve">mild steel reinforcements </t>
    </r>
    <r>
      <rPr>
        <sz val="12"/>
        <rFont val="Arial"/>
        <family val="2"/>
      </rPr>
      <t>conforming to</t>
    </r>
    <r>
      <rPr>
        <b/>
        <sz val="12"/>
        <rFont val="Arial"/>
        <family val="2"/>
      </rPr>
      <t xml:space="preserve"> </t>
    </r>
    <r>
      <rPr>
        <sz val="12"/>
        <rFont val="Arial"/>
        <family val="2"/>
      </rPr>
      <t>grade-1 of IS:432, Part-1 in concrete including cost of reinforcement, binding wire, labour etc all complete as per specification, drawing and as directed by the engineer-in-charge.</t>
    </r>
  </si>
  <si>
    <t>MT</t>
  </si>
  <si>
    <t>RATE</t>
  </si>
  <si>
    <r>
      <t xml:space="preserve">Providing &amp; applying </t>
    </r>
    <r>
      <rPr>
        <b/>
        <sz val="12"/>
        <rFont val="Arial"/>
        <family val="2"/>
      </rPr>
      <t>tack coat</t>
    </r>
    <r>
      <rPr>
        <sz val="12"/>
        <rFont val="Arial"/>
        <family val="2"/>
      </rPr>
      <t xml:space="preserve"> of low viscosity liquid bitumen of grade 80/100  confirming to IS 73, 217 or 454 as applicable @10 kg/ 10 sqm for untreated WBM surface including scraping, cleaning with compressed air etc all complete.</t>
    </r>
  </si>
  <si>
    <t>a</t>
  </si>
  <si>
    <r>
      <rPr>
        <b/>
        <sz val="12"/>
        <rFont val="Arial"/>
        <family val="2"/>
      </rPr>
      <t>Earth  work  in  excavation</t>
    </r>
    <r>
      <rPr>
        <sz val="12"/>
        <rFont val="Arial"/>
        <family val="2"/>
      </rPr>
      <t xml:space="preserve"> upto any depth below ground level in </t>
    </r>
    <r>
      <rPr>
        <b/>
        <sz val="12"/>
        <rFont val="Arial"/>
        <family val="2"/>
      </rPr>
      <t xml:space="preserve">all types of soil  including moorum, ash </t>
    </r>
    <r>
      <rPr>
        <sz val="12"/>
        <rFont val="Arial"/>
        <family val="2"/>
      </rPr>
      <t xml:space="preserve"> which can be excavated by any means inside reservoir/ash pond area and for foundation of reservoir/ash pond embankment and cut-off trench including site clearance, setting out, levelling,  dewatering (wherever required), shoring &amp;  strutting (wherever required), dressing the sides &amp; bottom, levelling to grade, all lifts, ramming/compacting the excavated bottom, stacking/disposal of surplus excavated materials  within a </t>
    </r>
    <r>
      <rPr>
        <b/>
        <sz val="12"/>
        <rFont val="Arial"/>
        <family val="2"/>
      </rPr>
      <t>lead upto 1km,</t>
    </r>
    <r>
      <rPr>
        <sz val="12"/>
        <rFont val="Arial"/>
        <family val="2"/>
      </rPr>
      <t xml:space="preserve"> spreading/levelling of disposed materials etc all complete as per specification, drawing and as directed by the engineer-in-charge.</t>
    </r>
  </si>
  <si>
    <r>
      <t xml:space="preserve">Supplying, stacking and laying sand of </t>
    </r>
    <r>
      <rPr>
        <b/>
        <sz val="12"/>
        <rFont val="Arial"/>
        <family val="2"/>
      </rPr>
      <t>approved quality  as sand blanket/cushion over base/bed and on slopes of  embankment</t>
    </r>
    <r>
      <rPr>
        <sz val="12"/>
        <rFont val="Arial"/>
        <family val="2"/>
      </rPr>
      <t xml:space="preserve"> including screening, washing (wherever required), watering, compaction, dressing, necessary trimming if any including all leads and lifts etc all complete as per specification and as directed by the engineer-in-charge. </t>
    </r>
  </si>
  <si>
    <r>
      <t xml:space="preserve">Supplying, stacking and laying sand filter of </t>
    </r>
    <r>
      <rPr>
        <b/>
        <sz val="12"/>
        <rFont val="Arial"/>
        <family val="2"/>
      </rPr>
      <t>approved quality  inside the body/ slope  of  embankment</t>
    </r>
    <r>
      <rPr>
        <sz val="12"/>
        <rFont val="Arial"/>
        <family val="2"/>
      </rPr>
      <t xml:space="preserve">  including screening, washing (wherever required), watering, compaction, dressing, necessary trimming if any including all leads and lifts etc all complete as per specification and as directed by the engineer-in-charge. </t>
    </r>
  </si>
  <si>
    <r>
      <t xml:space="preserve">Supplying, stacking and laying  </t>
    </r>
    <r>
      <rPr>
        <b/>
        <sz val="12"/>
        <rFont val="Arial"/>
        <family val="2"/>
      </rPr>
      <t xml:space="preserve">hand placed rock toe at the down stream side of embankment </t>
    </r>
    <r>
      <rPr>
        <sz val="12"/>
        <rFont val="Arial"/>
        <family val="2"/>
      </rPr>
      <t xml:space="preserve"> with approved quality of rock fragments including materials etc all complete as per specification, drawing and as directed by the engineer-in-charge.</t>
    </r>
  </si>
  <si>
    <r>
      <t xml:space="preserve">Supplying, stacking and laying  </t>
    </r>
    <r>
      <rPr>
        <b/>
        <sz val="12"/>
        <rFont val="Arial"/>
        <family val="2"/>
      </rPr>
      <t xml:space="preserve">300mm thick rip rap on the slopes of embankment </t>
    </r>
    <r>
      <rPr>
        <sz val="12"/>
        <rFont val="Arial"/>
        <family val="2"/>
      </rPr>
      <t xml:space="preserve"> with approved quality of rock fragments including materials etc all complete as per drawing, specification and as directed by the engineer-in-charge.</t>
    </r>
  </si>
  <si>
    <r>
      <rPr>
        <b/>
        <sz val="12"/>
        <rFont val="Arial"/>
        <family val="2"/>
      </rPr>
      <t xml:space="preserve">Earth  work  in  excavation up to any depth in all types of soil  including moorum, ash </t>
    </r>
    <r>
      <rPr>
        <sz val="12"/>
        <rFont val="Arial"/>
        <family val="2"/>
      </rPr>
      <t xml:space="preserve"> which can be excavated by any means including setting out, levelling,  dewatering (but excluding special type of dewatering viz. well point method), shoring &amp;  strutting (wherever required), dressing the sides &amp; bottom, all lifts, ramming/compacting the excavated bottom, stacking, disposal of surplus excavated materials  </t>
    </r>
    <r>
      <rPr>
        <b/>
        <sz val="12"/>
        <rFont val="Arial"/>
        <family val="2"/>
      </rPr>
      <t>within a lead upto 1km,</t>
    </r>
    <r>
      <rPr>
        <sz val="12"/>
        <rFont val="Arial"/>
        <family val="2"/>
      </rPr>
      <t xml:space="preserve"> spreading/levelling of disposed materials etc all complete.</t>
    </r>
  </si>
  <si>
    <t>AMOUNT</t>
  </si>
  <si>
    <t>A12</t>
  </si>
  <si>
    <t>BRICK WORK MASONRY INCLUDING SUPPLY OF MATERIAL, COST OF LABOUR ETC. COMPLETE AS PER SPECIFICATION</t>
  </si>
  <si>
    <t>Providing brick work in cement sand mortar 1:6 (1 part cement: 6 part coarse sand) in walls, chambers etc at all depths, places and positions below plinth including crest drains, slope drains, toe drains, connecting drains etc on embankment at all levels including raking out joints, curing, scaffolding etc all complete excluding plastering and painting using bricks of class designation 7.5 of nominal dimensions as per specification.</t>
  </si>
  <si>
    <t>Breaking existing brick work at any level including plastering, cutting of reinforcement, removing the rubbish within a lead of 1 km including transportation, loading, unloading etc all complete as directed by the Engineer-in-charge.</t>
  </si>
  <si>
    <t>CEMENT MORTAR PLASTER INCLUDING ALL MATERIALS, SCAFFOLDING, CURING ETC COMPLETE AS PER SPECIFICATION</t>
  </si>
  <si>
    <t>Providing  12mm thick plaster in walls, drains/culverts with a paste of neat cement @ 1kg/sqm and rubbed smooth with trowel etc. all complete.</t>
  </si>
  <si>
    <r>
      <t xml:space="preserve">Concrete of </t>
    </r>
    <r>
      <rPr>
        <b/>
        <sz val="12"/>
        <rFont val="Arial"/>
        <family val="2"/>
      </rPr>
      <t xml:space="preserve">grade M10 </t>
    </r>
    <r>
      <rPr>
        <sz val="12"/>
        <rFont val="Arial"/>
        <family val="2"/>
      </rPr>
      <t>(1 part cement, 3 part sand, 6 parts of 40 mm graded aggregate by volume)  as</t>
    </r>
    <r>
      <rPr>
        <b/>
        <sz val="12"/>
        <rFont val="Arial"/>
        <family val="2"/>
      </rPr>
      <t xml:space="preserve"> lean concrete/ levelling course/encasement</t>
    </r>
    <r>
      <rPr>
        <sz val="12"/>
        <rFont val="Arial"/>
        <family val="2"/>
      </rPr>
      <t>, mud mat under and around foundations/floors, drains, pits, sumps etc at all levels complete.</t>
    </r>
  </si>
  <si>
    <r>
      <rPr>
        <b/>
        <sz val="12"/>
        <rFont val="Arial"/>
        <family val="2"/>
      </rPr>
      <t>Earth  work  in  excavation</t>
    </r>
    <r>
      <rPr>
        <sz val="12"/>
        <rFont val="Arial"/>
        <family val="2"/>
      </rPr>
      <t xml:space="preserve"> upto any depth below ground level in </t>
    </r>
    <r>
      <rPr>
        <b/>
        <sz val="12"/>
        <rFont val="Arial"/>
        <family val="2"/>
      </rPr>
      <t>soft rock</t>
    </r>
    <r>
      <rPr>
        <sz val="12"/>
        <rFont val="Arial"/>
        <family val="2"/>
      </rPr>
      <t xml:space="preserve"> (rock without any recovery of exacavated materials in the form of hard stone/boulder) including weathered rock which can be excavated by means of crow bar, pick axe, pneumatic rock breaker attachment with excavator machine etc (but does not require chiselling or blasting) inside reservoir area and for foundation of reservoir embankment and cut-off trench including setting out, levelling, dewatering (wherever required),   dressing the sides &amp; bottom, all lifts, ramming/compacting the excavated bottom, stacking/disposal of surplus excavated materials  within a </t>
    </r>
    <r>
      <rPr>
        <b/>
        <sz val="12"/>
        <rFont val="Arial"/>
        <family val="2"/>
      </rPr>
      <t>lead upto  1km</t>
    </r>
    <r>
      <rPr>
        <sz val="12"/>
        <rFont val="Arial"/>
        <family val="2"/>
      </rPr>
      <t>, spreading/levelling of disposed materials etc all complete as per specification, drawing and as directed by the engineer-in-charge.</t>
    </r>
  </si>
  <si>
    <t>75mm compacted thickness</t>
  </si>
  <si>
    <t>b</t>
  </si>
  <si>
    <t>Providing and applying liquid seal coat comprising of an application of a layer of bituminous  binder using medium setting grade bitumen at the rate of 9.8kg/10sqm followed by a cover  of stone chips at the rate of 0.09 cum/10sqm  including rolling etc all complete.</t>
  </si>
  <si>
    <t>Providing, mixing &amp; laying of dense bituminous macadam course of specified thickness using bitumen of grade 60/70 conforming to IS 73, aggregates and binder material including hot mixing, hot laying, rolling etc all complete for the following.</t>
  </si>
  <si>
    <r>
      <t xml:space="preserve">Supplying, stacking and laying </t>
    </r>
    <r>
      <rPr>
        <b/>
        <sz val="12"/>
        <rFont val="Arial"/>
        <family val="2"/>
      </rPr>
      <t>300mm thick graded gravel filter  of approved quality below/above rock-toe in slopes</t>
    </r>
    <r>
      <rPr>
        <sz val="12"/>
        <rFont val="Arial"/>
        <family val="2"/>
      </rPr>
      <t xml:space="preserve">, on the embankment including screening, washing (wherever required), watering, compaction, dressing, necessary trimming if any including all leads and lifts etc all complete as per specification and as directed by the engineer-in-charge. </t>
    </r>
  </si>
  <si>
    <t>A10</t>
  </si>
  <si>
    <r>
      <t xml:space="preserve">Providing and laying design mix cement concrete of grade M20 conforming to IS:456 &amp; IS 10262-2009 for reinforced concrete works with coarse sand  and graded hard stone aggregate of 20mm nominal size </t>
    </r>
    <r>
      <rPr>
        <b/>
        <sz val="12"/>
        <rFont val="Arial"/>
        <family val="2"/>
      </rPr>
      <t>in foundations/ substructure</t>
    </r>
    <r>
      <rPr>
        <sz val="12"/>
        <rFont val="Arial"/>
        <family val="2"/>
      </rPr>
      <t xml:space="preserve">, superstructures, </t>
    </r>
    <r>
      <rPr>
        <b/>
        <sz val="12"/>
        <rFont val="Arial"/>
        <family val="2"/>
      </rPr>
      <t xml:space="preserve">drains, under floors, sumps, culverts </t>
    </r>
    <r>
      <rPr>
        <sz val="12"/>
        <rFont val="Arial"/>
        <family val="2"/>
      </rPr>
      <t>etc at all levels including use of plasticizer/ superplasticizer conforming to IS:9103 (latest) to achieve required slump in concrete all complete.</t>
    </r>
  </si>
  <si>
    <r>
      <t xml:space="preserve">Concrete of </t>
    </r>
    <r>
      <rPr>
        <b/>
        <sz val="12"/>
        <rFont val="Arial"/>
        <family val="2"/>
      </rPr>
      <t xml:space="preserve">grade M15 </t>
    </r>
    <r>
      <rPr>
        <sz val="12"/>
        <rFont val="Arial"/>
        <family val="2"/>
      </rPr>
      <t>(1 part cement, 2 part sand, 4 parts of 40 mm graded aggregate by volume)  as</t>
    </r>
    <r>
      <rPr>
        <b/>
        <sz val="12"/>
        <rFont val="Arial"/>
        <family val="2"/>
      </rPr>
      <t xml:space="preserve"> lean concrete, levelling course</t>
    </r>
    <r>
      <rPr>
        <sz val="12"/>
        <rFont val="Arial"/>
        <family val="2"/>
      </rPr>
      <t>, mud mat under and around foundations/floors at any depth etc at all levels complete.</t>
    </r>
  </si>
  <si>
    <r>
      <t>Earth work in embankment filling/bed filling upto any level below/above ground level in layers not exceeding 300</t>
    </r>
    <r>
      <rPr>
        <b/>
        <sz val="12"/>
        <rFont val="Arial"/>
        <family val="2"/>
      </rPr>
      <t xml:space="preserve"> mm  compacted</t>
    </r>
    <r>
      <rPr>
        <sz val="12"/>
        <rFont val="Arial"/>
        <family val="2"/>
      </rPr>
      <t xml:space="preserve"> </t>
    </r>
    <r>
      <rPr>
        <b/>
        <sz val="12"/>
        <rFont val="Arial"/>
        <family val="2"/>
      </rPr>
      <t>thickness</t>
    </r>
    <r>
      <rPr>
        <sz val="12"/>
        <rFont val="Arial"/>
        <family val="2"/>
      </rPr>
      <t xml:space="preserve"> with selected  approved soil  from compulsorily excavated  soil  available within </t>
    </r>
    <r>
      <rPr>
        <b/>
        <sz val="12"/>
        <rFont val="Arial"/>
        <family val="2"/>
      </rPr>
      <t>a lead upto 1km and compacted so as to achieve atleast 98% of  maximum dry density (Standard Proctor Test) as per IS:2720, Part-7</t>
    </r>
    <r>
      <rPr>
        <sz val="12"/>
        <rFont val="Arial"/>
        <family val="2"/>
      </rPr>
      <t xml:space="preserve"> including setting out, re-excavation of stacked earth,  sorting, handling, spreading, breaking clods, watering, ramming/compaction by manual/mechanical means, dressing, finishing to required lines, grades and slopes, tesing, dewatering if required, all lifts etc all complete as per specification, drawing and as directed by the engineer-in-charge.</t>
    </r>
  </si>
  <si>
    <t>A20</t>
  </si>
  <si>
    <r>
      <t xml:space="preserve">Providing &amp; Laying </t>
    </r>
    <r>
      <rPr>
        <b/>
        <sz val="12"/>
        <rFont val="Arial"/>
        <family val="2"/>
      </rPr>
      <t>Wet mix macadam (WMM) granular base</t>
    </r>
    <r>
      <rPr>
        <sz val="12"/>
        <rFont val="Arial"/>
        <family val="2"/>
      </rPr>
      <t xml:space="preserve"> using close graded material conforming to specification, mixing in a mechanical mix plant at OMC, carriage of mixed material to work site, for all leads &amp; lifts, spreading in uniform layers of specified thickness on prepared surface and compacting with vibratory power roller to achieve the desired density, complete as per specifications and directions of Engineer-in-Charge.</t>
    </r>
  </si>
  <si>
    <r>
      <t xml:space="preserve">Earth work in stripping of top soil for minimum </t>
    </r>
    <r>
      <rPr>
        <b/>
        <sz val="12"/>
        <rFont val="Arial"/>
        <family val="2"/>
      </rPr>
      <t>depth of 300 mm</t>
    </r>
    <r>
      <rPr>
        <sz val="12"/>
        <rFont val="Arial"/>
        <family val="2"/>
      </rPr>
      <t xml:space="preserve"> below ground level so as to exclude all debris, grass, vegetation, bushes, trees having girth upto 300mm including roots and organic materials etc including dressing to specified levels &amp; grades and compacting the graded/stripped surface by manual/mechanical means, disposal of stripped materials within a </t>
    </r>
    <r>
      <rPr>
        <b/>
        <sz val="12"/>
        <rFont val="Arial"/>
        <family val="2"/>
      </rPr>
      <t>lead upto 1km</t>
    </r>
    <r>
      <rPr>
        <sz val="12"/>
        <rFont val="Arial"/>
        <family val="2"/>
      </rPr>
      <t xml:space="preserve"> etc all complete as per specification, drawing and as directed by the engineer-in-charge.</t>
    </r>
  </si>
  <si>
    <r>
      <t xml:space="preserve">Providing, mixing &amp; laying </t>
    </r>
    <r>
      <rPr>
        <b/>
        <sz val="12"/>
        <rFont val="Arial"/>
        <family val="2"/>
      </rPr>
      <t xml:space="preserve"> 25 mm thick compacted Semi dense bituminous concrete (SDBC) </t>
    </r>
    <r>
      <rPr>
        <sz val="12"/>
        <rFont val="Arial"/>
        <family val="2"/>
      </rPr>
      <t>in a single course composed of suitable small size aggregate premixed with  bituminous binder using medium setting grade bitumen on a prepared base including mixing, applying, rolling etc all complete.</t>
    </r>
  </si>
  <si>
    <t>Providing and laying of approved quality of non woven geotextile membrane including unrolling, cutting all complete as per specification and as directed by Engineer-in-charge.</t>
  </si>
  <si>
    <t>EARTHERN RAW WATER RESERVOIR, Pipeline Excavation &amp; backfilling, Pipe Encasing, Valve Pit.</t>
  </si>
  <si>
    <r>
      <t xml:space="preserve">Concrete of </t>
    </r>
    <r>
      <rPr>
        <b/>
        <sz val="12"/>
        <rFont val="Arial"/>
        <family val="2"/>
      </rPr>
      <t xml:space="preserve">grade 1:2:4 (1 part cement, 2 part sand, 4 parts of 20mm </t>
    </r>
    <r>
      <rPr>
        <sz val="12"/>
        <rFont val="Arial"/>
        <family val="2"/>
      </rPr>
      <t>graded aggregate by volume) as levelling course, pipe encasement and anchoring of HDPE liner etc at all levels complete.</t>
    </r>
  </si>
  <si>
    <r>
      <t xml:space="preserve">Providing and fixing suitable under drainage system consisting of </t>
    </r>
    <r>
      <rPr>
        <b/>
        <sz val="12"/>
        <rFont val="Arial"/>
        <family val="2"/>
      </rPr>
      <t>PVC pressure release valve</t>
    </r>
    <r>
      <rPr>
        <sz val="12"/>
        <rFont val="Arial"/>
        <family val="2"/>
      </rPr>
      <t xml:space="preserve"> of minimum dia 100mm in water retaining structure including 160mm dia housing pipe of minimum length 3.75m with perforation as per IS4558, nylon jali, perforated end plug, collar, graded filter, excavation, fixing in concrete slab/wall etc. all complete.</t>
    </r>
  </si>
  <si>
    <r>
      <t xml:space="preserve">Providing and placing  approved quality of </t>
    </r>
    <r>
      <rPr>
        <b/>
        <sz val="12"/>
        <rFont val="Arial"/>
        <family val="2"/>
      </rPr>
      <t xml:space="preserve">1mm thick heavy duty high density polyethylene liner (HDPE) film </t>
    </r>
    <r>
      <rPr>
        <sz val="12"/>
        <rFont val="Arial"/>
        <family val="2"/>
      </rPr>
      <t xml:space="preserve"> manufactured from  polyethylene resin in the base/bed of reservoir as well as on side slopes of embankment to prevent seepage including joining with approved method including testing, fixing at the edges in plain cement concrete by providing 400mm wide and 300mm thick plain cement concrete 1:2:4 on the top of embankment </t>
    </r>
    <r>
      <rPr>
        <b/>
        <sz val="12"/>
        <rFont val="Arial"/>
        <family val="2"/>
      </rPr>
      <t xml:space="preserve">(the cost of plain cement concrete 1:2:4 shall be excluded and shall be payable separately) </t>
    </r>
    <r>
      <rPr>
        <sz val="12"/>
        <rFont val="Arial"/>
        <family val="2"/>
      </rPr>
      <t>as shown in the drawing etc all complete as per specification and as directed by the engineer-in-charge. Minimum  width of HDPE liner shall be 6m.</t>
    </r>
  </si>
  <si>
    <t>c</t>
  </si>
  <si>
    <t>d</t>
  </si>
  <si>
    <t>M 25 Grade</t>
  </si>
  <si>
    <t>M 30 Grade</t>
  </si>
  <si>
    <t>TOTAL</t>
  </si>
  <si>
    <r>
      <t>Providing and laying of 900</t>
    </r>
    <r>
      <rPr>
        <b/>
        <sz val="12"/>
        <rFont val="Arial"/>
        <family val="2"/>
      </rPr>
      <t xml:space="preserve"> mm diameter R.C.C hume pipes of class NP3 conforming to IS:458 </t>
    </r>
    <r>
      <rPr>
        <sz val="12"/>
        <rFont val="Arial"/>
        <family val="2"/>
      </rPr>
      <t xml:space="preserve">with collars,  jointing the pipes with 1cement : 1sand mortar and testing of joints etc all complete as per specification and as directed by the engineer-in-charge. </t>
    </r>
    <r>
      <rPr>
        <b/>
        <sz val="12"/>
        <rFont val="Arial"/>
        <family val="2"/>
      </rPr>
      <t>(Cement for mortar shall be provided by BHEL free of cost)</t>
    </r>
  </si>
  <si>
    <r>
      <t xml:space="preserve">Providing and laying </t>
    </r>
    <r>
      <rPr>
        <b/>
        <sz val="12"/>
        <rFont val="Arial"/>
        <family val="2"/>
      </rPr>
      <t xml:space="preserve">1000mmx1000mm size and 75mm thick cast-in-situ concrete panels of grade M-20 (with graded stone chips 12.5mm nominal size) </t>
    </r>
    <r>
      <rPr>
        <sz val="12"/>
        <rFont val="Arial"/>
        <family val="2"/>
      </rPr>
      <t xml:space="preserve">over non-woven geotextile  laid over HDPE liner at the bed/slope of reservoir etc all complete as per specification and as directed by the engineer-in-charge. </t>
    </r>
    <r>
      <rPr>
        <b/>
        <strike/>
        <sz val="12"/>
        <rFont val="Arial"/>
        <family val="2"/>
      </rPr>
      <t xml:space="preserve">The rate shall be inclusive of cement sand mortar as well. </t>
    </r>
    <r>
      <rPr>
        <b/>
        <sz val="12"/>
        <rFont val="Arial"/>
        <family val="2"/>
      </rPr>
      <t xml:space="preserve"> </t>
    </r>
    <r>
      <rPr>
        <sz val="12"/>
        <rFont val="Arial"/>
        <family val="2"/>
      </rPr>
      <t xml:space="preserve">(Synthetic Polyester triangular fibre of length 12mm, effective diameter 10-40 microns and specific gravity of 1.34 to 1.40 shall be mixed in Plain Cement Concrete of grade by using 125gms of synthetic Polyester triangular fibre for 50 Kg cement used as per directions of Engineer.) </t>
    </r>
    <r>
      <rPr>
        <b/>
        <sz val="12"/>
        <rFont val="Arial"/>
        <family val="2"/>
      </rPr>
      <t>(Cement shall be provided by BHEL free of cost)</t>
    </r>
  </si>
  <si>
    <t>A28</t>
  </si>
  <si>
    <t>A35</t>
  </si>
  <si>
    <t>Providing and laying Design Mix cement concrete of grade conforming to IS:456 &amp; IS 10262-2009 for reinforced concrete works with coarse sand and graded hard stone aggregate of 20mm nominal size in superstructure at all level above finished floor level, any shape, position or thickness etc complete including use of plasticizer/ superplasticizer conforming to IS:9103 (latest) to achieve required slump in concrete all complete as per specification &amp; drawing for the following.</t>
  </si>
  <si>
    <r>
      <t xml:space="preserve">Transportation,  straightening, cutting, bending, placing in position at all levels, binding in position of </t>
    </r>
    <r>
      <rPr>
        <b/>
        <sz val="12"/>
        <rFont val="Arial"/>
        <family val="2"/>
      </rPr>
      <t xml:space="preserve">steel reinforcements </t>
    </r>
    <r>
      <rPr>
        <sz val="12"/>
        <rFont val="Arial"/>
        <family val="2"/>
      </rPr>
      <t xml:space="preserve">of </t>
    </r>
    <r>
      <rPr>
        <b/>
        <sz val="12"/>
        <rFont val="Arial"/>
        <family val="2"/>
      </rPr>
      <t>TMT steel of grade Fe-500D or 500EQR</t>
    </r>
    <r>
      <rPr>
        <sz val="12"/>
        <rFont val="Arial"/>
        <family val="2"/>
      </rPr>
      <t xml:space="preserve"> confirming to </t>
    </r>
    <r>
      <rPr>
        <b/>
        <sz val="12"/>
        <rFont val="Arial"/>
        <family val="2"/>
      </rPr>
      <t>IS:1786</t>
    </r>
    <r>
      <rPr>
        <sz val="12"/>
        <rFont val="Arial"/>
        <family val="2"/>
      </rPr>
      <t xml:space="preserve"> including cost of binding wire, labour etc all complete  per specification, drawing and as directed by engineer-in-charge.
</t>
    </r>
    <r>
      <rPr>
        <b/>
        <i/>
        <sz val="12"/>
        <rFont val="Arial"/>
        <family val="2"/>
      </rPr>
      <t>(TMT shall be provided by BHEL free of cost)</t>
    </r>
  </si>
  <si>
    <r>
      <t xml:space="preserve">Providing and laying design mix cement concrete conforming to IS:456 &amp; IS 10262-2009 for reinforced concrete works with coarse sand  and graded hard stone aggregate of 20mm nominal size </t>
    </r>
    <r>
      <rPr>
        <b/>
        <sz val="12"/>
        <rFont val="Arial"/>
        <family val="2"/>
      </rPr>
      <t>in foundations/ substructure</t>
    </r>
    <r>
      <rPr>
        <sz val="12"/>
        <rFont val="Arial"/>
        <family val="2"/>
      </rPr>
      <t xml:space="preserve">, superstructures, </t>
    </r>
    <r>
      <rPr>
        <b/>
        <sz val="12"/>
        <rFont val="Arial"/>
        <family val="2"/>
      </rPr>
      <t xml:space="preserve">drains, under floors, sumps, culverts </t>
    </r>
    <r>
      <rPr>
        <sz val="12"/>
        <rFont val="Arial"/>
        <family val="2"/>
      </rPr>
      <t>etc at all levels including use of plasticizer/ superplasticizer conforming to IS:9103 (latest) to achieve required slump in concrete all complete.</t>
    </r>
  </si>
  <si>
    <t>Providing and laying Design Mix cement concrete as per IS:456, IS 3370 &amp; IS 10262-2009 for reinforced concrete works using graded aggregate for Concrete in water retaining/conveying structures including addition of suitable plastisizer cum waterproofing cement additives confirming to IS 9103 latest to achieve a slump more than 125 mm in concrete as per manufacturers recommendation and conforming to limits of permeability as per IS 2545 and specification with 20 mm nominal size graded aggregate for following grades. Watertightness is to be ensured including structural grouting if required.</t>
  </si>
  <si>
    <t>B35</t>
  </si>
  <si>
    <t>Pockets of depths more than 150mm and upto 300 mm depth</t>
  </si>
  <si>
    <t>Each</t>
  </si>
  <si>
    <t>Pockets of depths more than 300mm and upto 600 mm depth</t>
  </si>
  <si>
    <t>Pockets of depths more than 600mm and upto 1000 mm depth</t>
  </si>
  <si>
    <t>A37</t>
  </si>
  <si>
    <r>
      <t xml:space="preserve">Providing, fixing and removing </t>
    </r>
    <r>
      <rPr>
        <b/>
        <sz val="12"/>
        <rFont val="Arial"/>
        <family val="2"/>
      </rPr>
      <t>formwork in block-outs/pockets and openings (below 0.1 sqm plan area)</t>
    </r>
    <r>
      <rPr>
        <sz val="12"/>
        <rFont val="Arial"/>
        <family val="2"/>
      </rPr>
      <t xml:space="preserve"> at all elevations including cutting, formation of all shapes and all other operations required for making the required shape and size all complete as per specification, drawing and instruction of engineer in charge.</t>
    </r>
  </si>
  <si>
    <t>Roof Treatment works:  Roof treatment works including all labour, material (unless otherwise specified in BOQ/contract specification), equipment, transportation, handling, curing, sampling, testing etc at all level as per specification, drawings and as directed by engineer - in - charge. (Material used  for rooftreatment shall be CFC &amp; HCFC free. The contractor shall submit documentary proof to GRIHA consultant in support of same).</t>
  </si>
  <si>
    <t>A41</t>
  </si>
  <si>
    <t>Providing and applying two coats of bitumen grade 85/25 as per IS 702 (@1.7kg/sqm)with 1% antistripping compound conforming to IS 6241 in foundation, wall, column etc on concrete surfaces exposed to soil / ash including surface preparation etc. all complete.</t>
  </si>
  <si>
    <t>JOINTS AND FILLERS: Joints &amp; fillers including all labour, material, equipment, transportation, handling etc at all level as per specification, drawings and as directed by engineer - in - charge.</t>
  </si>
  <si>
    <t>230 mm wide and 6 mm thick</t>
  </si>
  <si>
    <t>25 mm wide joints</t>
  </si>
  <si>
    <r>
      <t xml:space="preserve">Supplying  &amp;  installation  of </t>
    </r>
    <r>
      <rPr>
        <b/>
        <sz val="12"/>
        <rFont val="Arial"/>
        <family val="2"/>
      </rPr>
      <t>bitumen impregnated fibre board</t>
    </r>
    <r>
      <rPr>
        <sz val="12"/>
        <rFont val="Arial"/>
        <family val="2"/>
      </rPr>
      <t xml:space="preserve"> confirming to IS 1838 as  joint filler at joints in concrete including nailing, coating of both faces with coal tar pitch/bitumin etc. all complete.</t>
    </r>
  </si>
  <si>
    <r>
      <t xml:space="preserve">Providing and fixing </t>
    </r>
    <r>
      <rPr>
        <b/>
        <sz val="12"/>
        <rFont val="Arial"/>
        <family val="2"/>
      </rPr>
      <t>PVC water stops</t>
    </r>
    <r>
      <rPr>
        <sz val="12"/>
        <rFont val="Arial"/>
        <family val="2"/>
      </rPr>
      <t xml:space="preserve"> in joints conforming to IS 12200 &amp; IS 15058 all complete for the following: (Bulb or Kicker type)</t>
    </r>
  </si>
  <si>
    <t>MS EMBEDMENTS: Embedments including all labour, material (unless otherwise specified in BOQ/contract specification), equipment, transportation, handling etc. at all level as per specification, drawings and as directed by engineer - in - charge.</t>
  </si>
  <si>
    <t>Supply,  fabricating and fixing of mild steel  embedments, inserts, pipe sleeves, angle  pieces, rungs of  various  diameters,  plates  of dimensions  as  required etc.  including  welding, bolting, cutting, drilling, scaffolding, setting etc. all complete.</t>
  </si>
  <si>
    <t xml:space="preserve">Providing and laying compacted 50mm thick moorum over WBM base course including watering and compaction with road roller to make required line, slope and levels etc all complete as per drawing, specification and as directed by the engineer-in-charge. </t>
  </si>
  <si>
    <t>Extra over ST No. 28, A28 and 29 for carriage of excavated earth for every 1 km or part thereof beyond an initial lead of 1km.</t>
  </si>
  <si>
    <r>
      <t xml:space="preserve">Providing and placing concrete work including cost of  labour, materials and equipment for  handling, transportation, batching, mixing,  placing, vibrating   and   curing,   (excluding cost   of centering, shuttering and reinforcement)  with mechanised equipments like batching plant, transit mixer, concrete pump etc. complete  as per drawing, specifications and as per direction of engineer in charge for the following.
</t>
    </r>
    <r>
      <rPr>
        <b/>
        <i/>
        <sz val="12"/>
        <rFont val="Arial"/>
        <family val="2"/>
      </rPr>
      <t>(RMC shall be provided by BHEL free of cost)</t>
    </r>
  </si>
  <si>
    <t>Handling at site stores / storage yard, transporting to site, inspection, preassembly, erection, alignment, welding, NDT, fixing of supports, water flushing, hydro testing, surface finish, supply &amp; application of primer &amp; finish paints/ Anti corrosive / Wrapping and coating as applicable including labelling &amp; flow direction on the piping, pre-commissioning for piping and its associated items, etc. as directed by Engineer-in-Charge.</t>
  </si>
  <si>
    <t>Total Amount (Rs.)</t>
  </si>
  <si>
    <t>Weightage(%)</t>
  </si>
  <si>
    <t>Total Price to be quoted by Bidder on E-Portal</t>
  </si>
  <si>
    <r>
      <t xml:space="preserve">Job: </t>
    </r>
    <r>
      <rPr>
        <sz val="16"/>
        <rFont val="Arial"/>
        <family val="2"/>
      </rPr>
      <t>Construction of Earthen Raw Water Reservoir, Raw Water Pump House, Pipeline Excavation &amp; Backfilling, Pipe line laying &amp; encasing, etc. at 2x660MW NTPC Talcher TPS, Angul Dist. Odisha</t>
    </r>
  </si>
  <si>
    <t xml:space="preserve">For the convenience of bidders, BHEL has issued this excel sheet with all requisite formulae (break up of price). However this excel sheet shall not form part of contract.  </t>
  </si>
  <si>
    <t>Revised Excel Sheet For Calculation Purpose Only</t>
  </si>
  <si>
    <t>Part of Corrigendum 06 with ref: BHE/PW/PUR/TLRPT-RESERVOIR/2651/Corg-06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</si>
</sst>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0_)"/>
    <numFmt numFmtId="166" formatCode="&quot;$&quot;#,##0.00"/>
  </numFmts>
  <fonts count="26">
    <font>
      <sz val="11"/>
      <color theme="1"/>
      <name val="Calibri"/>
      <family val="2"/>
      <scheme val="minor"/>
    </font>
    <font>
      <sz val="12"/>
      <color theme="1"/>
      <name val="Arial"/>
      <family val="2"/>
    </font>
    <font>
      <sz val="11"/>
      <color theme="1"/>
      <name val="Calibri"/>
      <family val="2"/>
      <scheme val="minor"/>
    </font>
    <font>
      <sz val="10"/>
      <name val="Arial"/>
      <family val="2"/>
    </font>
    <font>
      <sz val="12"/>
      <name val="Arial"/>
      <family val="2"/>
    </font>
    <font>
      <b/>
      <sz val="12"/>
      <name val="Arial"/>
      <family val="2"/>
    </font>
    <font>
      <sz val="12"/>
      <color theme="1"/>
      <name val="Calibri"/>
      <family val="2"/>
      <scheme val="minor"/>
    </font>
    <font>
      <sz val="12"/>
      <name val="Calibri"/>
      <family val="2"/>
      <scheme val="minor"/>
    </font>
    <font>
      <sz val="11"/>
      <color indexed="8"/>
      <name val="Calibri"/>
      <family val="2"/>
      <charset val="1"/>
    </font>
    <font>
      <sz val="8"/>
      <name val="Arial"/>
      <family val="2"/>
    </font>
    <font>
      <b/>
      <sz val="11"/>
      <color indexed="8"/>
      <name val="Arial"/>
      <family val="2"/>
    </font>
    <font>
      <b/>
      <i/>
      <sz val="16"/>
      <name val="Helv"/>
    </font>
    <font>
      <sz val="10"/>
      <color indexed="8"/>
      <name val="MS Sans Serif"/>
      <family val="2"/>
    </font>
    <font>
      <sz val="10"/>
      <name val="Courier"/>
      <family val="3"/>
    </font>
    <font>
      <sz val="10"/>
      <name val="Helv"/>
      <charset val="204"/>
    </font>
    <font>
      <sz val="12"/>
      <color indexed="8"/>
      <name val="Arial"/>
      <family val="2"/>
    </font>
    <font>
      <b/>
      <sz val="12"/>
      <color theme="1"/>
      <name val="Calibri"/>
      <family val="2"/>
      <scheme val="minor"/>
    </font>
    <font>
      <b/>
      <i/>
      <sz val="12"/>
      <name val="Arial"/>
      <family val="2"/>
    </font>
    <font>
      <b/>
      <sz val="16"/>
      <name val="Arial"/>
      <family val="2"/>
    </font>
    <font>
      <sz val="14"/>
      <color theme="1"/>
      <name val="Calibri"/>
      <family val="2"/>
      <scheme val="minor"/>
    </font>
    <font>
      <b/>
      <strike/>
      <sz val="12"/>
      <name val="Arial"/>
      <family val="2"/>
    </font>
    <font>
      <b/>
      <sz val="16"/>
      <color theme="1"/>
      <name val="Calibri"/>
      <family val="2"/>
      <scheme val="minor"/>
    </font>
    <font>
      <b/>
      <sz val="16"/>
      <name val="Calibri"/>
      <family val="2"/>
      <scheme val="minor"/>
    </font>
    <font>
      <sz val="16"/>
      <name val="Arial"/>
      <family val="2"/>
    </font>
    <font>
      <b/>
      <sz val="16"/>
      <color rgb="FFFF0000"/>
      <name val="Arial"/>
      <family val="2"/>
    </font>
    <font>
      <b/>
      <sz val="20"/>
      <name val="Arial"/>
      <family val="2"/>
    </font>
  </fonts>
  <fills count="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s>
  <cellStyleXfs count="142">
    <xf numFmtId="0" fontId="0"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164" fontId="2"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8" fillId="0" borderId="0"/>
    <xf numFmtId="38" fontId="9" fillId="2" borderId="0" applyNumberFormat="0" applyBorder="0" applyAlignment="0" applyProtection="0"/>
    <xf numFmtId="10" fontId="9" fillId="3" borderId="1" applyNumberFormat="0" applyBorder="0" applyAlignment="0" applyProtection="0"/>
    <xf numFmtId="0" fontId="10" fillId="0" borderId="2">
      <alignment horizontal="centerContinuous"/>
    </xf>
    <xf numFmtId="165"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166" fontId="13" fillId="0" borderId="0"/>
    <xf numFmtId="0" fontId="3" fillId="0" borderId="0"/>
    <xf numFmtId="0" fontId="3" fillId="0" borderId="0"/>
    <xf numFmtId="0" fontId="2" fillId="0" borderId="0"/>
    <xf numFmtId="0" fontId="3" fillId="0" borderId="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 fillId="0" borderId="0"/>
    <xf numFmtId="0" fontId="3" fillId="0" borderId="0"/>
    <xf numFmtId="0" fontId="3" fillId="0" borderId="0"/>
    <xf numFmtId="0" fontId="3" fillId="0" borderId="0"/>
    <xf numFmtId="0" fontId="3" fillId="0" borderId="0"/>
    <xf numFmtId="166" fontId="13" fillId="0" borderId="0"/>
  </cellStyleXfs>
  <cellXfs count="53">
    <xf numFmtId="0" fontId="0" fillId="0" borderId="0" xfId="0"/>
    <xf numFmtId="0" fontId="4" fillId="0" borderId="1" xfId="3" applyFont="1" applyFill="1" applyBorder="1" applyAlignment="1" applyProtection="1">
      <alignment horizontal="center" vertical="center" wrapText="1"/>
      <protection hidden="1"/>
    </xf>
    <xf numFmtId="0" fontId="4" fillId="0" borderId="1" xfId="0" applyFont="1" applyFill="1" applyBorder="1" applyAlignment="1" applyProtection="1">
      <alignment horizontal="center" vertical="center" wrapText="1"/>
      <protection hidden="1"/>
    </xf>
    <xf numFmtId="0" fontId="4" fillId="0" borderId="1" xfId="0" applyFont="1" applyFill="1" applyBorder="1" applyAlignment="1">
      <alignment horizontal="justify" vertical="center" wrapText="1"/>
    </xf>
    <xf numFmtId="0" fontId="4" fillId="0" borderId="1" xfId="3" applyFont="1" applyFill="1" applyBorder="1" applyAlignment="1" applyProtection="1">
      <alignment horizontal="justify" vertical="center" wrapText="1"/>
      <protection hidden="1"/>
    </xf>
    <xf numFmtId="0" fontId="4" fillId="0" borderId="1" xfId="4" applyFont="1" applyFill="1" applyBorder="1" applyAlignment="1">
      <alignment horizontal="justify" vertical="center" wrapText="1"/>
    </xf>
    <xf numFmtId="0" fontId="5" fillId="0" borderId="1" xfId="2" applyFont="1" applyFill="1" applyBorder="1" applyAlignment="1">
      <alignment horizontal="justify" vertical="center" wrapText="1"/>
    </xf>
    <xf numFmtId="0" fontId="5" fillId="0" borderId="1" xfId="2" applyFont="1" applyFill="1" applyBorder="1" applyAlignment="1">
      <alignment vertical="center" wrapText="1"/>
    </xf>
    <xf numFmtId="1" fontId="4" fillId="0" borderId="1" xfId="3" applyNumberFormat="1" applyFont="1" applyFill="1" applyBorder="1" applyAlignment="1" applyProtection="1">
      <alignment horizontal="justify" vertical="center" wrapText="1"/>
      <protection hidden="1"/>
    </xf>
    <xf numFmtId="0" fontId="5" fillId="0" borderId="1" xfId="0" applyNumberFormat="1" applyFont="1" applyFill="1" applyBorder="1" applyAlignment="1" applyProtection="1">
      <alignment horizontal="justify" vertical="center" wrapText="1"/>
      <protection hidden="1"/>
    </xf>
    <xf numFmtId="0" fontId="5" fillId="0" borderId="1" xfId="0" applyFont="1" applyFill="1" applyBorder="1" applyAlignment="1">
      <alignment horizontal="justify" vertical="center" wrapText="1"/>
    </xf>
    <xf numFmtId="0" fontId="4" fillId="0" borderId="0" xfId="0" applyFont="1" applyFill="1" applyAlignment="1">
      <alignment vertical="center"/>
    </xf>
    <xf numFmtId="0" fontId="4" fillId="0" borderId="1" xfId="0" applyFont="1" applyFill="1" applyBorder="1" applyAlignment="1">
      <alignment vertical="center" wrapText="1"/>
    </xf>
    <xf numFmtId="0" fontId="4" fillId="0" borderId="0" xfId="0" applyFont="1" applyFill="1" applyAlignment="1">
      <alignment horizontal="center" vertical="center"/>
    </xf>
    <xf numFmtId="0" fontId="4" fillId="0" borderId="1" xfId="2" applyFont="1" applyFill="1" applyBorder="1" applyAlignment="1" applyProtection="1">
      <alignment horizontal="center" vertical="center" wrapText="1"/>
      <protection hidden="1"/>
    </xf>
    <xf numFmtId="3" fontId="5" fillId="0" borderId="1" xfId="2" applyNumberFormat="1" applyFont="1" applyFill="1" applyBorder="1" applyAlignment="1" applyProtection="1">
      <alignment horizontal="center" vertical="center" wrapText="1"/>
      <protection hidden="1"/>
    </xf>
    <xf numFmtId="0" fontId="4" fillId="0" borderId="1" xfId="2" applyFont="1" applyFill="1" applyBorder="1" applyAlignment="1">
      <alignment horizontal="center" vertical="center" wrapText="1"/>
    </xf>
    <xf numFmtId="0" fontId="6" fillId="0" borderId="0" xfId="0" applyFont="1" applyFill="1" applyAlignment="1">
      <alignment horizontal="center" vertical="center"/>
    </xf>
    <xf numFmtId="0" fontId="6" fillId="0" borderId="0" xfId="0" applyFont="1" applyFill="1" applyAlignment="1">
      <alignment vertical="center"/>
    </xf>
    <xf numFmtId="0" fontId="5" fillId="0" borderId="1" xfId="0" applyFont="1" applyFill="1" applyBorder="1" applyAlignment="1" applyProtection="1">
      <alignment horizontal="center" vertical="center" wrapText="1"/>
      <protection hidden="1"/>
    </xf>
    <xf numFmtId="0" fontId="19" fillId="0" borderId="0" xfId="0" applyFont="1" applyFill="1" applyAlignment="1">
      <alignment vertical="center"/>
    </xf>
    <xf numFmtId="0" fontId="15" fillId="0" borderId="1" xfId="1" applyFont="1" applyFill="1" applyBorder="1" applyAlignment="1">
      <alignment horizontal="center" vertical="center" wrapText="1"/>
    </xf>
    <xf numFmtId="0" fontId="1" fillId="0" borderId="1" xfId="1" applyFont="1" applyFill="1" applyBorder="1" applyAlignment="1">
      <alignment vertical="center" wrapText="1"/>
    </xf>
    <xf numFmtId="0" fontId="15" fillId="0" borderId="1" xfId="1" applyFont="1" applyFill="1" applyBorder="1" applyAlignment="1">
      <alignment vertical="center" wrapText="1"/>
    </xf>
    <xf numFmtId="0" fontId="4" fillId="0" borderId="1" xfId="1" applyFont="1" applyFill="1" applyBorder="1" applyAlignment="1">
      <alignment vertical="center" wrapText="1"/>
    </xf>
    <xf numFmtId="37" fontId="4" fillId="0" borderId="1" xfId="8"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3" fontId="6" fillId="0" borderId="0" xfId="0" applyNumberFormat="1" applyFont="1" applyFill="1" applyBorder="1" applyAlignment="1">
      <alignment horizontal="center" vertical="center"/>
    </xf>
    <xf numFmtId="0" fontId="4" fillId="0" borderId="1" xfId="1" applyFont="1" applyFill="1" applyBorder="1" applyAlignment="1">
      <alignment horizontal="justify" vertical="center" wrapText="1"/>
    </xf>
    <xf numFmtId="0" fontId="4" fillId="0" borderId="1" xfId="0" quotePrefix="1" applyFont="1" applyFill="1" applyBorder="1" applyAlignment="1">
      <alignment horizontal="justify" vertical="center" wrapText="1"/>
    </xf>
    <xf numFmtId="0" fontId="4" fillId="0" borderId="1" xfId="0" applyFont="1" applyFill="1" applyBorder="1" applyAlignment="1">
      <alignment horizontal="center" vertical="center" wrapText="1"/>
    </xf>
    <xf numFmtId="49" fontId="4" fillId="0" borderId="1" xfId="6" applyNumberFormat="1" applyFont="1" applyFill="1" applyBorder="1" applyAlignment="1">
      <alignment horizontal="center" vertical="center" wrapText="1"/>
    </xf>
    <xf numFmtId="3" fontId="16" fillId="0" borderId="0" xfId="0" applyNumberFormat="1" applyFont="1" applyFill="1" applyBorder="1" applyAlignment="1">
      <alignment horizontal="center" vertical="center"/>
    </xf>
    <xf numFmtId="1" fontId="4" fillId="0" borderId="1" xfId="7" applyNumberFormat="1" applyFont="1" applyFill="1" applyBorder="1" applyAlignment="1">
      <alignment horizontal="center" vertical="center" wrapText="1"/>
    </xf>
    <xf numFmtId="0" fontId="4" fillId="0" borderId="1" xfId="0" applyFont="1" applyFill="1" applyBorder="1" applyAlignment="1" applyProtection="1">
      <alignment horizontal="justify" vertical="center" wrapText="1"/>
      <protection hidden="1"/>
    </xf>
    <xf numFmtId="0" fontId="6" fillId="0" borderId="0" xfId="0" applyFont="1" applyFill="1" applyBorder="1" applyAlignment="1">
      <alignment vertical="center"/>
    </xf>
    <xf numFmtId="3" fontId="6" fillId="0" borderId="0" xfId="0" applyNumberFormat="1" applyFont="1" applyFill="1" applyAlignment="1">
      <alignment vertical="center"/>
    </xf>
    <xf numFmtId="1" fontId="5" fillId="0" borderId="1" xfId="7" applyNumberFormat="1" applyFont="1" applyFill="1" applyBorder="1" applyAlignment="1">
      <alignment horizontal="center" vertical="center" wrapText="1"/>
    </xf>
    <xf numFmtId="0" fontId="5" fillId="0" borderId="1" xfId="0" applyFont="1" applyFill="1" applyBorder="1" applyAlignment="1" applyProtection="1">
      <alignment horizontal="justify" vertical="center" wrapText="1"/>
      <protection hidden="1"/>
    </xf>
    <xf numFmtId="0" fontId="1" fillId="0" borderId="1" xfId="0" applyFont="1" applyFill="1" applyBorder="1" applyAlignment="1">
      <alignment vertical="center" wrapText="1"/>
    </xf>
    <xf numFmtId="0" fontId="5"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7" fillId="0" borderId="0" xfId="0" applyFont="1" applyFill="1" applyAlignment="1">
      <alignment vertical="center"/>
    </xf>
    <xf numFmtId="11" fontId="7" fillId="0" borderId="0" xfId="0" applyNumberFormat="1" applyFont="1" applyFill="1" applyAlignment="1">
      <alignment vertical="center"/>
    </xf>
    <xf numFmtId="0" fontId="4" fillId="0" borderId="0" xfId="0" applyFont="1" applyFill="1" applyBorder="1" applyAlignment="1" applyProtection="1">
      <alignment horizontal="justify" vertical="center" wrapText="1"/>
      <protection hidden="1"/>
    </xf>
    <xf numFmtId="0" fontId="18" fillId="0" borderId="1" xfId="0" applyFont="1" applyFill="1" applyBorder="1" applyAlignment="1" applyProtection="1">
      <alignment horizontal="center" vertical="center"/>
      <protection hidden="1"/>
    </xf>
    <xf numFmtId="0" fontId="18" fillId="4" borderId="1" xfId="0" applyFont="1" applyFill="1" applyBorder="1" applyAlignment="1" applyProtection="1">
      <alignment horizontal="center" vertical="center"/>
      <protection hidden="1"/>
    </xf>
    <xf numFmtId="0" fontId="5" fillId="0" borderId="1" xfId="1" applyFont="1" applyFill="1" applyBorder="1" applyAlignment="1">
      <alignment horizontal="left" vertical="center" wrapText="1"/>
    </xf>
    <xf numFmtId="0" fontId="18" fillId="0" borderId="1" xfId="0" applyFont="1" applyFill="1" applyBorder="1" applyAlignment="1" applyProtection="1">
      <alignment horizontal="center" vertical="center" wrapText="1"/>
      <protection hidden="1"/>
    </xf>
    <xf numFmtId="0" fontId="18" fillId="0" borderId="1" xfId="0" applyFont="1" applyFill="1" applyBorder="1" applyAlignment="1" applyProtection="1">
      <alignment horizontal="center" vertical="center"/>
      <protection hidden="1"/>
    </xf>
    <xf numFmtId="0" fontId="21"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xf>
  </cellXfs>
  <cellStyles count="142">
    <cellStyle name="Comma" xfId="8" builtinId="3"/>
    <cellStyle name="Comma 2" xfId="11"/>
    <cellStyle name="Comma 2 10" xfId="12"/>
    <cellStyle name="Comma 2 11" xfId="13"/>
    <cellStyle name="Comma 2 12" xfId="14"/>
    <cellStyle name="Comma 2 13" xfId="15"/>
    <cellStyle name="Comma 2 14" xfId="16"/>
    <cellStyle name="Comma 2 15" xfId="17"/>
    <cellStyle name="Comma 2 16" xfId="18"/>
    <cellStyle name="Comma 2 2" xfId="19"/>
    <cellStyle name="Comma 2 3" xfId="20"/>
    <cellStyle name="Comma 2 4" xfId="21"/>
    <cellStyle name="Comma 2 5" xfId="22"/>
    <cellStyle name="Comma 2 6" xfId="23"/>
    <cellStyle name="Comma 2 7" xfId="24"/>
    <cellStyle name="Comma 2 8" xfId="25"/>
    <cellStyle name="Comma 2 9" xfId="26"/>
    <cellStyle name="Comma 3" xfId="27"/>
    <cellStyle name="Comma 4" xfId="28"/>
    <cellStyle name="Excel Built-in Normal" xfId="29"/>
    <cellStyle name="Grey" xfId="30"/>
    <cellStyle name="Input [yellow]" xfId="31"/>
    <cellStyle name="new1" xfId="32"/>
    <cellStyle name="Normal" xfId="0" builtinId="0"/>
    <cellStyle name="Normal - Style1" xfId="33"/>
    <cellStyle name="Normal 10" xfId="34"/>
    <cellStyle name="Normal 10 2" xfId="35"/>
    <cellStyle name="Normal 11" xfId="36"/>
    <cellStyle name="Normal 12" xfId="37"/>
    <cellStyle name="Normal 13" xfId="38"/>
    <cellStyle name="Normal 14" xfId="39"/>
    <cellStyle name="Normal 2" xfId="40"/>
    <cellStyle name="Normal 2 10" xfId="10"/>
    <cellStyle name="Normal 2 11" xfId="41"/>
    <cellStyle name="Normal 2 12" xfId="42"/>
    <cellStyle name="Normal 2 13" xfId="43"/>
    <cellStyle name="Normal 2 14" xfId="44"/>
    <cellStyle name="Normal 2 15" xfId="45"/>
    <cellStyle name="Normal 2 16" xfId="46"/>
    <cellStyle name="Normal 2 17" xfId="47"/>
    <cellStyle name="Normal 2 18" xfId="48"/>
    <cellStyle name="Normal 2 19" xfId="49"/>
    <cellStyle name="Normal 2 2" xfId="9"/>
    <cellStyle name="Normal 2 2 2" xfId="50"/>
    <cellStyle name="Normal 2 20" xfId="51"/>
    <cellStyle name="Normal 2 21" xfId="52"/>
    <cellStyle name="Normal 2 22" xfId="53"/>
    <cellStyle name="Normal 2 23" xfId="54"/>
    <cellStyle name="Normal 2 24" xfId="55"/>
    <cellStyle name="Normal 2 3" xfId="56"/>
    <cellStyle name="Normal 2 3 10" xfId="57"/>
    <cellStyle name="Normal 2 3 11" xfId="58"/>
    <cellStyle name="Normal 2 3 12" xfId="59"/>
    <cellStyle name="Normal 2 3 13" xfId="60"/>
    <cellStyle name="Normal 2 3 14" xfId="61"/>
    <cellStyle name="Normal 2 3 15" xfId="62"/>
    <cellStyle name="Normal 2 3 16" xfId="63"/>
    <cellStyle name="Normal 2 3 2" xfId="64"/>
    <cellStyle name="Normal 2 3 3" xfId="65"/>
    <cellStyle name="Normal 2 3 4" xfId="66"/>
    <cellStyle name="Normal 2 3 5" xfId="67"/>
    <cellStyle name="Normal 2 3 6" xfId="68"/>
    <cellStyle name="Normal 2 3 7" xfId="69"/>
    <cellStyle name="Normal 2 3 8" xfId="70"/>
    <cellStyle name="Normal 2 3 9" xfId="71"/>
    <cellStyle name="Normal 2 4" xfId="6"/>
    <cellStyle name="Normal 2 5" xfId="72"/>
    <cellStyle name="Normal 2 6" xfId="73"/>
    <cellStyle name="Normal 2 7" xfId="74"/>
    <cellStyle name="Normal 2 8" xfId="75"/>
    <cellStyle name="Normal 2 9" xfId="76"/>
    <cellStyle name="Normal 3" xfId="1"/>
    <cellStyle name="Normal 3 2" xfId="2"/>
    <cellStyle name="Normal 3 2 2" xfId="77"/>
    <cellStyle name="Normal 3 2 3" xfId="78"/>
    <cellStyle name="Normal 3 3" xfId="7"/>
    <cellStyle name="Normal 3 4" xfId="79"/>
    <cellStyle name="Normal 4" xfId="3"/>
    <cellStyle name="Normal 4 2" xfId="80"/>
    <cellStyle name="Normal 4 3" xfId="81"/>
    <cellStyle name="Normal 5" xfId="4"/>
    <cellStyle name="Normal 5 10" xfId="82"/>
    <cellStyle name="Normal 5 11" xfId="83"/>
    <cellStyle name="Normal 5 12" xfId="84"/>
    <cellStyle name="Normal 5 13" xfId="85"/>
    <cellStyle name="Normal 5 14" xfId="86"/>
    <cellStyle name="Normal 5 15" xfId="87"/>
    <cellStyle name="Normal 5 16" xfId="88"/>
    <cellStyle name="Normal 5 2" xfId="89"/>
    <cellStyle name="Normal 5 2 10" xfId="90"/>
    <cellStyle name="Normal 5 2 11" xfId="91"/>
    <cellStyle name="Normal 5 2 12" xfId="92"/>
    <cellStyle name="Normal 5 2 13" xfId="93"/>
    <cellStyle name="Normal 5 2 14" xfId="94"/>
    <cellStyle name="Normal 5 2 15" xfId="95"/>
    <cellStyle name="Normal 5 2 16" xfId="96"/>
    <cellStyle name="Normal 5 2 2" xfId="97"/>
    <cellStyle name="Normal 5 2 3" xfId="98"/>
    <cellStyle name="Normal 5 2 4" xfId="99"/>
    <cellStyle name="Normal 5 2 5" xfId="100"/>
    <cellStyle name="Normal 5 2 6" xfId="101"/>
    <cellStyle name="Normal 5 2 7" xfId="102"/>
    <cellStyle name="Normal 5 2 8" xfId="103"/>
    <cellStyle name="Normal 5 2 9" xfId="104"/>
    <cellStyle name="Normal 5 3" xfId="105"/>
    <cellStyle name="Normal 5 4" xfId="106"/>
    <cellStyle name="Normal 5 5" xfId="107"/>
    <cellStyle name="Normal 5 6" xfId="108"/>
    <cellStyle name="Normal 5 7" xfId="109"/>
    <cellStyle name="Normal 5 8" xfId="110"/>
    <cellStyle name="Normal 5 9" xfId="111"/>
    <cellStyle name="Normal 6" xfId="5"/>
    <cellStyle name="Normal 6 2" xfId="112"/>
    <cellStyle name="Normal 6 3" xfId="141"/>
    <cellStyle name="Normal 7" xfId="113"/>
    <cellStyle name="Normal 8" xfId="114"/>
    <cellStyle name="Normal 9" xfId="115"/>
    <cellStyle name="Percent [2]" xfId="116"/>
    <cellStyle name="Percent 2" xfId="117"/>
    <cellStyle name="Percent 2 10" xfId="118"/>
    <cellStyle name="Percent 2 11" xfId="119"/>
    <cellStyle name="Percent 2 12" xfId="120"/>
    <cellStyle name="Percent 2 13" xfId="121"/>
    <cellStyle name="Percent 2 14" xfId="122"/>
    <cellStyle name="Percent 2 15" xfId="123"/>
    <cellStyle name="Percent 2 16" xfId="124"/>
    <cellStyle name="Percent 2 2" xfId="125"/>
    <cellStyle name="Percent 2 3" xfId="126"/>
    <cellStyle name="Percent 2 4" xfId="127"/>
    <cellStyle name="Percent 2 5" xfId="128"/>
    <cellStyle name="Percent 2 6" xfId="129"/>
    <cellStyle name="Percent 2 7" xfId="130"/>
    <cellStyle name="Percent 2 8" xfId="131"/>
    <cellStyle name="Percent 2 9" xfId="132"/>
    <cellStyle name="Percent 3" xfId="133"/>
    <cellStyle name="Percent 4" xfId="134"/>
    <cellStyle name="Percent 5" xfId="135"/>
    <cellStyle name="Style 1" xfId="136"/>
    <cellStyle name="t" xfId="137"/>
    <cellStyle name="t_Hourly use Rate &amp; Principal Items rate analysis-final submitted on 10 06 07" xfId="138"/>
    <cellStyle name="t_Rate-Analysis" xfId="139"/>
    <cellStyle name="t_Rates&amp;HUR" xfId="14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Documents%20and%20Settings\BurtonIW\Local%20Settings\Temporary%20Internet%20Files\OLKE1\BNP%20BOQ%20on%20PMP%20bas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Meenakshi\Desktop\MSR\delh-fs-01\Water\EXTERNAL%20PROJECT\ALAKNANDA%20HEP%20(WH%20-%20AHPP)\Engineer's%20Estimate\AlaknandaBOQ_Analysisofrates-12Nov2006%20(Marked%20U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Soma\Hydro\Alaknanda\New%20Study\From%20IWB\Alaknanda_BOQ_Analysisofrates_July%2020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Documents%20and%20Settings\Administrator\Desktop\NADEEM%20AHMED%20HALCROW\BNP%20Civil%20BOQ%20&amp;%20Analysis%20of%20rates_decreased%2023JAN%2020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Project\H.E.Project\Cost%20Estimate%20Finalised\Alaknanda\As_Cleared\Alaknanda%20Estimated%20Co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Q"/>
      <sheetName val="BOQ"/>
      <sheetName val="Summary Rates"/>
      <sheetName val="Basic Rates"/>
      <sheetName val="Material"/>
      <sheetName val="Excavation"/>
      <sheetName val="Tunnel Excavation"/>
      <sheetName val="Concreting"/>
      <sheetName val="Stone Masonry"/>
      <sheetName val="Brick work IC"/>
      <sheetName val="Steel Reinforcement"/>
      <sheetName val="Structural Steel"/>
      <sheetName val="Trash Racks"/>
      <sheetName val="Penstock"/>
      <sheetName val="Shotcrete"/>
      <sheetName val="SFRS"/>
      <sheetName val="Shotcrete with wiremesh"/>
      <sheetName val="Rockbolt"/>
    </sheetNames>
    <sheetDataSet>
      <sheetData sheetId="0" refreshError="1"/>
      <sheetData sheetId="1" refreshError="1"/>
      <sheetData sheetId="2" refreshError="1">
        <row r="13">
          <cell r="S13">
            <v>80</v>
          </cell>
        </row>
        <row r="76">
          <cell r="S76">
            <v>30</v>
          </cell>
        </row>
      </sheetData>
      <sheetData sheetId="3" refreshError="1"/>
      <sheetData sheetId="4" refreshError="1"/>
      <sheetData sheetId="5" refreshError="1">
        <row r="68">
          <cell r="Y68">
            <v>118.60592860555593</v>
          </cell>
        </row>
        <row r="159">
          <cell r="Y159">
            <v>248.55555555555554</v>
          </cell>
        </row>
        <row r="532">
          <cell r="Y532">
            <v>3260.5121621571429</v>
          </cell>
        </row>
        <row r="536">
          <cell r="Y536">
            <v>4722.5177586</v>
          </cell>
        </row>
        <row r="573">
          <cell r="Y573">
            <v>57876.434366399997</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reting"/>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Rates"/>
      <sheetName val="Basic Rates"/>
      <sheetName val="Material"/>
      <sheetName val="Excavation"/>
      <sheetName val="Tunnel Excavation"/>
      <sheetName val="Concreting"/>
      <sheetName val="Stone Masonry"/>
      <sheetName val="Brick work IC"/>
      <sheetName val="Steel Reinforcement"/>
      <sheetName val="Structural Steel"/>
      <sheetName val="Trash Racks"/>
      <sheetName val="Penstock"/>
      <sheetName val="Shotcrete"/>
      <sheetName val="SFRS"/>
      <sheetName val="Shotcrete with wiremesh"/>
      <sheetName val="Rockbolt"/>
    </sheetNames>
    <sheetDataSet>
      <sheetData sheetId="0" refreshError="1">
        <row r="78">
          <cell r="S78">
            <v>300</v>
          </cell>
        </row>
        <row r="81">
          <cell r="S81">
            <v>500</v>
          </cell>
        </row>
        <row r="83">
          <cell r="S83">
            <v>300</v>
          </cell>
        </row>
        <row r="85">
          <cell r="S85">
            <v>500</v>
          </cell>
        </row>
        <row r="87">
          <cell r="S87">
            <v>600</v>
          </cell>
        </row>
        <row r="89">
          <cell r="S89">
            <v>500</v>
          </cell>
        </row>
        <row r="91">
          <cell r="S91">
            <v>400</v>
          </cell>
        </row>
        <row r="95">
          <cell r="S95">
            <v>5000</v>
          </cell>
        </row>
        <row r="98">
          <cell r="S98">
            <v>400</v>
          </cell>
        </row>
        <row r="100">
          <cell r="S100">
            <v>400</v>
          </cell>
        </row>
        <row r="102">
          <cell r="S102">
            <v>150</v>
          </cell>
        </row>
        <row r="104">
          <cell r="S104">
            <v>200</v>
          </cell>
        </row>
        <row r="106">
          <cell r="S106">
            <v>250</v>
          </cell>
        </row>
      </sheetData>
      <sheetData sheetId="1" refreshError="1"/>
      <sheetData sheetId="2" refreshError="1"/>
      <sheetData sheetId="3" refreshError="1"/>
      <sheetData sheetId="4" refreshError="1"/>
      <sheetData sheetId="5" refreshError="1">
        <row r="261">
          <cell r="Y261">
            <v>3294.8485227678575</v>
          </cell>
        </row>
        <row r="263">
          <cell r="Y263">
            <v>4343.4337512857128</v>
          </cell>
        </row>
        <row r="273">
          <cell r="Y273">
            <v>4481.9452437857144</v>
          </cell>
        </row>
      </sheetData>
      <sheetData sheetId="6" refreshError="1"/>
      <sheetData sheetId="7" refreshError="1"/>
      <sheetData sheetId="8" refreshError="1"/>
      <sheetData sheetId="9" refreshError="1">
        <row r="49">
          <cell r="Y49">
            <v>66802.086585000012</v>
          </cell>
        </row>
      </sheetData>
      <sheetData sheetId="10" refreshError="1"/>
      <sheetData sheetId="11" refreshError="1">
        <row r="51">
          <cell r="Y51">
            <v>94329.119625000021</v>
          </cell>
        </row>
      </sheetData>
      <sheetData sheetId="12" refreshError="1">
        <row r="50">
          <cell r="Y50">
            <v>434.80740799999995</v>
          </cell>
        </row>
        <row r="97">
          <cell r="Y97">
            <v>644.71111200000007</v>
          </cell>
        </row>
        <row r="191">
          <cell r="Y191">
            <v>1070.5185200000001</v>
          </cell>
        </row>
      </sheetData>
      <sheetData sheetId="13" refreshError="1">
        <row r="22">
          <cell r="N22">
            <v>674.80740800000001</v>
          </cell>
          <cell r="Q22">
            <v>1004.7111120000001</v>
          </cell>
          <cell r="T22">
            <v>1337.614816</v>
          </cell>
          <cell r="X22">
            <v>2003.4222240000001</v>
          </cell>
        </row>
      </sheetData>
      <sheetData sheetId="14" refreshError="1"/>
      <sheetData sheetId="15" refreshError="1">
        <row r="45">
          <cell r="Y45">
            <v>638.16052336500002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Q"/>
      <sheetName val="BOQ"/>
      <sheetName val="Summary Rates"/>
      <sheetName val="Basic Rates"/>
      <sheetName val="Material"/>
      <sheetName val="Excavation"/>
      <sheetName val="Tunnel Excavation"/>
      <sheetName val="Concreting"/>
      <sheetName val="Stone Masonry"/>
      <sheetName val="Brick work IC"/>
      <sheetName val="Steel Reinforcement"/>
      <sheetName val="Structural Steel"/>
      <sheetName val="Trash Racks"/>
      <sheetName val="Penstock"/>
      <sheetName val="Shotcrete"/>
      <sheetName val="SFRS"/>
      <sheetName val="Shotcrete with wiremesh"/>
      <sheetName val="Rockbolt"/>
    </sheetNames>
    <sheetDataSet>
      <sheetData sheetId="0" refreshError="1"/>
      <sheetData sheetId="1" refreshError="1"/>
      <sheetData sheetId="2" refreshError="1">
        <row r="11">
          <cell r="S11">
            <v>1814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Civil"/>
      <sheetName val="Abstract"/>
      <sheetName val="Rates"/>
      <sheetName val="A"/>
      <sheetName val="B"/>
      <sheetName val="Abs-C"/>
      <sheetName val="C"/>
      <sheetName val="H&amp;M for C"/>
      <sheetName val="Abs-J"/>
      <sheetName val="J"/>
      <sheetName val="H&amp;M for J"/>
      <sheetName val="K"/>
      <sheetName val="M"/>
      <sheetName val="O"/>
      <sheetName val="P"/>
      <sheetName val="Q"/>
      <sheetName val="R"/>
      <sheetName val="X"/>
      <sheetName val="Y"/>
      <sheetName val="V-R&amp;R"/>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8"/>
  <sheetViews>
    <sheetView tabSelected="1" view="pageBreakPreview" zoomScaleNormal="70" zoomScaleSheetLayoutView="100" workbookViewId="0">
      <selection activeCell="A7" sqref="A7:G7"/>
    </sheetView>
  </sheetViews>
  <sheetFormatPr defaultRowHeight="15.75" outlineLevelCol="1"/>
  <cols>
    <col min="1" max="1" width="8.7109375" style="13" customWidth="1"/>
    <col min="2" max="2" width="86.42578125" style="18" customWidth="1"/>
    <col min="3" max="3" width="9.5703125" style="11" customWidth="1"/>
    <col min="4" max="4" width="12.85546875" style="18" customWidth="1" outlineLevel="1"/>
    <col min="5" max="5" width="11.42578125" style="42" customWidth="1"/>
    <col min="6" max="6" width="23.140625" style="42" customWidth="1"/>
    <col min="7" max="7" width="17.5703125" style="42" customWidth="1"/>
    <col min="8" max="8" width="9.140625" style="18"/>
    <col min="9" max="9" width="20.5703125" style="18" customWidth="1"/>
    <col min="10" max="252" width="9.140625" style="18"/>
    <col min="253" max="253" width="4.7109375" style="18" customWidth="1"/>
    <col min="254" max="254" width="8.7109375" style="18" customWidth="1"/>
    <col min="255" max="255" width="62.28515625" style="18" customWidth="1"/>
    <col min="256" max="256" width="16" style="18" customWidth="1"/>
    <col min="257" max="257" width="13.7109375" style="18" customWidth="1"/>
    <col min="258" max="258" width="23.42578125" style="18" customWidth="1"/>
    <col min="259" max="259" width="14" style="18" customWidth="1"/>
    <col min="260" max="260" width="16.5703125" style="18" customWidth="1"/>
    <col min="261" max="508" width="9.140625" style="18"/>
    <col min="509" max="509" width="4.7109375" style="18" customWidth="1"/>
    <col min="510" max="510" width="8.7109375" style="18" customWidth="1"/>
    <col min="511" max="511" width="62.28515625" style="18" customWidth="1"/>
    <col min="512" max="512" width="16" style="18" customWidth="1"/>
    <col min="513" max="513" width="13.7109375" style="18" customWidth="1"/>
    <col min="514" max="514" width="23.42578125" style="18" customWidth="1"/>
    <col min="515" max="515" width="14" style="18" customWidth="1"/>
    <col min="516" max="516" width="16.5703125" style="18" customWidth="1"/>
    <col min="517" max="764" width="9.140625" style="18"/>
    <col min="765" max="765" width="4.7109375" style="18" customWidth="1"/>
    <col min="766" max="766" width="8.7109375" style="18" customWidth="1"/>
    <col min="767" max="767" width="62.28515625" style="18" customWidth="1"/>
    <col min="768" max="768" width="16" style="18" customWidth="1"/>
    <col min="769" max="769" width="13.7109375" style="18" customWidth="1"/>
    <col min="770" max="770" width="23.42578125" style="18" customWidth="1"/>
    <col min="771" max="771" width="14" style="18" customWidth="1"/>
    <col min="772" max="772" width="16.5703125" style="18" customWidth="1"/>
    <col min="773" max="1020" width="9.140625" style="18"/>
    <col min="1021" max="1021" width="4.7109375" style="18" customWidth="1"/>
    <col min="1022" max="1022" width="8.7109375" style="18" customWidth="1"/>
    <col min="1023" max="1023" width="62.28515625" style="18" customWidth="1"/>
    <col min="1024" max="1024" width="16" style="18" customWidth="1"/>
    <col min="1025" max="1025" width="13.7109375" style="18" customWidth="1"/>
    <col min="1026" max="1026" width="23.42578125" style="18" customWidth="1"/>
    <col min="1027" max="1027" width="14" style="18" customWidth="1"/>
    <col min="1028" max="1028" width="16.5703125" style="18" customWidth="1"/>
    <col min="1029" max="1276" width="9.140625" style="18"/>
    <col min="1277" max="1277" width="4.7109375" style="18" customWidth="1"/>
    <col min="1278" max="1278" width="8.7109375" style="18" customWidth="1"/>
    <col min="1279" max="1279" width="62.28515625" style="18" customWidth="1"/>
    <col min="1280" max="1280" width="16" style="18" customWidth="1"/>
    <col min="1281" max="1281" width="13.7109375" style="18" customWidth="1"/>
    <col min="1282" max="1282" width="23.42578125" style="18" customWidth="1"/>
    <col min="1283" max="1283" width="14" style="18" customWidth="1"/>
    <col min="1284" max="1284" width="16.5703125" style="18" customWidth="1"/>
    <col min="1285" max="1532" width="9.140625" style="18"/>
    <col min="1533" max="1533" width="4.7109375" style="18" customWidth="1"/>
    <col min="1534" max="1534" width="8.7109375" style="18" customWidth="1"/>
    <col min="1535" max="1535" width="62.28515625" style="18" customWidth="1"/>
    <col min="1536" max="1536" width="16" style="18" customWidth="1"/>
    <col min="1537" max="1537" width="13.7109375" style="18" customWidth="1"/>
    <col min="1538" max="1538" width="23.42578125" style="18" customWidth="1"/>
    <col min="1539" max="1539" width="14" style="18" customWidth="1"/>
    <col min="1540" max="1540" width="16.5703125" style="18" customWidth="1"/>
    <col min="1541" max="1788" width="9.140625" style="18"/>
    <col min="1789" max="1789" width="4.7109375" style="18" customWidth="1"/>
    <col min="1790" max="1790" width="8.7109375" style="18" customWidth="1"/>
    <col min="1791" max="1791" width="62.28515625" style="18" customWidth="1"/>
    <col min="1792" max="1792" width="16" style="18" customWidth="1"/>
    <col min="1793" max="1793" width="13.7109375" style="18" customWidth="1"/>
    <col min="1794" max="1794" width="23.42578125" style="18" customWidth="1"/>
    <col min="1795" max="1795" width="14" style="18" customWidth="1"/>
    <col min="1796" max="1796" width="16.5703125" style="18" customWidth="1"/>
    <col min="1797" max="2044" width="9.140625" style="18"/>
    <col min="2045" max="2045" width="4.7109375" style="18" customWidth="1"/>
    <col min="2046" max="2046" width="8.7109375" style="18" customWidth="1"/>
    <col min="2047" max="2047" width="62.28515625" style="18" customWidth="1"/>
    <col min="2048" max="2048" width="16" style="18" customWidth="1"/>
    <col min="2049" max="2049" width="13.7109375" style="18" customWidth="1"/>
    <col min="2050" max="2050" width="23.42578125" style="18" customWidth="1"/>
    <col min="2051" max="2051" width="14" style="18" customWidth="1"/>
    <col min="2052" max="2052" width="16.5703125" style="18" customWidth="1"/>
    <col min="2053" max="2300" width="9.140625" style="18"/>
    <col min="2301" max="2301" width="4.7109375" style="18" customWidth="1"/>
    <col min="2302" max="2302" width="8.7109375" style="18" customWidth="1"/>
    <col min="2303" max="2303" width="62.28515625" style="18" customWidth="1"/>
    <col min="2304" max="2304" width="16" style="18" customWidth="1"/>
    <col min="2305" max="2305" width="13.7109375" style="18" customWidth="1"/>
    <col min="2306" max="2306" width="23.42578125" style="18" customWidth="1"/>
    <col min="2307" max="2307" width="14" style="18" customWidth="1"/>
    <col min="2308" max="2308" width="16.5703125" style="18" customWidth="1"/>
    <col min="2309" max="2556" width="9.140625" style="18"/>
    <col min="2557" max="2557" width="4.7109375" style="18" customWidth="1"/>
    <col min="2558" max="2558" width="8.7109375" style="18" customWidth="1"/>
    <col min="2559" max="2559" width="62.28515625" style="18" customWidth="1"/>
    <col min="2560" max="2560" width="16" style="18" customWidth="1"/>
    <col min="2561" max="2561" width="13.7109375" style="18" customWidth="1"/>
    <col min="2562" max="2562" width="23.42578125" style="18" customWidth="1"/>
    <col min="2563" max="2563" width="14" style="18" customWidth="1"/>
    <col min="2564" max="2564" width="16.5703125" style="18" customWidth="1"/>
    <col min="2565" max="2812" width="9.140625" style="18"/>
    <col min="2813" max="2813" width="4.7109375" style="18" customWidth="1"/>
    <col min="2814" max="2814" width="8.7109375" style="18" customWidth="1"/>
    <col min="2815" max="2815" width="62.28515625" style="18" customWidth="1"/>
    <col min="2816" max="2816" width="16" style="18" customWidth="1"/>
    <col min="2817" max="2817" width="13.7109375" style="18" customWidth="1"/>
    <col min="2818" max="2818" width="23.42578125" style="18" customWidth="1"/>
    <col min="2819" max="2819" width="14" style="18" customWidth="1"/>
    <col min="2820" max="2820" width="16.5703125" style="18" customWidth="1"/>
    <col min="2821" max="3068" width="9.140625" style="18"/>
    <col min="3069" max="3069" width="4.7109375" style="18" customWidth="1"/>
    <col min="3070" max="3070" width="8.7109375" style="18" customWidth="1"/>
    <col min="3071" max="3071" width="62.28515625" style="18" customWidth="1"/>
    <col min="3072" max="3072" width="16" style="18" customWidth="1"/>
    <col min="3073" max="3073" width="13.7109375" style="18" customWidth="1"/>
    <col min="3074" max="3074" width="23.42578125" style="18" customWidth="1"/>
    <col min="3075" max="3075" width="14" style="18" customWidth="1"/>
    <col min="3076" max="3076" width="16.5703125" style="18" customWidth="1"/>
    <col min="3077" max="3324" width="9.140625" style="18"/>
    <col min="3325" max="3325" width="4.7109375" style="18" customWidth="1"/>
    <col min="3326" max="3326" width="8.7109375" style="18" customWidth="1"/>
    <col min="3327" max="3327" width="62.28515625" style="18" customWidth="1"/>
    <col min="3328" max="3328" width="16" style="18" customWidth="1"/>
    <col min="3329" max="3329" width="13.7109375" style="18" customWidth="1"/>
    <col min="3330" max="3330" width="23.42578125" style="18" customWidth="1"/>
    <col min="3331" max="3331" width="14" style="18" customWidth="1"/>
    <col min="3332" max="3332" width="16.5703125" style="18" customWidth="1"/>
    <col min="3333" max="3580" width="9.140625" style="18"/>
    <col min="3581" max="3581" width="4.7109375" style="18" customWidth="1"/>
    <col min="3582" max="3582" width="8.7109375" style="18" customWidth="1"/>
    <col min="3583" max="3583" width="62.28515625" style="18" customWidth="1"/>
    <col min="3584" max="3584" width="16" style="18" customWidth="1"/>
    <col min="3585" max="3585" width="13.7109375" style="18" customWidth="1"/>
    <col min="3586" max="3586" width="23.42578125" style="18" customWidth="1"/>
    <col min="3587" max="3587" width="14" style="18" customWidth="1"/>
    <col min="3588" max="3588" width="16.5703125" style="18" customWidth="1"/>
    <col min="3589" max="3836" width="9.140625" style="18"/>
    <col min="3837" max="3837" width="4.7109375" style="18" customWidth="1"/>
    <col min="3838" max="3838" width="8.7109375" style="18" customWidth="1"/>
    <col min="3839" max="3839" width="62.28515625" style="18" customWidth="1"/>
    <col min="3840" max="3840" width="16" style="18" customWidth="1"/>
    <col min="3841" max="3841" width="13.7109375" style="18" customWidth="1"/>
    <col min="3842" max="3842" width="23.42578125" style="18" customWidth="1"/>
    <col min="3843" max="3843" width="14" style="18" customWidth="1"/>
    <col min="3844" max="3844" width="16.5703125" style="18" customWidth="1"/>
    <col min="3845" max="4092" width="9.140625" style="18"/>
    <col min="4093" max="4093" width="4.7109375" style="18" customWidth="1"/>
    <col min="4094" max="4094" width="8.7109375" style="18" customWidth="1"/>
    <col min="4095" max="4095" width="62.28515625" style="18" customWidth="1"/>
    <col min="4096" max="4096" width="16" style="18" customWidth="1"/>
    <col min="4097" max="4097" width="13.7109375" style="18" customWidth="1"/>
    <col min="4098" max="4098" width="23.42578125" style="18" customWidth="1"/>
    <col min="4099" max="4099" width="14" style="18" customWidth="1"/>
    <col min="4100" max="4100" width="16.5703125" style="18" customWidth="1"/>
    <col min="4101" max="4348" width="9.140625" style="18"/>
    <col min="4349" max="4349" width="4.7109375" style="18" customWidth="1"/>
    <col min="4350" max="4350" width="8.7109375" style="18" customWidth="1"/>
    <col min="4351" max="4351" width="62.28515625" style="18" customWidth="1"/>
    <col min="4352" max="4352" width="16" style="18" customWidth="1"/>
    <col min="4353" max="4353" width="13.7109375" style="18" customWidth="1"/>
    <col min="4354" max="4354" width="23.42578125" style="18" customWidth="1"/>
    <col min="4355" max="4355" width="14" style="18" customWidth="1"/>
    <col min="4356" max="4356" width="16.5703125" style="18" customWidth="1"/>
    <col min="4357" max="4604" width="9.140625" style="18"/>
    <col min="4605" max="4605" width="4.7109375" style="18" customWidth="1"/>
    <col min="4606" max="4606" width="8.7109375" style="18" customWidth="1"/>
    <col min="4607" max="4607" width="62.28515625" style="18" customWidth="1"/>
    <col min="4608" max="4608" width="16" style="18" customWidth="1"/>
    <col min="4609" max="4609" width="13.7109375" style="18" customWidth="1"/>
    <col min="4610" max="4610" width="23.42578125" style="18" customWidth="1"/>
    <col min="4611" max="4611" width="14" style="18" customWidth="1"/>
    <col min="4612" max="4612" width="16.5703125" style="18" customWidth="1"/>
    <col min="4613" max="4860" width="9.140625" style="18"/>
    <col min="4861" max="4861" width="4.7109375" style="18" customWidth="1"/>
    <col min="4862" max="4862" width="8.7109375" style="18" customWidth="1"/>
    <col min="4863" max="4863" width="62.28515625" style="18" customWidth="1"/>
    <col min="4864" max="4864" width="16" style="18" customWidth="1"/>
    <col min="4865" max="4865" width="13.7109375" style="18" customWidth="1"/>
    <col min="4866" max="4866" width="23.42578125" style="18" customWidth="1"/>
    <col min="4867" max="4867" width="14" style="18" customWidth="1"/>
    <col min="4868" max="4868" width="16.5703125" style="18" customWidth="1"/>
    <col min="4869" max="5116" width="9.140625" style="18"/>
    <col min="5117" max="5117" width="4.7109375" style="18" customWidth="1"/>
    <col min="5118" max="5118" width="8.7109375" style="18" customWidth="1"/>
    <col min="5119" max="5119" width="62.28515625" style="18" customWidth="1"/>
    <col min="5120" max="5120" width="16" style="18" customWidth="1"/>
    <col min="5121" max="5121" width="13.7109375" style="18" customWidth="1"/>
    <col min="5122" max="5122" width="23.42578125" style="18" customWidth="1"/>
    <col min="5123" max="5123" width="14" style="18" customWidth="1"/>
    <col min="5124" max="5124" width="16.5703125" style="18" customWidth="1"/>
    <col min="5125" max="5372" width="9.140625" style="18"/>
    <col min="5373" max="5373" width="4.7109375" style="18" customWidth="1"/>
    <col min="5374" max="5374" width="8.7109375" style="18" customWidth="1"/>
    <col min="5375" max="5375" width="62.28515625" style="18" customWidth="1"/>
    <col min="5376" max="5376" width="16" style="18" customWidth="1"/>
    <col min="5377" max="5377" width="13.7109375" style="18" customWidth="1"/>
    <col min="5378" max="5378" width="23.42578125" style="18" customWidth="1"/>
    <col min="5379" max="5379" width="14" style="18" customWidth="1"/>
    <col min="5380" max="5380" width="16.5703125" style="18" customWidth="1"/>
    <col min="5381" max="5628" width="9.140625" style="18"/>
    <col min="5629" max="5629" width="4.7109375" style="18" customWidth="1"/>
    <col min="5630" max="5630" width="8.7109375" style="18" customWidth="1"/>
    <col min="5631" max="5631" width="62.28515625" style="18" customWidth="1"/>
    <col min="5632" max="5632" width="16" style="18" customWidth="1"/>
    <col min="5633" max="5633" width="13.7109375" style="18" customWidth="1"/>
    <col min="5634" max="5634" width="23.42578125" style="18" customWidth="1"/>
    <col min="5635" max="5635" width="14" style="18" customWidth="1"/>
    <col min="5636" max="5636" width="16.5703125" style="18" customWidth="1"/>
    <col min="5637" max="5884" width="9.140625" style="18"/>
    <col min="5885" max="5885" width="4.7109375" style="18" customWidth="1"/>
    <col min="5886" max="5886" width="8.7109375" style="18" customWidth="1"/>
    <col min="5887" max="5887" width="62.28515625" style="18" customWidth="1"/>
    <col min="5888" max="5888" width="16" style="18" customWidth="1"/>
    <col min="5889" max="5889" width="13.7109375" style="18" customWidth="1"/>
    <col min="5890" max="5890" width="23.42578125" style="18" customWidth="1"/>
    <col min="5891" max="5891" width="14" style="18" customWidth="1"/>
    <col min="5892" max="5892" width="16.5703125" style="18" customWidth="1"/>
    <col min="5893" max="6140" width="9.140625" style="18"/>
    <col min="6141" max="6141" width="4.7109375" style="18" customWidth="1"/>
    <col min="6142" max="6142" width="8.7109375" style="18" customWidth="1"/>
    <col min="6143" max="6143" width="62.28515625" style="18" customWidth="1"/>
    <col min="6144" max="6144" width="16" style="18" customWidth="1"/>
    <col min="6145" max="6145" width="13.7109375" style="18" customWidth="1"/>
    <col min="6146" max="6146" width="23.42578125" style="18" customWidth="1"/>
    <col min="6147" max="6147" width="14" style="18" customWidth="1"/>
    <col min="6148" max="6148" width="16.5703125" style="18" customWidth="1"/>
    <col min="6149" max="6396" width="9.140625" style="18"/>
    <col min="6397" max="6397" width="4.7109375" style="18" customWidth="1"/>
    <col min="6398" max="6398" width="8.7109375" style="18" customWidth="1"/>
    <col min="6399" max="6399" width="62.28515625" style="18" customWidth="1"/>
    <col min="6400" max="6400" width="16" style="18" customWidth="1"/>
    <col min="6401" max="6401" width="13.7109375" style="18" customWidth="1"/>
    <col min="6402" max="6402" width="23.42578125" style="18" customWidth="1"/>
    <col min="6403" max="6403" width="14" style="18" customWidth="1"/>
    <col min="6404" max="6404" width="16.5703125" style="18" customWidth="1"/>
    <col min="6405" max="6652" width="9.140625" style="18"/>
    <col min="6653" max="6653" width="4.7109375" style="18" customWidth="1"/>
    <col min="6654" max="6654" width="8.7109375" style="18" customWidth="1"/>
    <col min="6655" max="6655" width="62.28515625" style="18" customWidth="1"/>
    <col min="6656" max="6656" width="16" style="18" customWidth="1"/>
    <col min="6657" max="6657" width="13.7109375" style="18" customWidth="1"/>
    <col min="6658" max="6658" width="23.42578125" style="18" customWidth="1"/>
    <col min="6659" max="6659" width="14" style="18" customWidth="1"/>
    <col min="6660" max="6660" width="16.5703125" style="18" customWidth="1"/>
    <col min="6661" max="6908" width="9.140625" style="18"/>
    <col min="6909" max="6909" width="4.7109375" style="18" customWidth="1"/>
    <col min="6910" max="6910" width="8.7109375" style="18" customWidth="1"/>
    <col min="6911" max="6911" width="62.28515625" style="18" customWidth="1"/>
    <col min="6912" max="6912" width="16" style="18" customWidth="1"/>
    <col min="6913" max="6913" width="13.7109375" style="18" customWidth="1"/>
    <col min="6914" max="6914" width="23.42578125" style="18" customWidth="1"/>
    <col min="6915" max="6915" width="14" style="18" customWidth="1"/>
    <col min="6916" max="6916" width="16.5703125" style="18" customWidth="1"/>
    <col min="6917" max="7164" width="9.140625" style="18"/>
    <col min="7165" max="7165" width="4.7109375" style="18" customWidth="1"/>
    <col min="7166" max="7166" width="8.7109375" style="18" customWidth="1"/>
    <col min="7167" max="7167" width="62.28515625" style="18" customWidth="1"/>
    <col min="7168" max="7168" width="16" style="18" customWidth="1"/>
    <col min="7169" max="7169" width="13.7109375" style="18" customWidth="1"/>
    <col min="7170" max="7170" width="23.42578125" style="18" customWidth="1"/>
    <col min="7171" max="7171" width="14" style="18" customWidth="1"/>
    <col min="7172" max="7172" width="16.5703125" style="18" customWidth="1"/>
    <col min="7173" max="7420" width="9.140625" style="18"/>
    <col min="7421" max="7421" width="4.7109375" style="18" customWidth="1"/>
    <col min="7422" max="7422" width="8.7109375" style="18" customWidth="1"/>
    <col min="7423" max="7423" width="62.28515625" style="18" customWidth="1"/>
    <col min="7424" max="7424" width="16" style="18" customWidth="1"/>
    <col min="7425" max="7425" width="13.7109375" style="18" customWidth="1"/>
    <col min="7426" max="7426" width="23.42578125" style="18" customWidth="1"/>
    <col min="7427" max="7427" width="14" style="18" customWidth="1"/>
    <col min="7428" max="7428" width="16.5703125" style="18" customWidth="1"/>
    <col min="7429" max="7676" width="9.140625" style="18"/>
    <col min="7677" max="7677" width="4.7109375" style="18" customWidth="1"/>
    <col min="7678" max="7678" width="8.7109375" style="18" customWidth="1"/>
    <col min="7679" max="7679" width="62.28515625" style="18" customWidth="1"/>
    <col min="7680" max="7680" width="16" style="18" customWidth="1"/>
    <col min="7681" max="7681" width="13.7109375" style="18" customWidth="1"/>
    <col min="7682" max="7682" width="23.42578125" style="18" customWidth="1"/>
    <col min="7683" max="7683" width="14" style="18" customWidth="1"/>
    <col min="7684" max="7684" width="16.5703125" style="18" customWidth="1"/>
    <col min="7685" max="7932" width="9.140625" style="18"/>
    <col min="7933" max="7933" width="4.7109375" style="18" customWidth="1"/>
    <col min="7934" max="7934" width="8.7109375" style="18" customWidth="1"/>
    <col min="7935" max="7935" width="62.28515625" style="18" customWidth="1"/>
    <col min="7936" max="7936" width="16" style="18" customWidth="1"/>
    <col min="7937" max="7937" width="13.7109375" style="18" customWidth="1"/>
    <col min="7938" max="7938" width="23.42578125" style="18" customWidth="1"/>
    <col min="7939" max="7939" width="14" style="18" customWidth="1"/>
    <col min="7940" max="7940" width="16.5703125" style="18" customWidth="1"/>
    <col min="7941" max="8188" width="9.140625" style="18"/>
    <col min="8189" max="8189" width="4.7109375" style="18" customWidth="1"/>
    <col min="8190" max="8190" width="8.7109375" style="18" customWidth="1"/>
    <col min="8191" max="8191" width="62.28515625" style="18" customWidth="1"/>
    <col min="8192" max="8192" width="16" style="18" customWidth="1"/>
    <col min="8193" max="8193" width="13.7109375" style="18" customWidth="1"/>
    <col min="8194" max="8194" width="23.42578125" style="18" customWidth="1"/>
    <col min="8195" max="8195" width="14" style="18" customWidth="1"/>
    <col min="8196" max="8196" width="16.5703125" style="18" customWidth="1"/>
    <col min="8197" max="8444" width="9.140625" style="18"/>
    <col min="8445" max="8445" width="4.7109375" style="18" customWidth="1"/>
    <col min="8446" max="8446" width="8.7109375" style="18" customWidth="1"/>
    <col min="8447" max="8447" width="62.28515625" style="18" customWidth="1"/>
    <col min="8448" max="8448" width="16" style="18" customWidth="1"/>
    <col min="8449" max="8449" width="13.7109375" style="18" customWidth="1"/>
    <col min="8450" max="8450" width="23.42578125" style="18" customWidth="1"/>
    <col min="8451" max="8451" width="14" style="18" customWidth="1"/>
    <col min="8452" max="8452" width="16.5703125" style="18" customWidth="1"/>
    <col min="8453" max="8700" width="9.140625" style="18"/>
    <col min="8701" max="8701" width="4.7109375" style="18" customWidth="1"/>
    <col min="8702" max="8702" width="8.7109375" style="18" customWidth="1"/>
    <col min="8703" max="8703" width="62.28515625" style="18" customWidth="1"/>
    <col min="8704" max="8704" width="16" style="18" customWidth="1"/>
    <col min="8705" max="8705" width="13.7109375" style="18" customWidth="1"/>
    <col min="8706" max="8706" width="23.42578125" style="18" customWidth="1"/>
    <col min="8707" max="8707" width="14" style="18" customWidth="1"/>
    <col min="8708" max="8708" width="16.5703125" style="18" customWidth="1"/>
    <col min="8709" max="8956" width="9.140625" style="18"/>
    <col min="8957" max="8957" width="4.7109375" style="18" customWidth="1"/>
    <col min="8958" max="8958" width="8.7109375" style="18" customWidth="1"/>
    <col min="8959" max="8959" width="62.28515625" style="18" customWidth="1"/>
    <col min="8960" max="8960" width="16" style="18" customWidth="1"/>
    <col min="8961" max="8961" width="13.7109375" style="18" customWidth="1"/>
    <col min="8962" max="8962" width="23.42578125" style="18" customWidth="1"/>
    <col min="8963" max="8963" width="14" style="18" customWidth="1"/>
    <col min="8964" max="8964" width="16.5703125" style="18" customWidth="1"/>
    <col min="8965" max="9212" width="9.140625" style="18"/>
    <col min="9213" max="9213" width="4.7109375" style="18" customWidth="1"/>
    <col min="9214" max="9214" width="8.7109375" style="18" customWidth="1"/>
    <col min="9215" max="9215" width="62.28515625" style="18" customWidth="1"/>
    <col min="9216" max="9216" width="16" style="18" customWidth="1"/>
    <col min="9217" max="9217" width="13.7109375" style="18" customWidth="1"/>
    <col min="9218" max="9218" width="23.42578125" style="18" customWidth="1"/>
    <col min="9219" max="9219" width="14" style="18" customWidth="1"/>
    <col min="9220" max="9220" width="16.5703125" style="18" customWidth="1"/>
    <col min="9221" max="9468" width="9.140625" style="18"/>
    <col min="9469" max="9469" width="4.7109375" style="18" customWidth="1"/>
    <col min="9470" max="9470" width="8.7109375" style="18" customWidth="1"/>
    <col min="9471" max="9471" width="62.28515625" style="18" customWidth="1"/>
    <col min="9472" max="9472" width="16" style="18" customWidth="1"/>
    <col min="9473" max="9473" width="13.7109375" style="18" customWidth="1"/>
    <col min="9474" max="9474" width="23.42578125" style="18" customWidth="1"/>
    <col min="9475" max="9475" width="14" style="18" customWidth="1"/>
    <col min="9476" max="9476" width="16.5703125" style="18" customWidth="1"/>
    <col min="9477" max="9724" width="9.140625" style="18"/>
    <col min="9725" max="9725" width="4.7109375" style="18" customWidth="1"/>
    <col min="9726" max="9726" width="8.7109375" style="18" customWidth="1"/>
    <col min="9727" max="9727" width="62.28515625" style="18" customWidth="1"/>
    <col min="9728" max="9728" width="16" style="18" customWidth="1"/>
    <col min="9729" max="9729" width="13.7109375" style="18" customWidth="1"/>
    <col min="9730" max="9730" width="23.42578125" style="18" customWidth="1"/>
    <col min="9731" max="9731" width="14" style="18" customWidth="1"/>
    <col min="9732" max="9732" width="16.5703125" style="18" customWidth="1"/>
    <col min="9733" max="9980" width="9.140625" style="18"/>
    <col min="9981" max="9981" width="4.7109375" style="18" customWidth="1"/>
    <col min="9982" max="9982" width="8.7109375" style="18" customWidth="1"/>
    <col min="9983" max="9983" width="62.28515625" style="18" customWidth="1"/>
    <col min="9984" max="9984" width="16" style="18" customWidth="1"/>
    <col min="9985" max="9985" width="13.7109375" style="18" customWidth="1"/>
    <col min="9986" max="9986" width="23.42578125" style="18" customWidth="1"/>
    <col min="9987" max="9987" width="14" style="18" customWidth="1"/>
    <col min="9988" max="9988" width="16.5703125" style="18" customWidth="1"/>
    <col min="9989" max="10236" width="9.140625" style="18"/>
    <col min="10237" max="10237" width="4.7109375" style="18" customWidth="1"/>
    <col min="10238" max="10238" width="8.7109375" style="18" customWidth="1"/>
    <col min="10239" max="10239" width="62.28515625" style="18" customWidth="1"/>
    <col min="10240" max="10240" width="16" style="18" customWidth="1"/>
    <col min="10241" max="10241" width="13.7109375" style="18" customWidth="1"/>
    <col min="10242" max="10242" width="23.42578125" style="18" customWidth="1"/>
    <col min="10243" max="10243" width="14" style="18" customWidth="1"/>
    <col min="10244" max="10244" width="16.5703125" style="18" customWidth="1"/>
    <col min="10245" max="10492" width="9.140625" style="18"/>
    <col min="10493" max="10493" width="4.7109375" style="18" customWidth="1"/>
    <col min="10494" max="10494" width="8.7109375" style="18" customWidth="1"/>
    <col min="10495" max="10495" width="62.28515625" style="18" customWidth="1"/>
    <col min="10496" max="10496" width="16" style="18" customWidth="1"/>
    <col min="10497" max="10497" width="13.7109375" style="18" customWidth="1"/>
    <col min="10498" max="10498" width="23.42578125" style="18" customWidth="1"/>
    <col min="10499" max="10499" width="14" style="18" customWidth="1"/>
    <col min="10500" max="10500" width="16.5703125" style="18" customWidth="1"/>
    <col min="10501" max="10748" width="9.140625" style="18"/>
    <col min="10749" max="10749" width="4.7109375" style="18" customWidth="1"/>
    <col min="10750" max="10750" width="8.7109375" style="18" customWidth="1"/>
    <col min="10751" max="10751" width="62.28515625" style="18" customWidth="1"/>
    <col min="10752" max="10752" width="16" style="18" customWidth="1"/>
    <col min="10753" max="10753" width="13.7109375" style="18" customWidth="1"/>
    <col min="10754" max="10754" width="23.42578125" style="18" customWidth="1"/>
    <col min="10755" max="10755" width="14" style="18" customWidth="1"/>
    <col min="10756" max="10756" width="16.5703125" style="18" customWidth="1"/>
    <col min="10757" max="11004" width="9.140625" style="18"/>
    <col min="11005" max="11005" width="4.7109375" style="18" customWidth="1"/>
    <col min="11006" max="11006" width="8.7109375" style="18" customWidth="1"/>
    <col min="11007" max="11007" width="62.28515625" style="18" customWidth="1"/>
    <col min="11008" max="11008" width="16" style="18" customWidth="1"/>
    <col min="11009" max="11009" width="13.7109375" style="18" customWidth="1"/>
    <col min="11010" max="11010" width="23.42578125" style="18" customWidth="1"/>
    <col min="11011" max="11011" width="14" style="18" customWidth="1"/>
    <col min="11012" max="11012" width="16.5703125" style="18" customWidth="1"/>
    <col min="11013" max="11260" width="9.140625" style="18"/>
    <col min="11261" max="11261" width="4.7109375" style="18" customWidth="1"/>
    <col min="11262" max="11262" width="8.7109375" style="18" customWidth="1"/>
    <col min="11263" max="11263" width="62.28515625" style="18" customWidth="1"/>
    <col min="11264" max="11264" width="16" style="18" customWidth="1"/>
    <col min="11265" max="11265" width="13.7109375" style="18" customWidth="1"/>
    <col min="11266" max="11266" width="23.42578125" style="18" customWidth="1"/>
    <col min="11267" max="11267" width="14" style="18" customWidth="1"/>
    <col min="11268" max="11268" width="16.5703125" style="18" customWidth="1"/>
    <col min="11269" max="11516" width="9.140625" style="18"/>
    <col min="11517" max="11517" width="4.7109375" style="18" customWidth="1"/>
    <col min="11518" max="11518" width="8.7109375" style="18" customWidth="1"/>
    <col min="11519" max="11519" width="62.28515625" style="18" customWidth="1"/>
    <col min="11520" max="11520" width="16" style="18" customWidth="1"/>
    <col min="11521" max="11521" width="13.7109375" style="18" customWidth="1"/>
    <col min="11522" max="11522" width="23.42578125" style="18" customWidth="1"/>
    <col min="11523" max="11523" width="14" style="18" customWidth="1"/>
    <col min="11524" max="11524" width="16.5703125" style="18" customWidth="1"/>
    <col min="11525" max="11772" width="9.140625" style="18"/>
    <col min="11773" max="11773" width="4.7109375" style="18" customWidth="1"/>
    <col min="11774" max="11774" width="8.7109375" style="18" customWidth="1"/>
    <col min="11775" max="11775" width="62.28515625" style="18" customWidth="1"/>
    <col min="11776" max="11776" width="16" style="18" customWidth="1"/>
    <col min="11777" max="11777" width="13.7109375" style="18" customWidth="1"/>
    <col min="11778" max="11778" width="23.42578125" style="18" customWidth="1"/>
    <col min="11779" max="11779" width="14" style="18" customWidth="1"/>
    <col min="11780" max="11780" width="16.5703125" style="18" customWidth="1"/>
    <col min="11781" max="12028" width="9.140625" style="18"/>
    <col min="12029" max="12029" width="4.7109375" style="18" customWidth="1"/>
    <col min="12030" max="12030" width="8.7109375" style="18" customWidth="1"/>
    <col min="12031" max="12031" width="62.28515625" style="18" customWidth="1"/>
    <col min="12032" max="12032" width="16" style="18" customWidth="1"/>
    <col min="12033" max="12033" width="13.7109375" style="18" customWidth="1"/>
    <col min="12034" max="12034" width="23.42578125" style="18" customWidth="1"/>
    <col min="12035" max="12035" width="14" style="18" customWidth="1"/>
    <col min="12036" max="12036" width="16.5703125" style="18" customWidth="1"/>
    <col min="12037" max="12284" width="9.140625" style="18"/>
    <col min="12285" max="12285" width="4.7109375" style="18" customWidth="1"/>
    <col min="12286" max="12286" width="8.7109375" style="18" customWidth="1"/>
    <col min="12287" max="12287" width="62.28515625" style="18" customWidth="1"/>
    <col min="12288" max="12288" width="16" style="18" customWidth="1"/>
    <col min="12289" max="12289" width="13.7109375" style="18" customWidth="1"/>
    <col min="12290" max="12290" width="23.42578125" style="18" customWidth="1"/>
    <col min="12291" max="12291" width="14" style="18" customWidth="1"/>
    <col min="12292" max="12292" width="16.5703125" style="18" customWidth="1"/>
    <col min="12293" max="12540" width="9.140625" style="18"/>
    <col min="12541" max="12541" width="4.7109375" style="18" customWidth="1"/>
    <col min="12542" max="12542" width="8.7109375" style="18" customWidth="1"/>
    <col min="12543" max="12543" width="62.28515625" style="18" customWidth="1"/>
    <col min="12544" max="12544" width="16" style="18" customWidth="1"/>
    <col min="12545" max="12545" width="13.7109375" style="18" customWidth="1"/>
    <col min="12546" max="12546" width="23.42578125" style="18" customWidth="1"/>
    <col min="12547" max="12547" width="14" style="18" customWidth="1"/>
    <col min="12548" max="12548" width="16.5703125" style="18" customWidth="1"/>
    <col min="12549" max="12796" width="9.140625" style="18"/>
    <col min="12797" max="12797" width="4.7109375" style="18" customWidth="1"/>
    <col min="12798" max="12798" width="8.7109375" style="18" customWidth="1"/>
    <col min="12799" max="12799" width="62.28515625" style="18" customWidth="1"/>
    <col min="12800" max="12800" width="16" style="18" customWidth="1"/>
    <col min="12801" max="12801" width="13.7109375" style="18" customWidth="1"/>
    <col min="12802" max="12802" width="23.42578125" style="18" customWidth="1"/>
    <col min="12803" max="12803" width="14" style="18" customWidth="1"/>
    <col min="12804" max="12804" width="16.5703125" style="18" customWidth="1"/>
    <col min="12805" max="13052" width="9.140625" style="18"/>
    <col min="13053" max="13053" width="4.7109375" style="18" customWidth="1"/>
    <col min="13054" max="13054" width="8.7109375" style="18" customWidth="1"/>
    <col min="13055" max="13055" width="62.28515625" style="18" customWidth="1"/>
    <col min="13056" max="13056" width="16" style="18" customWidth="1"/>
    <col min="13057" max="13057" width="13.7109375" style="18" customWidth="1"/>
    <col min="13058" max="13058" width="23.42578125" style="18" customWidth="1"/>
    <col min="13059" max="13059" width="14" style="18" customWidth="1"/>
    <col min="13060" max="13060" width="16.5703125" style="18" customWidth="1"/>
    <col min="13061" max="13308" width="9.140625" style="18"/>
    <col min="13309" max="13309" width="4.7109375" style="18" customWidth="1"/>
    <col min="13310" max="13310" width="8.7109375" style="18" customWidth="1"/>
    <col min="13311" max="13311" width="62.28515625" style="18" customWidth="1"/>
    <col min="13312" max="13312" width="16" style="18" customWidth="1"/>
    <col min="13313" max="13313" width="13.7109375" style="18" customWidth="1"/>
    <col min="13314" max="13314" width="23.42578125" style="18" customWidth="1"/>
    <col min="13315" max="13315" width="14" style="18" customWidth="1"/>
    <col min="13316" max="13316" width="16.5703125" style="18" customWidth="1"/>
    <col min="13317" max="13564" width="9.140625" style="18"/>
    <col min="13565" max="13565" width="4.7109375" style="18" customWidth="1"/>
    <col min="13566" max="13566" width="8.7109375" style="18" customWidth="1"/>
    <col min="13567" max="13567" width="62.28515625" style="18" customWidth="1"/>
    <col min="13568" max="13568" width="16" style="18" customWidth="1"/>
    <col min="13569" max="13569" width="13.7109375" style="18" customWidth="1"/>
    <col min="13570" max="13570" width="23.42578125" style="18" customWidth="1"/>
    <col min="13571" max="13571" width="14" style="18" customWidth="1"/>
    <col min="13572" max="13572" width="16.5703125" style="18" customWidth="1"/>
    <col min="13573" max="13820" width="9.140625" style="18"/>
    <col min="13821" max="13821" width="4.7109375" style="18" customWidth="1"/>
    <col min="13822" max="13822" width="8.7109375" style="18" customWidth="1"/>
    <col min="13823" max="13823" width="62.28515625" style="18" customWidth="1"/>
    <col min="13824" max="13824" width="16" style="18" customWidth="1"/>
    <col min="13825" max="13825" width="13.7109375" style="18" customWidth="1"/>
    <col min="13826" max="13826" width="23.42578125" style="18" customWidth="1"/>
    <col min="13827" max="13827" width="14" style="18" customWidth="1"/>
    <col min="13828" max="13828" width="16.5703125" style="18" customWidth="1"/>
    <col min="13829" max="14076" width="9.140625" style="18"/>
    <col min="14077" max="14077" width="4.7109375" style="18" customWidth="1"/>
    <col min="14078" max="14078" width="8.7109375" style="18" customWidth="1"/>
    <col min="14079" max="14079" width="62.28515625" style="18" customWidth="1"/>
    <col min="14080" max="14080" width="16" style="18" customWidth="1"/>
    <col min="14081" max="14081" width="13.7109375" style="18" customWidth="1"/>
    <col min="14082" max="14082" width="23.42578125" style="18" customWidth="1"/>
    <col min="14083" max="14083" width="14" style="18" customWidth="1"/>
    <col min="14084" max="14084" width="16.5703125" style="18" customWidth="1"/>
    <col min="14085" max="14332" width="9.140625" style="18"/>
    <col min="14333" max="14333" width="4.7109375" style="18" customWidth="1"/>
    <col min="14334" max="14334" width="8.7109375" style="18" customWidth="1"/>
    <col min="14335" max="14335" width="62.28515625" style="18" customWidth="1"/>
    <col min="14336" max="14336" width="16" style="18" customWidth="1"/>
    <col min="14337" max="14337" width="13.7109375" style="18" customWidth="1"/>
    <col min="14338" max="14338" width="23.42578125" style="18" customWidth="1"/>
    <col min="14339" max="14339" width="14" style="18" customWidth="1"/>
    <col min="14340" max="14340" width="16.5703125" style="18" customWidth="1"/>
    <col min="14341" max="14588" width="9.140625" style="18"/>
    <col min="14589" max="14589" width="4.7109375" style="18" customWidth="1"/>
    <col min="14590" max="14590" width="8.7109375" style="18" customWidth="1"/>
    <col min="14591" max="14591" width="62.28515625" style="18" customWidth="1"/>
    <col min="14592" max="14592" width="16" style="18" customWidth="1"/>
    <col min="14593" max="14593" width="13.7109375" style="18" customWidth="1"/>
    <col min="14594" max="14594" width="23.42578125" style="18" customWidth="1"/>
    <col min="14595" max="14595" width="14" style="18" customWidth="1"/>
    <col min="14596" max="14596" width="16.5703125" style="18" customWidth="1"/>
    <col min="14597" max="14844" width="9.140625" style="18"/>
    <col min="14845" max="14845" width="4.7109375" style="18" customWidth="1"/>
    <col min="14846" max="14846" width="8.7109375" style="18" customWidth="1"/>
    <col min="14847" max="14847" width="62.28515625" style="18" customWidth="1"/>
    <col min="14848" max="14848" width="16" style="18" customWidth="1"/>
    <col min="14849" max="14849" width="13.7109375" style="18" customWidth="1"/>
    <col min="14850" max="14850" width="23.42578125" style="18" customWidth="1"/>
    <col min="14851" max="14851" width="14" style="18" customWidth="1"/>
    <col min="14852" max="14852" width="16.5703125" style="18" customWidth="1"/>
    <col min="14853" max="15100" width="9.140625" style="18"/>
    <col min="15101" max="15101" width="4.7109375" style="18" customWidth="1"/>
    <col min="15102" max="15102" width="8.7109375" style="18" customWidth="1"/>
    <col min="15103" max="15103" width="62.28515625" style="18" customWidth="1"/>
    <col min="15104" max="15104" width="16" style="18" customWidth="1"/>
    <col min="15105" max="15105" width="13.7109375" style="18" customWidth="1"/>
    <col min="15106" max="15106" width="23.42578125" style="18" customWidth="1"/>
    <col min="15107" max="15107" width="14" style="18" customWidth="1"/>
    <col min="15108" max="15108" width="16.5703125" style="18" customWidth="1"/>
    <col min="15109" max="15356" width="9.140625" style="18"/>
    <col min="15357" max="15357" width="4.7109375" style="18" customWidth="1"/>
    <col min="15358" max="15358" width="8.7109375" style="18" customWidth="1"/>
    <col min="15359" max="15359" width="62.28515625" style="18" customWidth="1"/>
    <col min="15360" max="15360" width="16" style="18" customWidth="1"/>
    <col min="15361" max="15361" width="13.7109375" style="18" customWidth="1"/>
    <col min="15362" max="15362" width="23.42578125" style="18" customWidth="1"/>
    <col min="15363" max="15363" width="14" style="18" customWidth="1"/>
    <col min="15364" max="15364" width="16.5703125" style="18" customWidth="1"/>
    <col min="15365" max="15612" width="9.140625" style="18"/>
    <col min="15613" max="15613" width="4.7109375" style="18" customWidth="1"/>
    <col min="15614" max="15614" width="8.7109375" style="18" customWidth="1"/>
    <col min="15615" max="15615" width="62.28515625" style="18" customWidth="1"/>
    <col min="15616" max="15616" width="16" style="18" customWidth="1"/>
    <col min="15617" max="15617" width="13.7109375" style="18" customWidth="1"/>
    <col min="15618" max="15618" width="23.42578125" style="18" customWidth="1"/>
    <col min="15619" max="15619" width="14" style="18" customWidth="1"/>
    <col min="15620" max="15620" width="16.5703125" style="18" customWidth="1"/>
    <col min="15621" max="15868" width="9.140625" style="18"/>
    <col min="15869" max="15869" width="4.7109375" style="18" customWidth="1"/>
    <col min="15870" max="15870" width="8.7109375" style="18" customWidth="1"/>
    <col min="15871" max="15871" width="62.28515625" style="18" customWidth="1"/>
    <col min="15872" max="15872" width="16" style="18" customWidth="1"/>
    <col min="15873" max="15873" width="13.7109375" style="18" customWidth="1"/>
    <col min="15874" max="15874" width="23.42578125" style="18" customWidth="1"/>
    <col min="15875" max="15875" width="14" style="18" customWidth="1"/>
    <col min="15876" max="15876" width="16.5703125" style="18" customWidth="1"/>
    <col min="15877" max="16124" width="9.140625" style="18"/>
    <col min="16125" max="16125" width="4.7109375" style="18" customWidth="1"/>
    <col min="16126" max="16126" width="8.7109375" style="18" customWidth="1"/>
    <col min="16127" max="16127" width="62.28515625" style="18" customWidth="1"/>
    <col min="16128" max="16128" width="16" style="18" customWidth="1"/>
    <col min="16129" max="16129" width="13.7109375" style="18" customWidth="1"/>
    <col min="16130" max="16130" width="23.42578125" style="18" customWidth="1"/>
    <col min="16131" max="16131" width="14" style="18" customWidth="1"/>
    <col min="16132" max="16132" width="16.5703125" style="18" customWidth="1"/>
    <col min="16133" max="16384" width="9.140625" style="18"/>
  </cols>
  <sheetData>
    <row r="1" spans="1:8" ht="56.25" customHeight="1">
      <c r="A1" s="52" t="s">
        <v>94</v>
      </c>
      <c r="B1" s="52"/>
      <c r="C1" s="52"/>
      <c r="D1" s="52"/>
      <c r="E1" s="52"/>
      <c r="F1" s="52"/>
      <c r="G1" s="52"/>
    </row>
    <row r="2" spans="1:8" ht="30.75" customHeight="1">
      <c r="A2" s="51" t="s">
        <v>93</v>
      </c>
      <c r="B2" s="51"/>
      <c r="C2" s="51"/>
      <c r="D2" s="51"/>
      <c r="E2" s="51"/>
      <c r="F2" s="51"/>
      <c r="G2" s="51"/>
    </row>
    <row r="3" spans="1:8" ht="54.75" customHeight="1">
      <c r="A3" s="51" t="s">
        <v>92</v>
      </c>
      <c r="B3" s="51"/>
      <c r="C3" s="51"/>
      <c r="D3" s="51"/>
      <c r="E3" s="51"/>
      <c r="F3" s="51"/>
      <c r="G3" s="51"/>
    </row>
    <row r="4" spans="1:8" ht="55.5" customHeight="1">
      <c r="A4" s="48" t="s">
        <v>91</v>
      </c>
      <c r="B4" s="48"/>
      <c r="C4" s="48"/>
      <c r="D4" s="48"/>
      <c r="E4" s="48"/>
      <c r="F4" s="48"/>
      <c r="G4" s="48"/>
    </row>
    <row r="5" spans="1:8" ht="89.25" customHeight="1">
      <c r="A5" s="49" t="s">
        <v>90</v>
      </c>
      <c r="B5" s="49"/>
      <c r="C5" s="49"/>
      <c r="D5" s="49"/>
      <c r="E5" s="49"/>
      <c r="F5" s="46"/>
      <c r="G5" s="45"/>
    </row>
    <row r="6" spans="1:8" s="20" customFormat="1" ht="31.5">
      <c r="A6" s="19" t="s">
        <v>1</v>
      </c>
      <c r="B6" s="19" t="s">
        <v>2</v>
      </c>
      <c r="C6" s="19" t="s">
        <v>3</v>
      </c>
      <c r="D6" s="19" t="s">
        <v>58</v>
      </c>
      <c r="E6" s="19" t="s">
        <v>18</v>
      </c>
      <c r="F6" s="19" t="s">
        <v>27</v>
      </c>
      <c r="G6" s="19" t="s">
        <v>89</v>
      </c>
    </row>
    <row r="7" spans="1:8">
      <c r="A7" s="47" t="s">
        <v>50</v>
      </c>
      <c r="B7" s="47"/>
      <c r="C7" s="47"/>
      <c r="D7" s="47"/>
      <c r="E7" s="47"/>
      <c r="F7" s="47"/>
      <c r="G7" s="47"/>
    </row>
    <row r="8" spans="1:8">
      <c r="A8" s="21"/>
      <c r="B8" s="22"/>
      <c r="C8" s="23"/>
      <c r="D8" s="22"/>
      <c r="E8" s="24"/>
      <c r="F8" s="25"/>
      <c r="G8" s="25"/>
    </row>
    <row r="9" spans="1:8" ht="91.5">
      <c r="A9" s="16">
        <v>1</v>
      </c>
      <c r="B9" s="3" t="s">
        <v>47</v>
      </c>
      <c r="C9" s="14" t="s">
        <v>4</v>
      </c>
      <c r="D9" s="26">
        <v>52800</v>
      </c>
      <c r="E9" s="14">
        <f>ROUND(G9*$F$5/100/BOQ!D9, 2)</f>
        <v>0</v>
      </c>
      <c r="F9" s="14">
        <f t="shared" ref="F9:F23" si="0">ROUND(E9*D9,0)</f>
        <v>0</v>
      </c>
      <c r="G9" s="14">
        <v>0.92829463999999995</v>
      </c>
      <c r="H9" s="27"/>
    </row>
    <row r="10" spans="1:8" ht="137.25">
      <c r="A10" s="16">
        <v>2</v>
      </c>
      <c r="B10" s="28" t="s">
        <v>21</v>
      </c>
      <c r="C10" s="1" t="s">
        <v>5</v>
      </c>
      <c r="D10" s="26">
        <v>94193</v>
      </c>
      <c r="E10" s="14">
        <f>ROUND(G10*$F$5/100/BOQ!D10, 2)</f>
        <v>0</v>
      </c>
      <c r="F10" s="14">
        <f t="shared" si="0"/>
        <v>0</v>
      </c>
      <c r="G10" s="14">
        <v>8.7318417900000007</v>
      </c>
      <c r="H10" s="27"/>
    </row>
    <row r="11" spans="1:8" ht="152.25">
      <c r="A11" s="21">
        <v>3</v>
      </c>
      <c r="B11" s="4" t="s">
        <v>35</v>
      </c>
      <c r="C11" s="1" t="s">
        <v>5</v>
      </c>
      <c r="D11" s="26">
        <v>6784</v>
      </c>
      <c r="E11" s="14">
        <f>ROUND(G11*$F$5/100/BOQ!D11, 2)</f>
        <v>0</v>
      </c>
      <c r="F11" s="14">
        <f t="shared" si="0"/>
        <v>0</v>
      </c>
      <c r="G11" s="14">
        <v>1.0951319399999999</v>
      </c>
      <c r="H11" s="27"/>
    </row>
    <row r="12" spans="1:8" ht="138">
      <c r="A12" s="1">
        <v>4</v>
      </c>
      <c r="B12" s="4" t="s">
        <v>44</v>
      </c>
      <c r="C12" s="1" t="s">
        <v>5</v>
      </c>
      <c r="D12" s="26">
        <v>93751</v>
      </c>
      <c r="E12" s="14">
        <f>ROUND(G12*$F$5/100/BOQ!D12, 2)</f>
        <v>0</v>
      </c>
      <c r="F12" s="14">
        <f t="shared" si="0"/>
        <v>0</v>
      </c>
      <c r="G12" s="14">
        <v>7.9416549500000002</v>
      </c>
      <c r="H12" s="27"/>
    </row>
    <row r="13" spans="1:8" ht="30">
      <c r="A13" s="1">
        <v>5</v>
      </c>
      <c r="B13" s="4" t="s">
        <v>6</v>
      </c>
      <c r="C13" s="1" t="s">
        <v>5</v>
      </c>
      <c r="D13" s="26">
        <v>12145</v>
      </c>
      <c r="E13" s="14">
        <f>ROUND(G13*$F$5/100/BOQ!D13, 2)</f>
        <v>0</v>
      </c>
      <c r="F13" s="14">
        <f t="shared" si="0"/>
        <v>0</v>
      </c>
      <c r="G13" s="14">
        <v>9.7056970000000006E-2</v>
      </c>
      <c r="H13" s="27"/>
    </row>
    <row r="14" spans="1:8" ht="76.5">
      <c r="A14" s="1">
        <v>8</v>
      </c>
      <c r="B14" s="29" t="s">
        <v>22</v>
      </c>
      <c r="C14" s="1" t="s">
        <v>5</v>
      </c>
      <c r="D14" s="26">
        <v>7256</v>
      </c>
      <c r="E14" s="14">
        <f>ROUND(G14*$F$5/100/BOQ!D14, 2)</f>
        <v>0</v>
      </c>
      <c r="F14" s="14">
        <f t="shared" si="0"/>
        <v>0</v>
      </c>
      <c r="G14" s="14">
        <v>5.1375993800000002</v>
      </c>
      <c r="H14" s="27"/>
    </row>
    <row r="15" spans="1:8" ht="61.5">
      <c r="A15" s="1">
        <v>9</v>
      </c>
      <c r="B15" s="29" t="s">
        <v>23</v>
      </c>
      <c r="C15" s="1" t="s">
        <v>5</v>
      </c>
      <c r="D15" s="26">
        <v>10340</v>
      </c>
      <c r="E15" s="14">
        <f>ROUND(G15*$F$5/100/BOQ!D15, 2)</f>
        <v>0</v>
      </c>
      <c r="F15" s="14">
        <f t="shared" si="0"/>
        <v>0</v>
      </c>
      <c r="G15" s="14">
        <v>9.9158745699999997</v>
      </c>
      <c r="H15" s="27"/>
    </row>
    <row r="16" spans="1:8" ht="76.5">
      <c r="A16" s="1" t="s">
        <v>41</v>
      </c>
      <c r="B16" s="3" t="s">
        <v>40</v>
      </c>
      <c r="C16" s="1" t="s">
        <v>5</v>
      </c>
      <c r="D16" s="26">
        <v>470</v>
      </c>
      <c r="E16" s="14">
        <f>ROUND(G16*$F$5/100/BOQ!D16, 2)</f>
        <v>0</v>
      </c>
      <c r="F16" s="14">
        <f t="shared" si="0"/>
        <v>0</v>
      </c>
      <c r="G16" s="14">
        <v>1.04154243</v>
      </c>
      <c r="H16" s="27"/>
    </row>
    <row r="17" spans="1:8" ht="138">
      <c r="A17" s="1">
        <v>11</v>
      </c>
      <c r="B17" s="3" t="s">
        <v>53</v>
      </c>
      <c r="C17" s="1" t="s">
        <v>7</v>
      </c>
      <c r="D17" s="26">
        <v>40915</v>
      </c>
      <c r="E17" s="14">
        <f>ROUND(G17*$F$5/100/BOQ!D17, 2)</f>
        <v>0</v>
      </c>
      <c r="F17" s="14">
        <f t="shared" si="0"/>
        <v>0</v>
      </c>
      <c r="G17" s="14">
        <v>5.3623560000000001</v>
      </c>
      <c r="H17" s="27"/>
    </row>
    <row r="18" spans="1:8" ht="138.75">
      <c r="A18" s="1" t="s">
        <v>28</v>
      </c>
      <c r="B18" s="3" t="s">
        <v>60</v>
      </c>
      <c r="C18" s="1" t="s">
        <v>7</v>
      </c>
      <c r="D18" s="26">
        <v>40915</v>
      </c>
      <c r="E18" s="14">
        <f>ROUND(G18*$F$5/100/BOQ!D18, 2)</f>
        <v>0</v>
      </c>
      <c r="F18" s="14">
        <f t="shared" si="0"/>
        <v>0</v>
      </c>
      <c r="G18" s="14">
        <v>19.781862360000051</v>
      </c>
      <c r="H18" s="27"/>
    </row>
    <row r="19" spans="1:8" ht="46.5">
      <c r="A19" s="1">
        <v>13</v>
      </c>
      <c r="B19" s="3" t="s">
        <v>24</v>
      </c>
      <c r="C19" s="1" t="s">
        <v>5</v>
      </c>
      <c r="D19" s="26">
        <v>3047</v>
      </c>
      <c r="E19" s="14">
        <f>ROUND(G19*$F$5/100/BOQ!D19, 2)</f>
        <v>0</v>
      </c>
      <c r="F19" s="14">
        <f t="shared" si="0"/>
        <v>0</v>
      </c>
      <c r="G19" s="14">
        <v>9.4405543099999996</v>
      </c>
      <c r="H19" s="27"/>
    </row>
    <row r="20" spans="1:8" ht="46.5">
      <c r="A20" s="1">
        <v>14</v>
      </c>
      <c r="B20" s="3" t="s">
        <v>25</v>
      </c>
      <c r="C20" s="1" t="s">
        <v>5</v>
      </c>
      <c r="D20" s="26">
        <v>1790</v>
      </c>
      <c r="E20" s="14">
        <f>ROUND(G20*$F$5/100/BOQ!D20, 2)</f>
        <v>0</v>
      </c>
      <c r="F20" s="14">
        <f t="shared" si="0"/>
        <v>0</v>
      </c>
      <c r="G20" s="14">
        <v>3.2314578900000002</v>
      </c>
      <c r="H20" s="27"/>
    </row>
    <row r="21" spans="1:8" ht="45">
      <c r="A21" s="1">
        <v>15</v>
      </c>
      <c r="B21" s="3" t="s">
        <v>8</v>
      </c>
      <c r="C21" s="1" t="s">
        <v>7</v>
      </c>
      <c r="D21" s="26">
        <v>2983</v>
      </c>
      <c r="E21" s="14">
        <f>ROUND(G21*$F$5/100/BOQ!D21, 2)</f>
        <v>0</v>
      </c>
      <c r="F21" s="14">
        <f t="shared" si="0"/>
        <v>0</v>
      </c>
      <c r="G21" s="14">
        <v>0.16925473999999999</v>
      </c>
      <c r="H21" s="27"/>
    </row>
    <row r="22" spans="1:8" ht="78">
      <c r="A22" s="1">
        <v>16</v>
      </c>
      <c r="B22" s="3" t="s">
        <v>59</v>
      </c>
      <c r="C22" s="1" t="s">
        <v>0</v>
      </c>
      <c r="D22" s="26">
        <v>150</v>
      </c>
      <c r="E22" s="14">
        <f>ROUND(G22*$F$5/100/BOQ!D22, 2)</f>
        <v>0</v>
      </c>
      <c r="F22" s="14">
        <f t="shared" si="0"/>
        <v>0</v>
      </c>
      <c r="G22" s="14">
        <v>0.66493418999999998</v>
      </c>
      <c r="H22" s="27"/>
    </row>
    <row r="23" spans="1:8" ht="61.5">
      <c r="A23" s="1">
        <v>18</v>
      </c>
      <c r="B23" s="3" t="s">
        <v>48</v>
      </c>
      <c r="C23" s="1" t="s">
        <v>7</v>
      </c>
      <c r="D23" s="26">
        <v>4432</v>
      </c>
      <c r="E23" s="14">
        <f>ROUND(G23*$F$5/100/BOQ!D23, 2)</f>
        <v>0</v>
      </c>
      <c r="F23" s="14">
        <f t="shared" si="0"/>
        <v>0</v>
      </c>
      <c r="G23" s="14">
        <v>0.86420905999999997</v>
      </c>
      <c r="H23" s="27"/>
    </row>
    <row r="24" spans="1:8" ht="45">
      <c r="A24" s="1">
        <v>19</v>
      </c>
      <c r="B24" s="3" t="s">
        <v>39</v>
      </c>
      <c r="C24" s="1"/>
      <c r="D24" s="15"/>
      <c r="E24" s="14"/>
      <c r="F24" s="14"/>
      <c r="G24" s="14"/>
      <c r="H24" s="27"/>
    </row>
    <row r="25" spans="1:8">
      <c r="A25" s="1" t="s">
        <v>20</v>
      </c>
      <c r="B25" s="3" t="s">
        <v>36</v>
      </c>
      <c r="C25" s="1" t="s">
        <v>7</v>
      </c>
      <c r="D25" s="26">
        <v>4155</v>
      </c>
      <c r="E25" s="14">
        <f>ROUND(G25*$F$5/100/BOQ!D25, 2)</f>
        <v>0</v>
      </c>
      <c r="F25" s="14">
        <f t="shared" ref="F25:F29" si="1">ROUND(E25*D25,0)</f>
        <v>0</v>
      </c>
      <c r="G25" s="14">
        <v>1.8362229000000001</v>
      </c>
      <c r="H25" s="27"/>
    </row>
    <row r="26" spans="1:8" ht="90.75">
      <c r="A26" s="1" t="s">
        <v>45</v>
      </c>
      <c r="B26" s="3" t="s">
        <v>46</v>
      </c>
      <c r="C26" s="1" t="s">
        <v>5</v>
      </c>
      <c r="D26" s="26">
        <v>1250</v>
      </c>
      <c r="E26" s="14">
        <f>ROUND(G26*$F$5/100/BOQ!D26, 2)</f>
        <v>0</v>
      </c>
      <c r="F26" s="14">
        <f t="shared" si="1"/>
        <v>0</v>
      </c>
      <c r="G26" s="14">
        <v>2.4313296100000001</v>
      </c>
    </row>
    <row r="27" spans="1:8" ht="60">
      <c r="A27" s="1">
        <v>23</v>
      </c>
      <c r="B27" s="3" t="s">
        <v>84</v>
      </c>
      <c r="C27" s="1" t="s">
        <v>5</v>
      </c>
      <c r="D27" s="26">
        <v>250</v>
      </c>
      <c r="E27" s="14">
        <f>ROUND(G27*$F$5/100/BOQ!D27, 2)</f>
        <v>0</v>
      </c>
      <c r="F27" s="14">
        <f t="shared" si="1"/>
        <v>0</v>
      </c>
      <c r="G27" s="14">
        <v>0.29408782999999999</v>
      </c>
      <c r="H27" s="27"/>
    </row>
    <row r="28" spans="1:8" ht="60">
      <c r="A28" s="1">
        <v>24</v>
      </c>
      <c r="B28" s="3" t="s">
        <v>38</v>
      </c>
      <c r="C28" s="1" t="s">
        <v>7</v>
      </c>
      <c r="D28" s="26">
        <v>4432</v>
      </c>
      <c r="E28" s="14">
        <f>ROUND(G28*$F$5/100/BOQ!D28, 2)</f>
        <v>0</v>
      </c>
      <c r="F28" s="14">
        <f t="shared" si="1"/>
        <v>0</v>
      </c>
      <c r="G28" s="14">
        <v>0.30459827</v>
      </c>
      <c r="H28" s="27"/>
    </row>
    <row r="29" spans="1:8" ht="45.75">
      <c r="A29" s="30">
        <v>25</v>
      </c>
      <c r="B29" s="5" t="s">
        <v>19</v>
      </c>
      <c r="C29" s="31" t="s">
        <v>7</v>
      </c>
      <c r="D29" s="26">
        <v>8864</v>
      </c>
      <c r="E29" s="14">
        <f>ROUND(G29*$F$5/100/BOQ!D29, 2)</f>
        <v>0</v>
      </c>
      <c r="F29" s="14">
        <f t="shared" si="1"/>
        <v>0</v>
      </c>
      <c r="G29" s="14">
        <v>0.50294134000000001</v>
      </c>
      <c r="H29" s="27"/>
    </row>
    <row r="30" spans="1:8" ht="78.75">
      <c r="A30" s="1"/>
      <c r="B30" s="6" t="s">
        <v>10</v>
      </c>
      <c r="C30" s="7"/>
      <c r="D30" s="26"/>
      <c r="E30" s="14"/>
      <c r="F30" s="14"/>
      <c r="G30" s="14"/>
      <c r="H30" s="27"/>
    </row>
    <row r="31" spans="1:8" ht="107.25">
      <c r="A31" s="1">
        <v>28</v>
      </c>
      <c r="B31" s="28" t="s">
        <v>26</v>
      </c>
      <c r="C31" s="1" t="s">
        <v>5</v>
      </c>
      <c r="D31" s="26">
        <v>6223.5</v>
      </c>
      <c r="E31" s="14">
        <f>ROUND(G31*$F$5/100/BOQ!D31, 2)</f>
        <v>0</v>
      </c>
      <c r="F31" s="14">
        <f t="shared" ref="F31:F34" si="2">ROUND(E31*D31,0)</f>
        <v>0</v>
      </c>
      <c r="G31" s="14">
        <v>0.57692840000000001</v>
      </c>
      <c r="H31" s="27"/>
    </row>
    <row r="32" spans="1:8" ht="152.25">
      <c r="A32" s="1" t="s">
        <v>61</v>
      </c>
      <c r="B32" s="4" t="s">
        <v>35</v>
      </c>
      <c r="C32" s="1" t="s">
        <v>5</v>
      </c>
      <c r="D32" s="26">
        <v>925.5</v>
      </c>
      <c r="E32" s="14">
        <f>ROUND(G32*$F$5/100/BOQ!D32, 2)</f>
        <v>0</v>
      </c>
      <c r="F32" s="14">
        <f t="shared" si="2"/>
        <v>0</v>
      </c>
      <c r="G32" s="14">
        <v>0.14937264</v>
      </c>
      <c r="H32" s="27"/>
    </row>
    <row r="33" spans="1:9" ht="107.25">
      <c r="A33" s="1">
        <v>29</v>
      </c>
      <c r="B33" s="8" t="s">
        <v>11</v>
      </c>
      <c r="C33" s="1" t="s">
        <v>5</v>
      </c>
      <c r="D33" s="26">
        <v>2372</v>
      </c>
      <c r="E33" s="14">
        <f>ROUND(G33*$F$5/100/BOQ!D33, 2)</f>
        <v>0</v>
      </c>
      <c r="F33" s="14">
        <f t="shared" si="2"/>
        <v>0</v>
      </c>
      <c r="G33" s="14">
        <v>0.18008083999999999</v>
      </c>
      <c r="H33" s="27"/>
    </row>
    <row r="34" spans="1:9" ht="30">
      <c r="A34" s="30">
        <v>30</v>
      </c>
      <c r="B34" s="5" t="s">
        <v>85</v>
      </c>
      <c r="C34" s="1" t="s">
        <v>5</v>
      </c>
      <c r="D34" s="26">
        <v>4777</v>
      </c>
      <c r="E34" s="14">
        <f>ROUND(G34*$F$5/100/BOQ!D34, 2)</f>
        <v>0</v>
      </c>
      <c r="F34" s="14">
        <f t="shared" si="2"/>
        <v>0</v>
      </c>
      <c r="G34" s="14">
        <v>3.8175470000000003E-2</v>
      </c>
      <c r="H34" s="27"/>
    </row>
    <row r="35" spans="1:9" ht="109.5">
      <c r="A35" s="1"/>
      <c r="B35" s="9" t="s">
        <v>86</v>
      </c>
      <c r="C35" s="9"/>
      <c r="D35" s="26"/>
      <c r="E35" s="14"/>
      <c r="F35" s="14"/>
      <c r="G35" s="14"/>
      <c r="H35" s="27"/>
    </row>
    <row r="36" spans="1:9" ht="46.5">
      <c r="A36" s="1">
        <v>31</v>
      </c>
      <c r="B36" s="3" t="s">
        <v>34</v>
      </c>
      <c r="C36" s="1" t="s">
        <v>5</v>
      </c>
      <c r="D36" s="26">
        <v>495</v>
      </c>
      <c r="E36" s="14">
        <f>ROUND(G36*$F$5/100/BOQ!D36, 2)</f>
        <v>0</v>
      </c>
      <c r="F36" s="14">
        <f>ROUND(E36*D36,0)</f>
        <v>0</v>
      </c>
      <c r="G36" s="14">
        <v>0.52335246999999996</v>
      </c>
      <c r="H36" s="27"/>
    </row>
    <row r="37" spans="1:9" ht="46.5">
      <c r="A37" s="1">
        <v>32</v>
      </c>
      <c r="B37" s="3" t="s">
        <v>43</v>
      </c>
      <c r="C37" s="30" t="s">
        <v>5</v>
      </c>
      <c r="D37" s="26">
        <v>38</v>
      </c>
      <c r="E37" s="14">
        <f>ROUND(G37*$F$5/100/BOQ!D37, 2)</f>
        <v>0</v>
      </c>
      <c r="F37" s="14">
        <f>ROUND(E37*D37,0)</f>
        <v>0</v>
      </c>
      <c r="G37" s="14">
        <v>4.0176549999999998E-2</v>
      </c>
      <c r="H37" s="27"/>
    </row>
    <row r="38" spans="1:9" ht="45.75">
      <c r="A38" s="1">
        <v>33</v>
      </c>
      <c r="B38" s="3" t="s">
        <v>51</v>
      </c>
      <c r="C38" s="1" t="s">
        <v>5</v>
      </c>
      <c r="D38" s="26">
        <v>133</v>
      </c>
      <c r="E38" s="14">
        <f>ROUND(G38*$F$5/100/BOQ!D38, 2)</f>
        <v>0</v>
      </c>
      <c r="F38" s="14">
        <f t="shared" ref="F38:F48" si="3">ROUND(E38*D38,0)</f>
        <v>0</v>
      </c>
      <c r="G38" s="14">
        <v>0.14061793</v>
      </c>
      <c r="H38" s="27"/>
    </row>
    <row r="39" spans="1:9" ht="91.5">
      <c r="A39" s="1">
        <v>34</v>
      </c>
      <c r="B39" s="3" t="s">
        <v>42</v>
      </c>
      <c r="C39" s="1" t="s">
        <v>5</v>
      </c>
      <c r="D39" s="26">
        <v>450</v>
      </c>
      <c r="E39" s="14">
        <f>ROUND(G39*$F$5/100/BOQ!D39, 2)</f>
        <v>0</v>
      </c>
      <c r="F39" s="14">
        <f t="shared" si="3"/>
        <v>0</v>
      </c>
      <c r="G39" s="14">
        <v>0.47577497000000002</v>
      </c>
      <c r="H39" s="27"/>
    </row>
    <row r="40" spans="1:9" ht="91.5">
      <c r="A40" s="1">
        <v>35</v>
      </c>
      <c r="B40" s="3" t="s">
        <v>65</v>
      </c>
      <c r="C40" s="1"/>
      <c r="D40" s="26"/>
      <c r="E40" s="14"/>
      <c r="F40" s="14"/>
      <c r="G40" s="14"/>
      <c r="H40" s="32"/>
      <c r="I40" s="17"/>
    </row>
    <row r="41" spans="1:9">
      <c r="A41" s="1" t="s">
        <v>20</v>
      </c>
      <c r="B41" s="3" t="s">
        <v>56</v>
      </c>
      <c r="C41" s="1" t="s">
        <v>5</v>
      </c>
      <c r="D41" s="26">
        <v>35.5</v>
      </c>
      <c r="E41" s="14">
        <f>ROUND(G41*$F$5/100/BOQ!D41, 2)</f>
        <v>0</v>
      </c>
      <c r="F41" s="14">
        <f t="shared" si="3"/>
        <v>0</v>
      </c>
      <c r="G41" s="14">
        <v>3.7533749999999998E-2</v>
      </c>
      <c r="H41" s="32"/>
      <c r="I41" s="17"/>
    </row>
    <row r="42" spans="1:9">
      <c r="A42" s="1" t="s">
        <v>37</v>
      </c>
      <c r="B42" s="3" t="s">
        <v>57</v>
      </c>
      <c r="C42" s="1" t="s">
        <v>5</v>
      </c>
      <c r="D42" s="26">
        <v>1135</v>
      </c>
      <c r="E42" s="14">
        <f>ROUND(G42*$F$5/100/BOQ!D42, 2)</f>
        <v>0</v>
      </c>
      <c r="F42" s="14">
        <f t="shared" si="3"/>
        <v>0</v>
      </c>
      <c r="G42" s="14">
        <v>1.20001022</v>
      </c>
      <c r="H42" s="32"/>
      <c r="I42" s="17"/>
    </row>
    <row r="43" spans="1:9" ht="90">
      <c r="A43" s="1" t="s">
        <v>62</v>
      </c>
      <c r="B43" s="3" t="s">
        <v>63</v>
      </c>
      <c r="C43" s="1"/>
      <c r="D43" s="26"/>
      <c r="E43" s="14"/>
      <c r="F43" s="14"/>
      <c r="G43" s="14"/>
      <c r="H43" s="32"/>
      <c r="I43" s="17"/>
    </row>
    <row r="44" spans="1:9">
      <c r="A44" s="1" t="s">
        <v>20</v>
      </c>
      <c r="B44" s="3" t="s">
        <v>56</v>
      </c>
      <c r="C44" s="1" t="s">
        <v>5</v>
      </c>
      <c r="D44" s="26">
        <v>239</v>
      </c>
      <c r="E44" s="14">
        <f>ROUND(G44*$F$5/100/BOQ!D44, 2)</f>
        <v>0</v>
      </c>
      <c r="F44" s="14">
        <f t="shared" si="3"/>
        <v>0</v>
      </c>
      <c r="G44" s="14">
        <v>0.25268937000000002</v>
      </c>
      <c r="H44" s="32"/>
      <c r="I44" s="17"/>
    </row>
    <row r="45" spans="1:9">
      <c r="A45" s="1" t="s">
        <v>37</v>
      </c>
      <c r="B45" s="3" t="s">
        <v>57</v>
      </c>
      <c r="C45" s="1" t="s">
        <v>5</v>
      </c>
      <c r="D45" s="26">
        <v>250</v>
      </c>
      <c r="E45" s="14">
        <f>ROUND(G45*$F$5/100/BOQ!D45, 2)</f>
        <v>0</v>
      </c>
      <c r="F45" s="14">
        <f t="shared" si="3"/>
        <v>0</v>
      </c>
      <c r="G45" s="14">
        <v>0.26431943000000002</v>
      </c>
      <c r="H45" s="32"/>
      <c r="I45" s="17"/>
    </row>
    <row r="46" spans="1:9" ht="120">
      <c r="A46" s="1" t="s">
        <v>67</v>
      </c>
      <c r="B46" s="3" t="s">
        <v>66</v>
      </c>
      <c r="C46" s="1"/>
      <c r="D46" s="26"/>
      <c r="E46" s="14"/>
      <c r="F46" s="14"/>
      <c r="G46" s="14"/>
      <c r="H46" s="32"/>
      <c r="I46" s="17"/>
    </row>
    <row r="47" spans="1:9">
      <c r="A47" s="1" t="s">
        <v>37</v>
      </c>
      <c r="B47" s="3" t="s">
        <v>57</v>
      </c>
      <c r="C47" s="1" t="s">
        <v>5</v>
      </c>
      <c r="D47" s="26">
        <v>375</v>
      </c>
      <c r="E47" s="14">
        <f>ROUND(G47*$F$5/100/BOQ!D47, 2)</f>
        <v>0</v>
      </c>
      <c r="F47" s="14">
        <f t="shared" si="3"/>
        <v>0</v>
      </c>
      <c r="G47" s="14">
        <v>0.43214129000000001</v>
      </c>
      <c r="H47" s="32"/>
      <c r="I47" s="17"/>
    </row>
    <row r="48" spans="1:9" ht="45">
      <c r="A48" s="1">
        <v>36</v>
      </c>
      <c r="B48" s="3" t="s">
        <v>12</v>
      </c>
      <c r="C48" s="1" t="s">
        <v>5</v>
      </c>
      <c r="D48" s="26">
        <v>5</v>
      </c>
      <c r="E48" s="14">
        <f>ROUND(G48*$F$5/100/BOQ!D48, 2)</f>
        <v>0</v>
      </c>
      <c r="F48" s="14">
        <f t="shared" si="3"/>
        <v>0</v>
      </c>
      <c r="G48" s="14">
        <v>6.1414800000000004E-3</v>
      </c>
      <c r="H48" s="27"/>
    </row>
    <row r="49" spans="1:9" ht="63">
      <c r="A49" s="1"/>
      <c r="B49" s="10" t="s">
        <v>13</v>
      </c>
      <c r="C49" s="10"/>
      <c r="D49" s="26"/>
      <c r="E49" s="14"/>
      <c r="F49" s="14"/>
      <c r="G49" s="14"/>
      <c r="H49" s="27"/>
    </row>
    <row r="50" spans="1:9" ht="61.5">
      <c r="A50" s="1">
        <v>37</v>
      </c>
      <c r="B50" s="10" t="s">
        <v>14</v>
      </c>
      <c r="C50" s="1" t="s">
        <v>7</v>
      </c>
      <c r="D50" s="26">
        <v>7774.5</v>
      </c>
      <c r="E50" s="14">
        <f>ROUND(G50*$F$5/100/BOQ!D50, 2)</f>
        <v>0</v>
      </c>
      <c r="F50" s="14">
        <f>ROUND(E50*D50,0)</f>
        <v>0</v>
      </c>
      <c r="G50" s="14">
        <v>4.2372694500000003</v>
      </c>
      <c r="H50" s="32"/>
      <c r="I50" s="17"/>
    </row>
    <row r="51" spans="1:9" ht="61.5">
      <c r="A51" s="1" t="s">
        <v>72</v>
      </c>
      <c r="B51" s="3" t="s">
        <v>73</v>
      </c>
      <c r="C51" s="1"/>
      <c r="D51" s="26"/>
      <c r="E51" s="14"/>
      <c r="F51" s="14"/>
      <c r="G51" s="14"/>
      <c r="H51" s="32"/>
      <c r="I51" s="17"/>
    </row>
    <row r="52" spans="1:9">
      <c r="A52" s="1" t="s">
        <v>37</v>
      </c>
      <c r="B52" s="3" t="s">
        <v>68</v>
      </c>
      <c r="C52" s="1" t="s">
        <v>69</v>
      </c>
      <c r="D52" s="26">
        <v>4</v>
      </c>
      <c r="E52" s="14">
        <f>ROUND(G52*$F$5/100/BOQ!D52, 2)</f>
        <v>0</v>
      </c>
      <c r="F52" s="14">
        <f t="shared" ref="F52:F54" si="4">ROUND(E52*D52,0)</f>
        <v>0</v>
      </c>
      <c r="G52" s="14">
        <v>1.29462E-3</v>
      </c>
      <c r="H52" s="32"/>
      <c r="I52" s="17"/>
    </row>
    <row r="53" spans="1:9">
      <c r="A53" s="1" t="s">
        <v>54</v>
      </c>
      <c r="B53" s="3" t="s">
        <v>70</v>
      </c>
      <c r="C53" s="1" t="s">
        <v>69</v>
      </c>
      <c r="D53" s="26">
        <v>36</v>
      </c>
      <c r="E53" s="14">
        <f>ROUND(G53*$F$5/100/BOQ!D53, 2)</f>
        <v>0</v>
      </c>
      <c r="F53" s="14">
        <f t="shared" si="4"/>
        <v>0</v>
      </c>
      <c r="G53" s="14">
        <v>2.0857850000000001E-2</v>
      </c>
      <c r="H53" s="32"/>
      <c r="I53" s="17"/>
    </row>
    <row r="54" spans="1:9">
      <c r="A54" s="1" t="s">
        <v>55</v>
      </c>
      <c r="B54" s="3" t="s">
        <v>71</v>
      </c>
      <c r="C54" s="1" t="s">
        <v>69</v>
      </c>
      <c r="D54" s="26">
        <v>2</v>
      </c>
      <c r="E54" s="14">
        <f>ROUND(G54*$F$5/100/BOQ!D54, 2)</f>
        <v>0</v>
      </c>
      <c r="F54" s="14">
        <f t="shared" si="4"/>
        <v>0</v>
      </c>
      <c r="G54" s="14">
        <v>1.8204600000000001E-3</v>
      </c>
      <c r="H54" s="32"/>
      <c r="I54" s="17"/>
    </row>
    <row r="55" spans="1:9">
      <c r="A55" s="1"/>
      <c r="B55" s="10" t="s">
        <v>15</v>
      </c>
      <c r="C55" s="1"/>
      <c r="D55" s="26"/>
      <c r="E55" s="14"/>
      <c r="F55" s="14"/>
      <c r="G55" s="14"/>
      <c r="H55" s="27"/>
    </row>
    <row r="56" spans="1:9" ht="60.75">
      <c r="A56" s="1">
        <v>38</v>
      </c>
      <c r="B56" s="3" t="s">
        <v>16</v>
      </c>
      <c r="C56" s="1" t="s">
        <v>17</v>
      </c>
      <c r="D56" s="26">
        <v>5</v>
      </c>
      <c r="E56" s="14">
        <f>ROUND(G56*$F$5/100/BOQ!D56, 2)</f>
        <v>0</v>
      </c>
      <c r="F56" s="14">
        <f t="shared" ref="F56:F61" si="5">ROUND(E56*D56,0)</f>
        <v>0</v>
      </c>
      <c r="G56" s="14">
        <v>0.30363370000000001</v>
      </c>
      <c r="H56" s="27"/>
    </row>
    <row r="57" spans="1:9" ht="76.5">
      <c r="A57" s="1">
        <v>39</v>
      </c>
      <c r="B57" s="3" t="s">
        <v>64</v>
      </c>
      <c r="C57" s="1" t="s">
        <v>17</v>
      </c>
      <c r="D57" s="26">
        <v>270</v>
      </c>
      <c r="E57" s="14">
        <f>ROUND(G57*$F$5/100/BOQ!D57, 2)</f>
        <v>0</v>
      </c>
      <c r="F57" s="14">
        <f t="shared" si="5"/>
        <v>0</v>
      </c>
      <c r="G57" s="14">
        <v>2.1693612799999999</v>
      </c>
      <c r="H57" s="32"/>
      <c r="I57" s="17"/>
    </row>
    <row r="58" spans="1:9" ht="76.5">
      <c r="A58" s="33">
        <v>40</v>
      </c>
      <c r="B58" s="34" t="s">
        <v>52</v>
      </c>
      <c r="C58" s="2" t="s">
        <v>9</v>
      </c>
      <c r="D58" s="26">
        <v>492</v>
      </c>
      <c r="E58" s="14">
        <f>ROUND(G58*$F$5/100/BOQ!D58, 2)</f>
        <v>0</v>
      </c>
      <c r="F58" s="14">
        <f t="shared" si="5"/>
        <v>0</v>
      </c>
      <c r="G58" s="14">
        <v>4.0151811899999998</v>
      </c>
      <c r="H58" s="35"/>
      <c r="I58" s="36"/>
    </row>
    <row r="59" spans="1:9" ht="45">
      <c r="A59" s="33">
        <v>41</v>
      </c>
      <c r="B59" s="34" t="s">
        <v>49</v>
      </c>
      <c r="C59" s="2" t="s">
        <v>7</v>
      </c>
      <c r="D59" s="26">
        <v>40915</v>
      </c>
      <c r="E59" s="14">
        <f>ROUND(G59*$F$5/100/BOQ!D59, 2)</f>
        <v>0</v>
      </c>
      <c r="F59" s="14">
        <f t="shared" si="5"/>
        <v>0</v>
      </c>
      <c r="G59" s="14">
        <v>2.4849942399999998</v>
      </c>
      <c r="H59" s="35"/>
      <c r="I59" s="36"/>
    </row>
    <row r="60" spans="1:9" ht="94.5">
      <c r="A60" s="37"/>
      <c r="B60" s="38" t="s">
        <v>74</v>
      </c>
      <c r="C60" s="2"/>
      <c r="D60" s="26"/>
      <c r="E60" s="14"/>
      <c r="F60" s="14"/>
      <c r="G60" s="14"/>
      <c r="H60" s="35"/>
      <c r="I60" s="36"/>
    </row>
    <row r="61" spans="1:9" ht="60">
      <c r="A61" s="33" t="s">
        <v>75</v>
      </c>
      <c r="B61" s="34" t="s">
        <v>76</v>
      </c>
      <c r="C61" s="2" t="s">
        <v>7</v>
      </c>
      <c r="D61" s="26">
        <v>106</v>
      </c>
      <c r="E61" s="14">
        <f>ROUND(G61*$F$5/100/BOQ!D61, 2)</f>
        <v>0</v>
      </c>
      <c r="F61" s="14">
        <f t="shared" si="5"/>
        <v>0</v>
      </c>
      <c r="G61" s="14">
        <v>1.2791220000000001E-2</v>
      </c>
      <c r="H61" s="35"/>
      <c r="I61" s="36"/>
    </row>
    <row r="62" spans="1:9" ht="47.25">
      <c r="A62" s="33"/>
      <c r="B62" s="38" t="s">
        <v>77</v>
      </c>
      <c r="C62" s="2"/>
      <c r="D62" s="26"/>
      <c r="E62" s="14"/>
      <c r="F62" s="14"/>
      <c r="G62" s="14"/>
      <c r="H62" s="35"/>
      <c r="I62" s="36"/>
    </row>
    <row r="63" spans="1:9" ht="45.75">
      <c r="A63" s="33">
        <v>601</v>
      </c>
      <c r="B63" s="34" t="s">
        <v>80</v>
      </c>
      <c r="C63" s="2"/>
      <c r="D63" s="26"/>
      <c r="E63" s="14"/>
      <c r="F63" s="14"/>
      <c r="G63" s="14"/>
      <c r="H63" s="35"/>
      <c r="I63" s="36"/>
    </row>
    <row r="64" spans="1:9">
      <c r="A64" s="33" t="s">
        <v>54</v>
      </c>
      <c r="B64" s="34" t="s">
        <v>79</v>
      </c>
      <c r="C64" s="2" t="s">
        <v>7</v>
      </c>
      <c r="D64" s="26">
        <v>40</v>
      </c>
      <c r="E64" s="14">
        <f>ROUND(G64*$F$5/100/BOQ!D64, 2)</f>
        <v>0</v>
      </c>
      <c r="F64" s="14">
        <f t="shared" ref="F64:F68" si="6">ROUND(E64*D64,0)</f>
        <v>0</v>
      </c>
      <c r="G64" s="14">
        <v>3.3436500000000001E-2</v>
      </c>
      <c r="H64" s="35"/>
      <c r="I64" s="36"/>
    </row>
    <row r="65" spans="1:9" ht="30.75">
      <c r="A65" s="33">
        <v>610</v>
      </c>
      <c r="B65" s="34" t="s">
        <v>81</v>
      </c>
      <c r="C65" s="2"/>
      <c r="D65" s="26"/>
      <c r="E65" s="14"/>
      <c r="F65" s="14"/>
      <c r="G65" s="14"/>
      <c r="H65" s="35"/>
      <c r="I65" s="36"/>
    </row>
    <row r="66" spans="1:9">
      <c r="A66" s="33" t="s">
        <v>55</v>
      </c>
      <c r="B66" s="34" t="s">
        <v>78</v>
      </c>
      <c r="C66" s="2" t="s">
        <v>0</v>
      </c>
      <c r="D66" s="26">
        <v>708</v>
      </c>
      <c r="E66" s="14">
        <f>ROUND(G66*$F$5/100/BOQ!D66, 2)</f>
        <v>0</v>
      </c>
      <c r="F66" s="14">
        <f t="shared" si="6"/>
        <v>0</v>
      </c>
      <c r="G66" s="14">
        <v>0.11542308</v>
      </c>
      <c r="H66" s="35"/>
      <c r="I66" s="36"/>
    </row>
    <row r="67" spans="1:9" ht="63">
      <c r="A67" s="33">
        <v>700</v>
      </c>
      <c r="B67" s="38" t="s">
        <v>82</v>
      </c>
      <c r="C67" s="2"/>
      <c r="D67" s="26"/>
      <c r="E67" s="14"/>
      <c r="F67" s="14"/>
      <c r="G67" s="14"/>
      <c r="H67" s="35"/>
      <c r="I67" s="36"/>
    </row>
    <row r="68" spans="1:9" ht="45">
      <c r="A68" s="33">
        <v>701</v>
      </c>
      <c r="B68" s="34" t="s">
        <v>83</v>
      </c>
      <c r="C68" s="2" t="s">
        <v>17</v>
      </c>
      <c r="D68" s="26">
        <v>6</v>
      </c>
      <c r="E68" s="14">
        <f>ROUND(G68*$F$5/100/BOQ!D68, 2)</f>
        <v>0</v>
      </c>
      <c r="F68" s="14">
        <f t="shared" si="6"/>
        <v>0</v>
      </c>
      <c r="G68" s="14">
        <v>0.49004462999999998</v>
      </c>
      <c r="H68" s="35"/>
      <c r="I68" s="36"/>
    </row>
    <row r="69" spans="1:9" ht="31.5">
      <c r="A69" s="1"/>
      <c r="B69" s="10" t="s">
        <v>29</v>
      </c>
      <c r="C69" s="1"/>
      <c r="D69" s="39"/>
      <c r="E69" s="14"/>
      <c r="F69" s="12"/>
      <c r="G69" s="14"/>
    </row>
    <row r="70" spans="1:9" ht="90">
      <c r="A70" s="1">
        <v>42</v>
      </c>
      <c r="B70" s="3" t="s">
        <v>30</v>
      </c>
      <c r="C70" s="1" t="s">
        <v>5</v>
      </c>
      <c r="D70" s="26">
        <v>200</v>
      </c>
      <c r="E70" s="14">
        <f>ROUND(G70*$F$5/100/BOQ!D70, 2)</f>
        <v>0</v>
      </c>
      <c r="F70" s="14">
        <f t="shared" ref="F70:F71" si="7">ROUND(E70*D70,0)</f>
        <v>0</v>
      </c>
      <c r="G70" s="14">
        <v>0.88370196999999995</v>
      </c>
    </row>
    <row r="71" spans="1:9" ht="45">
      <c r="A71" s="1">
        <v>43</v>
      </c>
      <c r="B71" s="3" t="s">
        <v>31</v>
      </c>
      <c r="C71" s="1" t="s">
        <v>5</v>
      </c>
      <c r="D71" s="26">
        <v>10</v>
      </c>
      <c r="E71" s="14">
        <f>ROUND(G71*$F$5/100/BOQ!D71, 2)</f>
        <v>0</v>
      </c>
      <c r="F71" s="14">
        <f t="shared" si="7"/>
        <v>0</v>
      </c>
      <c r="G71" s="14">
        <v>1.394519E-2</v>
      </c>
    </row>
    <row r="72" spans="1:9" ht="31.5">
      <c r="A72" s="1"/>
      <c r="B72" s="10" t="s">
        <v>32</v>
      </c>
      <c r="C72" s="1"/>
      <c r="D72" s="39"/>
      <c r="E72" s="14"/>
      <c r="F72" s="12"/>
      <c r="G72" s="14"/>
    </row>
    <row r="73" spans="1:9" ht="30">
      <c r="A73" s="1">
        <v>44</v>
      </c>
      <c r="B73" s="3" t="s">
        <v>33</v>
      </c>
      <c r="C73" s="1" t="s">
        <v>7</v>
      </c>
      <c r="D73" s="26">
        <v>1190</v>
      </c>
      <c r="E73" s="14">
        <f>ROUND(G73*$F$5/100/BOQ!D73, 2)</f>
        <v>0</v>
      </c>
      <c r="F73" s="14">
        <f>ROUND(E73*D73,0)</f>
        <v>0</v>
      </c>
      <c r="G73" s="14">
        <v>0.13979560999999999</v>
      </c>
    </row>
    <row r="74" spans="1:9" ht="90">
      <c r="A74" s="1">
        <v>45</v>
      </c>
      <c r="B74" s="3" t="s">
        <v>87</v>
      </c>
      <c r="C74" s="1" t="s">
        <v>17</v>
      </c>
      <c r="D74" s="26">
        <v>52</v>
      </c>
      <c r="E74" s="14">
        <f>ROUND(G74*$F$5/100/BOQ!D74, 2)</f>
        <v>0</v>
      </c>
      <c r="F74" s="14">
        <f>ROUND(E74*D74,0)</f>
        <v>0</v>
      </c>
      <c r="G74" s="14">
        <v>0.98632903000000005</v>
      </c>
    </row>
    <row r="75" spans="1:9" ht="21">
      <c r="A75" s="40"/>
      <c r="B75" s="50" t="s">
        <v>88</v>
      </c>
      <c r="C75" s="50"/>
      <c r="D75" s="50"/>
      <c r="E75" s="50"/>
      <c r="F75" s="41">
        <f>SUM(F9:F74)</f>
        <v>0</v>
      </c>
      <c r="G75" s="41">
        <f>SUM(G9:G74)</f>
        <v>100.00000000000004</v>
      </c>
    </row>
    <row r="77" spans="1:9">
      <c r="G77" s="43"/>
    </row>
    <row r="78" spans="1:9">
      <c r="E78" s="44"/>
    </row>
  </sheetData>
  <mergeCells count="7">
    <mergeCell ref="A2:G2"/>
    <mergeCell ref="A1:G1"/>
    <mergeCell ref="A7:G7"/>
    <mergeCell ref="A4:G4"/>
    <mergeCell ref="B75:E75"/>
    <mergeCell ref="A5:E5"/>
    <mergeCell ref="A3:G3"/>
  </mergeCells>
  <printOptions horizontalCentered="1"/>
  <pageMargins left="0.39370078740157483" right="0.39370078740157483" top="0.39370078740157483" bottom="0.39370078740157483" header="0.31496062992125984" footer="0.31496062992125984"/>
  <pageSetup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BOQ</vt:lpstr>
      <vt:lpstr>BOQ!Print_Area</vt:lpstr>
      <vt:lpstr>BOQ!Print_Titles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3062503</dc:creator>
  <cp:lastModifiedBy>Tapish Kumar</cp:lastModifiedBy>
  <cp:lastPrinted>2022-11-02T09:20:34Z</cp:lastPrinted>
  <dcterms:created xsi:type="dcterms:W3CDTF">2009-10-01T07:28:39Z</dcterms:created>
  <dcterms:modified xsi:type="dcterms:W3CDTF">2022-11-02T09:20:44Z</dcterms:modified>
</cp:coreProperties>
</file>