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6147399.PEM\Desktop\Manuguru\Dadri-FGD\Corridendum-01\"/>
    </mc:Choice>
  </mc:AlternateContent>
  <bookViews>
    <workbookView xWindow="0" yWindow="0" windowWidth="19200" windowHeight="12195" tabRatio="766"/>
  </bookViews>
  <sheets>
    <sheet name="Indian Bidder" sheetId="6" r:id="rId1"/>
    <sheet name="Foreign Bidder" sheetId="8" r:id="rId2"/>
    <sheet name="Annexure-I" sheetId="1" r:id="rId3"/>
    <sheet name="Annexure - II" sheetId="7" r:id="rId4"/>
    <sheet name="APPENDIX-A" sheetId="3" r:id="rId5"/>
    <sheet name="APPENDIX-B" sheetId="4" r:id="rId6"/>
  </sheets>
  <definedNames>
    <definedName name="_xlnm._FilterDatabase" localSheetId="2" hidden="1">'Annexure-I'!$A$12:$L$92</definedName>
    <definedName name="_xlnm.Print_Area" localSheetId="2">'Annexure-I'!$A$1:$L$92</definedName>
    <definedName name="_xlnm.Print_Area" localSheetId="4">'APPENDIX-A'!$A$1:$J$50</definedName>
    <definedName name="_xlnm.Print_Area" localSheetId="5">'APPENDIX-B'!$A$1:$G$17</definedName>
    <definedName name="_xlnm.Print_Area" localSheetId="1">'Foreign Bidder'!$A$1:$U$15</definedName>
    <definedName name="_xlnm.Print_Area" localSheetId="0">'Indian Bidder'!$A$1:$Q$15</definedName>
    <definedName name="_xlnm.Print_Titles" localSheetId="2">'Annexure-I'!$1:$10</definedName>
  </definedNames>
  <calcPr calcId="162913"/>
</workbook>
</file>

<file path=xl/calcChain.xml><?xml version="1.0" encoding="utf-8"?>
<calcChain xmlns="http://schemas.openxmlformats.org/spreadsheetml/2006/main">
  <c r="I88" i="1" l="1"/>
  <c r="G88" i="1"/>
  <c r="H88" i="1" s="1"/>
  <c r="F15" i="4"/>
  <c r="G15" i="4"/>
  <c r="E15" i="4"/>
  <c r="E88" i="1" s="1"/>
  <c r="F88" i="1" s="1"/>
  <c r="H17" i="3"/>
  <c r="J9" i="3"/>
  <c r="J10" i="3"/>
  <c r="J11" i="3"/>
  <c r="J12" i="3"/>
  <c r="J13" i="3"/>
  <c r="J14" i="3"/>
  <c r="J15" i="3"/>
  <c r="J16" i="3"/>
  <c r="J17" i="3"/>
  <c r="J18" i="3"/>
  <c r="J19" i="3"/>
  <c r="J20" i="3"/>
  <c r="J21" i="3"/>
  <c r="J22" i="3"/>
  <c r="J23" i="3"/>
  <c r="J24" i="3"/>
  <c r="J25" i="3"/>
  <c r="J26" i="3"/>
  <c r="J27" i="3"/>
  <c r="J28" i="3"/>
  <c r="J29" i="3"/>
  <c r="J30" i="3"/>
  <c r="J31" i="3"/>
  <c r="J32" i="3"/>
  <c r="J33" i="3"/>
  <c r="J34" i="3"/>
  <c r="J35" i="3"/>
  <c r="J36" i="3"/>
  <c r="J37" i="3"/>
  <c r="J38" i="3"/>
  <c r="J39" i="3"/>
  <c r="J40" i="3"/>
  <c r="J41" i="3"/>
  <c r="J42" i="3"/>
  <c r="J43" i="3"/>
  <c r="J44" i="3"/>
  <c r="J45" i="3"/>
  <c r="J46" i="3"/>
  <c r="J47" i="3"/>
  <c r="J8" i="3"/>
  <c r="H9" i="3"/>
  <c r="H10" i="3"/>
  <c r="H11" i="3"/>
  <c r="H12" i="3"/>
  <c r="H13" i="3"/>
  <c r="H14" i="3"/>
  <c r="H15" i="3"/>
  <c r="H16" i="3"/>
  <c r="H18" i="3"/>
  <c r="H19" i="3"/>
  <c r="H20" i="3"/>
  <c r="H21" i="3"/>
  <c r="H22" i="3"/>
  <c r="H23" i="3"/>
  <c r="H24" i="3"/>
  <c r="H25" i="3"/>
  <c r="H26" i="3"/>
  <c r="H27" i="3"/>
  <c r="H28" i="3"/>
  <c r="H29" i="3"/>
  <c r="H30" i="3"/>
  <c r="H31" i="3"/>
  <c r="H32" i="3"/>
  <c r="H33" i="3"/>
  <c r="H34" i="3"/>
  <c r="H35" i="3"/>
  <c r="H36" i="3"/>
  <c r="H37" i="3"/>
  <c r="H38" i="3"/>
  <c r="H39" i="3"/>
  <c r="H40" i="3"/>
  <c r="H41" i="3"/>
  <c r="H42" i="3"/>
  <c r="H43" i="3"/>
  <c r="H44" i="3"/>
  <c r="H45" i="3"/>
  <c r="H46" i="3"/>
  <c r="H47" i="3"/>
  <c r="H8" i="3"/>
  <c r="F9" i="3"/>
  <c r="F10" i="3"/>
  <c r="F11" i="3"/>
  <c r="F12" i="3"/>
  <c r="F13" i="3"/>
  <c r="F14" i="3"/>
  <c r="F15" i="3"/>
  <c r="F16" i="3"/>
  <c r="F17" i="3"/>
  <c r="F18" i="3"/>
  <c r="F19" i="3"/>
  <c r="F20" i="3"/>
  <c r="F21" i="3"/>
  <c r="F22" i="3"/>
  <c r="F23" i="3"/>
  <c r="F24" i="3"/>
  <c r="F25" i="3"/>
  <c r="F26" i="3"/>
  <c r="F27" i="3"/>
  <c r="F28" i="3"/>
  <c r="F29" i="3"/>
  <c r="F30" i="3"/>
  <c r="F31" i="3"/>
  <c r="F32" i="3"/>
  <c r="F33" i="3"/>
  <c r="F34" i="3"/>
  <c r="F35" i="3"/>
  <c r="F36" i="3"/>
  <c r="F37" i="3"/>
  <c r="F38" i="3"/>
  <c r="F39" i="3"/>
  <c r="F40" i="3"/>
  <c r="F41" i="3"/>
  <c r="F42" i="3"/>
  <c r="F43" i="3"/>
  <c r="F44" i="3"/>
  <c r="F45" i="3"/>
  <c r="F46" i="3"/>
  <c r="F47" i="3"/>
  <c r="F8" i="3"/>
  <c r="F141" i="7"/>
  <c r="G10" i="8" s="1"/>
  <c r="G141" i="7"/>
  <c r="J10" i="8" s="1"/>
  <c r="E141" i="7"/>
  <c r="G10" i="6" s="1"/>
  <c r="L85" i="1"/>
  <c r="L84" i="1"/>
  <c r="L83" i="1"/>
  <c r="L82" i="1"/>
  <c r="L80" i="1"/>
  <c r="L79" i="1"/>
  <c r="L78" i="1"/>
  <c r="L76" i="1"/>
  <c r="L75" i="1"/>
  <c r="L74" i="1"/>
  <c r="L73" i="1"/>
  <c r="L72" i="1"/>
  <c r="L71" i="1"/>
  <c r="L70" i="1"/>
  <c r="L69" i="1"/>
  <c r="L68" i="1"/>
  <c r="L67" i="1"/>
  <c r="L66" i="1"/>
  <c r="L65" i="1"/>
  <c r="L64" i="1"/>
  <c r="L60" i="1"/>
  <c r="L58" i="1"/>
  <c r="L57" i="1"/>
  <c r="L56" i="1"/>
  <c r="L55" i="1"/>
  <c r="L54" i="1"/>
  <c r="L53" i="1"/>
  <c r="L51" i="1"/>
  <c r="L50" i="1"/>
  <c r="L49" i="1"/>
  <c r="L48" i="1"/>
  <c r="L46" i="1"/>
  <c r="L45" i="1"/>
  <c r="L44" i="1"/>
  <c r="L43" i="1"/>
  <c r="L41" i="1"/>
  <c r="L40" i="1"/>
  <c r="L39" i="1"/>
  <c r="L38" i="1"/>
  <c r="L36" i="1"/>
  <c r="L35" i="1"/>
  <c r="L33" i="1"/>
  <c r="L32" i="1"/>
  <c r="L30" i="1"/>
  <c r="L29" i="1"/>
  <c r="L28" i="1"/>
  <c r="L27" i="1"/>
  <c r="L26" i="1"/>
  <c r="L25" i="1"/>
  <c r="L23" i="1"/>
  <c r="L21" i="1"/>
  <c r="L20" i="1"/>
  <c r="L18" i="1"/>
  <c r="L17" i="1"/>
  <c r="L16" i="1"/>
  <c r="L15" i="1"/>
  <c r="L14" i="1"/>
  <c r="L13" i="1"/>
  <c r="J88" i="1"/>
  <c r="J86" i="1"/>
  <c r="J85" i="1"/>
  <c r="J84" i="1"/>
  <c r="J83" i="1"/>
  <c r="J82" i="1"/>
  <c r="J80" i="1"/>
  <c r="J79" i="1"/>
  <c r="J78" i="1"/>
  <c r="J76" i="1"/>
  <c r="J75" i="1"/>
  <c r="J74" i="1"/>
  <c r="J73" i="1"/>
  <c r="J72" i="1"/>
  <c r="J71" i="1"/>
  <c r="J70" i="1"/>
  <c r="J69" i="1"/>
  <c r="J68" i="1"/>
  <c r="J67" i="1"/>
  <c r="J66" i="1"/>
  <c r="J65" i="1"/>
  <c r="J64" i="1"/>
  <c r="J60" i="1"/>
  <c r="J58" i="1"/>
  <c r="J57" i="1"/>
  <c r="J56" i="1"/>
  <c r="J55" i="1"/>
  <c r="J54" i="1"/>
  <c r="J53" i="1"/>
  <c r="J51" i="1"/>
  <c r="J50" i="1"/>
  <c r="J49" i="1"/>
  <c r="J48" i="1"/>
  <c r="J46" i="1"/>
  <c r="J45" i="1"/>
  <c r="J44" i="1"/>
  <c r="J43" i="1"/>
  <c r="J41" i="1"/>
  <c r="J40" i="1"/>
  <c r="J39" i="1"/>
  <c r="J38" i="1"/>
  <c r="J36" i="1"/>
  <c r="J35" i="1"/>
  <c r="J33" i="1"/>
  <c r="J32" i="1"/>
  <c r="J30" i="1"/>
  <c r="J29" i="1"/>
  <c r="J28" i="1"/>
  <c r="J27" i="1"/>
  <c r="J26" i="1"/>
  <c r="J25" i="1"/>
  <c r="J23" i="1"/>
  <c r="J21" i="1"/>
  <c r="J20" i="1"/>
  <c r="J18" i="1"/>
  <c r="J17" i="1"/>
  <c r="J16" i="1"/>
  <c r="J15" i="1"/>
  <c r="J14" i="1"/>
  <c r="J13" i="1"/>
  <c r="H86" i="1"/>
  <c r="H85" i="1"/>
  <c r="H84" i="1"/>
  <c r="H83" i="1"/>
  <c r="H82" i="1"/>
  <c r="H80" i="1"/>
  <c r="H79" i="1"/>
  <c r="H78" i="1"/>
  <c r="H76" i="1"/>
  <c r="H75" i="1"/>
  <c r="H74" i="1"/>
  <c r="H73" i="1"/>
  <c r="H72" i="1"/>
  <c r="H71" i="1"/>
  <c r="H70" i="1"/>
  <c r="H69" i="1"/>
  <c r="H68" i="1"/>
  <c r="H67" i="1"/>
  <c r="H66" i="1"/>
  <c r="H65" i="1"/>
  <c r="H64" i="1"/>
  <c r="H60" i="1"/>
  <c r="H58" i="1"/>
  <c r="H57" i="1"/>
  <c r="H56" i="1"/>
  <c r="H55" i="1"/>
  <c r="H54" i="1"/>
  <c r="H53" i="1"/>
  <c r="H51" i="1"/>
  <c r="H50" i="1"/>
  <c r="H49" i="1"/>
  <c r="H48" i="1"/>
  <c r="H46" i="1"/>
  <c r="H45" i="1"/>
  <c r="H44" i="1"/>
  <c r="H43" i="1"/>
  <c r="H41" i="1"/>
  <c r="H40" i="1"/>
  <c r="H39" i="1"/>
  <c r="H38" i="1"/>
  <c r="H36" i="1"/>
  <c r="H35" i="1"/>
  <c r="H33" i="1"/>
  <c r="H32" i="1"/>
  <c r="H30" i="1"/>
  <c r="H29" i="1"/>
  <c r="H28" i="1"/>
  <c r="H27" i="1"/>
  <c r="H26" i="1"/>
  <c r="H25" i="1"/>
  <c r="H23" i="1"/>
  <c r="H21" i="1"/>
  <c r="H20" i="1"/>
  <c r="H18" i="1"/>
  <c r="H17" i="1"/>
  <c r="H16" i="1"/>
  <c r="H15" i="1"/>
  <c r="H14" i="1"/>
  <c r="H13" i="1"/>
  <c r="F13" i="1"/>
  <c r="F14" i="1"/>
  <c r="F86" i="1"/>
  <c r="M10" i="8" l="1"/>
  <c r="N10" i="8" s="1"/>
  <c r="J48" i="3"/>
  <c r="I87" i="1" s="1"/>
  <c r="J87" i="1" s="1"/>
  <c r="J89" i="1" s="1"/>
  <c r="J8" i="8" s="1"/>
  <c r="M8" i="8" s="1"/>
  <c r="N8" i="8" s="1"/>
  <c r="Q8" i="8" s="1"/>
  <c r="H48" i="3"/>
  <c r="G87" i="1" s="1"/>
  <c r="H87" i="1" s="1"/>
  <c r="H89" i="1" s="1"/>
  <c r="G8" i="8" s="1"/>
  <c r="F48" i="3"/>
  <c r="E87" i="1" s="1"/>
  <c r="F87" i="1" s="1"/>
  <c r="L89" i="1"/>
  <c r="F32" i="1"/>
  <c r="F33" i="1"/>
  <c r="F35" i="1"/>
  <c r="F36" i="1"/>
  <c r="F38" i="1"/>
  <c r="F39" i="1"/>
  <c r="F40" i="1"/>
  <c r="F41" i="1"/>
  <c r="F43" i="1"/>
  <c r="F44" i="1"/>
  <c r="F45" i="1"/>
  <c r="F46" i="1"/>
  <c r="F48" i="1"/>
  <c r="F49" i="1"/>
  <c r="F50" i="1"/>
  <c r="F51" i="1"/>
  <c r="F53" i="1"/>
  <c r="F54" i="1"/>
  <c r="F55" i="1"/>
  <c r="F56" i="1"/>
  <c r="F57" i="1"/>
  <c r="F58" i="1"/>
  <c r="F60" i="1"/>
  <c r="F64" i="1"/>
  <c r="F65" i="1"/>
  <c r="F66" i="1"/>
  <c r="F67" i="1"/>
  <c r="F68" i="1"/>
  <c r="F69" i="1"/>
  <c r="F70" i="1"/>
  <c r="F71" i="1"/>
  <c r="F72" i="1"/>
  <c r="F73" i="1"/>
  <c r="F74" i="1"/>
  <c r="F75" i="1"/>
  <c r="F76" i="1"/>
  <c r="F78" i="1"/>
  <c r="F79" i="1"/>
  <c r="F80" i="1"/>
  <c r="F82" i="1"/>
  <c r="F83" i="1"/>
  <c r="F84" i="1"/>
  <c r="F85" i="1"/>
  <c r="F15" i="1"/>
  <c r="F16" i="1"/>
  <c r="F17" i="1"/>
  <c r="F18" i="1"/>
  <c r="F20" i="1"/>
  <c r="F21" i="1"/>
  <c r="F23" i="1"/>
  <c r="F25" i="1"/>
  <c r="F26" i="1"/>
  <c r="F27" i="1"/>
  <c r="F28" i="1"/>
  <c r="F29" i="1"/>
  <c r="F30" i="1"/>
  <c r="H10" i="6"/>
  <c r="K10" i="6" s="1"/>
  <c r="Q10" i="8"/>
  <c r="M9" i="6" l="1"/>
  <c r="N9" i="6" s="1"/>
  <c r="P9" i="6" s="1"/>
  <c r="Q9" i="6" s="1"/>
  <c r="O9" i="8"/>
  <c r="F89" i="1"/>
  <c r="G8" i="6" s="1"/>
  <c r="H8" i="6" s="1"/>
  <c r="K8" i="6" s="1"/>
  <c r="L8" i="6" s="1"/>
  <c r="P8" i="6" s="1"/>
  <c r="Q8" i="6" s="1"/>
  <c r="L10" i="6"/>
  <c r="P10" i="6" s="1"/>
  <c r="A14" i="1"/>
  <c r="A15" i="1" s="1"/>
  <c r="A16" i="1" s="1"/>
  <c r="A17" i="1" s="1"/>
  <c r="Q9" i="8"/>
  <c r="Q10" i="6"/>
</calcChain>
</file>

<file path=xl/sharedStrings.xml><?xml version="1.0" encoding="utf-8"?>
<sst xmlns="http://schemas.openxmlformats.org/spreadsheetml/2006/main" count="880" uniqueCount="412">
  <si>
    <t>UNIT</t>
  </si>
  <si>
    <t>SUPPLY</t>
  </si>
  <si>
    <t>SL NO</t>
  </si>
  <si>
    <t>Qty</t>
  </si>
  <si>
    <t>NO</t>
  </si>
  <si>
    <t>SQM*</t>
  </si>
  <si>
    <t>LOT</t>
  </si>
  <si>
    <t>TECHNICAL SPECIFICATION No:</t>
  </si>
  <si>
    <t>S. No.</t>
  </si>
  <si>
    <t>Particulars of bidder / authorised representative</t>
  </si>
  <si>
    <t>Name</t>
  </si>
  <si>
    <t>Designation</t>
  </si>
  <si>
    <t>Signature</t>
  </si>
  <si>
    <t>Date</t>
  </si>
  <si>
    <t>3*</t>
  </si>
  <si>
    <t>5*</t>
  </si>
  <si>
    <t>NOTES</t>
  </si>
  <si>
    <t xml:space="preserve">The bidder shall furnish unit rates for variable item (marked *) for necessary adjustment (plus or minus) variation during detailed engg. stage. The unit rates quoted above shall be considered and no separate unit rates shall be quoted. Unit rates shall be valid throughout the contract. </t>
  </si>
  <si>
    <t>SET</t>
  </si>
  <si>
    <t>NO.</t>
  </si>
  <si>
    <t xml:space="preserve">ABOVE IS THE MINIMUM LIST. ANY OTHER TOOL / TACKEL REQUIRED FOR THE SYSTEM SHALL ALSO BE PROVIDED BY THE VENDOR WITHOUT ANY COST IMPLICATION.
</t>
  </si>
  <si>
    <t>PRESSURE GAUGE</t>
  </si>
  <si>
    <t>TEMPERATURE GAUGE</t>
  </si>
  <si>
    <t>FILTER</t>
  </si>
  <si>
    <t xml:space="preserve">ABOVE IS THE MINIMUM LIST. ANY OTHER COMMISSIONING SPARE REQUIRED FOR THE SYSTEM SHALL ALSO BE PROVIDED BY THE VENDOR WITHOUT ANY COST IMPLICATION.
</t>
  </si>
  <si>
    <t>ALLEN KEYS - 2 MM TO 10 MM</t>
  </si>
  <si>
    <t xml:space="preserve">SCREW DRIVER </t>
  </si>
  <si>
    <t xml:space="preserve">OFFSET SCREW DRIVER </t>
  </si>
  <si>
    <t>INSULATED PLIER</t>
  </si>
  <si>
    <t>HAMMER 1 LB</t>
  </si>
  <si>
    <t>OIL CAN</t>
  </si>
  <si>
    <t>INSULATION TAPE ROLL</t>
  </si>
  <si>
    <t>STEEL FOOT RULE - 12"</t>
  </si>
  <si>
    <t>FEELER GAUGE 9 BLADES</t>
  </si>
  <si>
    <t xml:space="preserve">PIPE WRENCH </t>
  </si>
  <si>
    <t>FLARE NUT (1/4")</t>
  </si>
  <si>
    <t>NOS.</t>
  </si>
  <si>
    <t xml:space="preserve">FLARING TOOL </t>
  </si>
  <si>
    <t>TUBE CUTTER</t>
  </si>
  <si>
    <t>GAS CHARGING PIPE</t>
  </si>
  <si>
    <t>PSYCHRO METER</t>
  </si>
  <si>
    <t>LOCK WITH KEY FOR TOOL BOX</t>
  </si>
  <si>
    <t>RATCHET 1/4"</t>
  </si>
  <si>
    <t>MS TOOL BOX</t>
  </si>
  <si>
    <t>Ltr.</t>
  </si>
  <si>
    <t>1 Lot</t>
  </si>
  <si>
    <t>Kg</t>
  </si>
  <si>
    <t>A</t>
  </si>
  <si>
    <t>Fresh air fan (axial flow type), complete with motor, inlet cone, air filters (pre and fine), dampers etc.</t>
  </si>
  <si>
    <t>B</t>
  </si>
  <si>
    <t>C</t>
  </si>
  <si>
    <t>1*</t>
  </si>
  <si>
    <t>a*</t>
  </si>
  <si>
    <t>b*</t>
  </si>
  <si>
    <t>2*</t>
  </si>
  <si>
    <t>Thermal insulation of supply air duct &amp; return air duct with finish as specified.</t>
  </si>
  <si>
    <t>50mm</t>
  </si>
  <si>
    <t>40mm</t>
  </si>
  <si>
    <t xml:space="preserve">10 TR net capacity </t>
  </si>
  <si>
    <t>5.0 TR capacity (ductable type, 415 V, 3 phase with isolation switch).</t>
  </si>
  <si>
    <t>NO*</t>
  </si>
  <si>
    <t>Rmt*</t>
  </si>
  <si>
    <t>No*</t>
  </si>
  <si>
    <t>8*</t>
  </si>
  <si>
    <t>COMPRESSOR OIL</t>
  </si>
  <si>
    <t>REFRIGERANT</t>
  </si>
  <si>
    <t>MAJOR BREAK-UP OF PRICES GIVEN IN 1.0 ABOVE.</t>
  </si>
  <si>
    <t xml:space="preserve">NAME OF PROJECT: 
</t>
  </si>
  <si>
    <t>QTY</t>
  </si>
  <si>
    <t>NAME OF PROJECT:</t>
  </si>
  <si>
    <t>NAME OF PACKAGE:</t>
  </si>
  <si>
    <t xml:space="preserve">NAME OF PROJECT: </t>
  </si>
  <si>
    <t xml:space="preserve">NAME OF PACKAGE: </t>
  </si>
  <si>
    <t>DESCRIPTION</t>
  </si>
  <si>
    <t>FLAT D WRENCH - 6 MM TO 32 MM (12 Pcs)</t>
  </si>
  <si>
    <t>BOX WRENCHES - 6 MM TO 22 MM (14 Pcs)</t>
  </si>
  <si>
    <t>RING SPANNER - 6 MM TO 32 MM (12 Pcs)</t>
  </si>
  <si>
    <t>CRESCENT SCREW SPANNER</t>
  </si>
  <si>
    <t>TORCH LIGHT ( SUITABLE FOR 2 CELL)</t>
  </si>
  <si>
    <t>POCKET THERMOMETER - 0 TO 50 DEG. C</t>
  </si>
  <si>
    <t>NITROGEN CHARGING ADAPTER</t>
  </si>
  <si>
    <t>PRESSURE GAUGE (2 1/2" DIA DIAL)  0 - 300 PSI</t>
  </si>
  <si>
    <t>PRESSURE GAUGE (2 1/2" DIA DIAL)  0 - 500 PSI</t>
  </si>
  <si>
    <t>COMPOUND GAUGE (2 1/2" DIA DIAL) (-)30” to 150 PSI</t>
  </si>
  <si>
    <t>(a)*</t>
  </si>
  <si>
    <t>(b)*</t>
  </si>
  <si>
    <t>(c)*</t>
  </si>
  <si>
    <t>1T Chain pulley block with travelling trolley</t>
  </si>
  <si>
    <t>NA</t>
  </si>
  <si>
    <t>Any other item not indicated above, but required to make the system complete in all respects, as per the technical specification, shall be supplied without any cost implication to BHEL.</t>
  </si>
  <si>
    <t xml:space="preserve">2X490 MW NTPC NCTPP, DADRI STAGE-II (FGD SYSTEM PACKAGE)
</t>
  </si>
  <si>
    <t xml:space="preserve">HVAC SYSTEM </t>
  </si>
  <si>
    <t>AC SYSTEM</t>
  </si>
  <si>
    <t>4*</t>
  </si>
  <si>
    <t>MS medium class drain piping upto nearest drain point with insulation &amp; cladded and without insulation</t>
  </si>
  <si>
    <t>7*</t>
  </si>
  <si>
    <t xml:space="preserve">Air Cooled PAC-Unit complete with all accessories as specified The  package unit shall be complete with all accessories like duct hetaers, pan humidifier, filters, acoustic insulation of duct for 5m from PU, drain piping with insulation upto nearest drain, required instrumentation etc </t>
  </si>
  <si>
    <t>3.0 TR capacity (non-ductable type, 240 V, 1 phase ) with isolation switch , i.e MCB of suitable rating as specified, voltage stabilizer, cabling, all supporting structure and refrigerent piping to suite actual site condition.</t>
  </si>
  <si>
    <t>2.0 TR capacity (non-ductable type, 240 V, 1 phase ) with isolation switch , i.e MCB of suitable rating as specified, voltage stabilizer, cabling, all supporting structure and refrigerent piping to suite actual site condition.</t>
  </si>
  <si>
    <t>(d)*</t>
  </si>
  <si>
    <t>1.5 TR capacity (non-ductable type, 240 V, 1 phase ) with isolation switch , i.e MCB of suitable rating as specified, voltage stabilizer, cabling, all supporting structure and refrigerent piping to suite actual site condition.</t>
  </si>
  <si>
    <t>6*</t>
  </si>
  <si>
    <t>Providing full support during FAT of DDCMIS, preparation of control scheme, and commissining of DDCMIS as per relevent specification.</t>
  </si>
  <si>
    <t>Mandays*</t>
  </si>
  <si>
    <t>VENTILATION SYSTEM</t>
  </si>
  <si>
    <t xml:space="preserve">Supply air ducting (finished) for above area complete with dampers, grills (with VCD &amp; without VCD), supports (painted) and all accessories as specified. </t>
  </si>
  <si>
    <t>a)*</t>
  </si>
  <si>
    <t>18 G</t>
  </si>
  <si>
    <t>b)*</t>
  </si>
  <si>
    <t>20 G</t>
  </si>
  <si>
    <t>c)*</t>
  </si>
  <si>
    <t>22 G</t>
  </si>
  <si>
    <t>d)*</t>
  </si>
  <si>
    <t>24 G</t>
  </si>
  <si>
    <t>MS Duct With Epoxy paint for battery room.</t>
  </si>
  <si>
    <t xml:space="preserve">Thermal insulation alongwith finish as per specification for supply air  duct </t>
  </si>
  <si>
    <t>Wall mounted dampers (gravity operated) for different areas.</t>
  </si>
  <si>
    <t>Inlet Louvres</t>
  </si>
  <si>
    <t>Volume control damper in GI construction as per specification</t>
  </si>
  <si>
    <t>FIRE DAMPER</t>
  </si>
  <si>
    <r>
      <t xml:space="preserve">Roof extractor units (axial flow type) with hood, disconnect switch  and all accessories as specified. </t>
    </r>
    <r>
      <rPr>
        <b/>
        <sz val="11"/>
        <rFont val="Calibri"/>
        <family val="2"/>
      </rPr>
      <t>Following fan shall have 15 mmwc static pressure.</t>
    </r>
  </si>
  <si>
    <t>Nos.*</t>
  </si>
  <si>
    <r>
      <t xml:space="preserve">Axial flow supply fans with pre and fine filter (wall mounted) complete with casing, TEFC sq cage induction motors &amp; mounting frame, MS rain protection cowl, bird screen and all other accessories (suitable for 415V/3-phase supply). </t>
    </r>
    <r>
      <rPr>
        <b/>
        <sz val="11"/>
        <rFont val="Calibri"/>
        <family val="2"/>
      </rPr>
      <t>Following fan shall have 30 mmwc static pressure.</t>
    </r>
  </si>
  <si>
    <t>Capacity 10,000 CMH with Motor rating 2.2 KW</t>
  </si>
  <si>
    <t>Capacity 7,500 CMH with Motor rating 1.5 KW</t>
  </si>
  <si>
    <t>Capacity 6,000 CMH with Motor rating 1.1 KW</t>
  </si>
  <si>
    <t>Capacity 4,000 CMH with Motor rating 0.75 KW</t>
  </si>
  <si>
    <r>
      <t xml:space="preserve">Axial flow supply fans with pre filter (wall mounted) complete with casing, TEFC sq cage induction motors &amp; mounting frame, MS rain protection cowl, bird screen and all other accessories (suitable for 415V/3-phase supply) as specified. </t>
    </r>
    <r>
      <rPr>
        <b/>
        <sz val="11"/>
        <rFont val="Calibri"/>
        <family val="2"/>
      </rPr>
      <t>Following fan shall have 20 mmwc static pressure.</t>
    </r>
  </si>
  <si>
    <t>Capacity 10,000 CMH with Motor rating 1.5 KW</t>
  </si>
  <si>
    <t>Capacity 7,500 CMH with Motor rating 1.1 KW</t>
  </si>
  <si>
    <r>
      <t>Axial flow exhaust fans (Bifurcated type, spark proof construction, wall mounted) complete with casing, flame proof motor &amp; mounting frame, MS rain protection cowl, bird screen and all other accessories epoxy painted (suitable for 415V/3-phase supply) as specified.</t>
    </r>
    <r>
      <rPr>
        <b/>
        <sz val="11"/>
        <rFont val="Calibri"/>
        <family val="2"/>
      </rPr>
      <t xml:space="preserve">  Following fan shall have 15 mmwc static pressure.</t>
    </r>
  </si>
  <si>
    <t>Capacity 10,000 CMH withMotor rating 1.5 KW</t>
  </si>
  <si>
    <t>Capacity 4,000 CMH with Motor rating 0.55 KW</t>
  </si>
  <si>
    <t>Capacity 2,000 CMH with Motor rating 0.55 KW</t>
  </si>
  <si>
    <r>
      <t>Axial flow exhaust fans (Wall mounted) complete with casing,TEFC sq cage induction motor &amp; mounting frame, MS rain protection cowl, bird screen and all other accessories epoxy painted (suitable for 415V/3-phase supply) as specified.</t>
    </r>
    <r>
      <rPr>
        <b/>
        <sz val="11"/>
        <rFont val="Calibri"/>
        <family val="2"/>
      </rPr>
      <t>Following fan shall have 10 mmwc static pressure.</t>
    </r>
  </si>
  <si>
    <t>Capacity 15,000 CMH with Motor rating 1.1 KW</t>
  </si>
  <si>
    <t>Capacity 10,000 CMH with Motor rating 0.75 KW</t>
  </si>
  <si>
    <t>Capacity 7,500 CMH with Motor rating 0.55 KW</t>
  </si>
  <si>
    <t>Capacity 6,000 CMH with Motor rating 0.55 KW</t>
  </si>
  <si>
    <t>e)*</t>
  </si>
  <si>
    <t>f)*</t>
  </si>
  <si>
    <t>Capacity 2,000 CMH with Motor rating 0.37 KW</t>
  </si>
  <si>
    <r>
      <t>Exhaust fan (propeller type) completes with  induction motor &amp; mounting frame MS rain protection cowl, bird screen and all other accessories as specified (suitable for 240V/ 1 phase).</t>
    </r>
    <r>
      <rPr>
        <b/>
        <sz val="11"/>
        <rFont val="Calibri"/>
        <family val="2"/>
      </rPr>
      <t xml:space="preserve"> Following fan shall have 5 mmwc static pressure.</t>
    </r>
  </si>
  <si>
    <t>Capacity 1000 CMH with Motor rating  100 watts</t>
  </si>
  <si>
    <t>Handling arrangement for ventilation equipments</t>
  </si>
  <si>
    <t xml:space="preserve">Manually operated, platform trolley of 1Ton capacity </t>
  </si>
  <si>
    <t>Measuring tape</t>
  </si>
  <si>
    <t>Tachometer</t>
  </si>
  <si>
    <t>Double ended spanner</t>
  </si>
  <si>
    <t>Gasket punch</t>
  </si>
  <si>
    <t>Center punch</t>
  </si>
  <si>
    <t>Scissors for sheet metal cutting</t>
  </si>
  <si>
    <t>Multimeter</t>
  </si>
  <si>
    <t>Anemometer</t>
  </si>
  <si>
    <t>Slide wrench 8”</t>
  </si>
  <si>
    <t>Slide wrench 10”</t>
  </si>
  <si>
    <t>Slide wrench 6”</t>
  </si>
  <si>
    <t>Box spanner set</t>
  </si>
  <si>
    <t xml:space="preserve">2X490 MW NTPC NCTPP, DADRI STAGE-II  (FGD SYSTEM PACKAGE)
</t>
  </si>
  <si>
    <t>FAN BELTS</t>
  </si>
  <si>
    <t>2X490 MW NTPC NCTPP, DADRI STAGE-II  (FGD SYSTEM PACKAGE)</t>
  </si>
  <si>
    <t>COMMON FOR AC AND VENTILATION SYSTEM</t>
  </si>
  <si>
    <t>1.1*</t>
  </si>
  <si>
    <t>1.2*</t>
  </si>
  <si>
    <t>1.3*</t>
  </si>
  <si>
    <t>1.4*</t>
  </si>
  <si>
    <t>1.5*</t>
  </si>
  <si>
    <t>1.6*</t>
  </si>
  <si>
    <t>1.7*</t>
  </si>
  <si>
    <t>1.8*</t>
  </si>
  <si>
    <t>1.9*</t>
  </si>
  <si>
    <t>ACOUSTIC INSULATION (AS PER THE SPECIFICATION)</t>
  </si>
  <si>
    <t xml:space="preserve">Fire damper </t>
  </si>
  <si>
    <t>Air-cooled split type AC units consisting of condensing unit &amp; evaporating unit including refrigerant pipes &amp; fittings with insulation etc.</t>
  </si>
  <si>
    <t>Air cooled condensing unit</t>
  </si>
  <si>
    <t>a</t>
  </si>
  <si>
    <t>b</t>
  </si>
  <si>
    <t>Refrigerant filter</t>
  </si>
  <si>
    <t>c</t>
  </si>
  <si>
    <t>d</t>
  </si>
  <si>
    <t>Air handling unit</t>
  </si>
  <si>
    <t>V-belts for AHU blower</t>
  </si>
  <si>
    <t>Filter at suction and discharge of all AHUs</t>
  </si>
  <si>
    <t>Unitary air filtration unit</t>
  </si>
  <si>
    <t>Supply air fan</t>
  </si>
  <si>
    <t>V-belt for supply air fans</t>
  </si>
  <si>
    <t>UAF pump</t>
  </si>
  <si>
    <t>Gland packing for pump</t>
  </si>
  <si>
    <t>5% of total population or 1 no whichever is higher</t>
  </si>
  <si>
    <t>Electronics transmitters</t>
  </si>
  <si>
    <t>2.2.1</t>
  </si>
  <si>
    <t xml:space="preserve">5% or 1 no of each type and model whichever is more (to be devided into various ranges in proportion to main population </t>
  </si>
  <si>
    <t>Temp. elements</t>
  </si>
  <si>
    <t>2.2.2</t>
  </si>
  <si>
    <t>5% or 1 no of each make model and type whichever is more (to be devided to various ranges in proportion to main of all make model type population )</t>
  </si>
  <si>
    <t>5 % or 1 no of each type  and model whichever is more</t>
  </si>
  <si>
    <t>set</t>
  </si>
  <si>
    <t>no</t>
  </si>
  <si>
    <t>PE-TS-436-(571-13000-A)-A001</t>
  </si>
  <si>
    <t>Fusible Link type Fire  Damper</t>
  </si>
  <si>
    <t>Ocuupancy sensor</t>
  </si>
  <si>
    <t>9*</t>
  </si>
  <si>
    <t>VAV (Variable air Volume) BOX</t>
  </si>
  <si>
    <t>Monsoon reheating / winter heating kit comprising strip heaters, safety controls, air-stat, contactors, frame work, thermostat etc.</t>
  </si>
  <si>
    <t>Cable tray, condutes, junction box,lugs and glands, Local control panel and Field instruments like pressure gauge, temperature gauge, switches and transmitters for pressure, flow  and temperature measurement, differential pressure switch across filters, flow meters, RH and Temperature sensor and other required instruments as per specifications,  including necessary control panel form hook up with main DDCMIS as per specifications</t>
  </si>
  <si>
    <t>Supply air Grill/diffuser with VCD (Extruded Aluminium).</t>
  </si>
  <si>
    <t>Return air Grill/diffuser without VCD (Extruded Aluminium).</t>
  </si>
  <si>
    <t>Supply air Grill/diffuser with VCD (MS, POWDER COATED).</t>
  </si>
  <si>
    <t>Return air Grill/diffuser without VCD (MS, POWDER COATED).</t>
  </si>
  <si>
    <t>Pan type humidifier, comprising gyser stat, for each AHU room.</t>
  </si>
  <si>
    <r>
      <t>Finished (Actual quantity of duct erected at site, excluding the scrap) GSS (zinc coating 275</t>
    </r>
    <r>
      <rPr>
        <b/>
        <sz val="11"/>
        <rFont val="Calibri"/>
        <family val="2"/>
        <scheme val="minor"/>
      </rPr>
      <t xml:space="preserve"> gms/sq.m</t>
    </r>
    <r>
      <rPr>
        <sz val="11"/>
        <rFont val="Calibri"/>
        <family val="2"/>
        <scheme val="minor"/>
      </rPr>
      <t>) Ducting with support structure etc.</t>
    </r>
  </si>
  <si>
    <t>Motorized Actuator with single phase power supply for the above Fire damper and Volume control damper with auto resetting, limit switches, indication lamps etc.</t>
  </si>
  <si>
    <t xml:space="preserve">1T chain pulley block without travelling trolley </t>
  </si>
  <si>
    <t>No. *</t>
  </si>
  <si>
    <t>Sheet metal cabinet type air handling units (double skin as per specification) The draw through horizontal AHUs shall comprise of , Dampers, pre filter, fine filters, DX- cooling coil, Electric heating coil, Electric steam humidifier and Fan section with fan &amp; TEFC sq cage induction motor, VVVFD, drive set, condensate drain pan, thermostatic controls and other accessories, like ladder along with supporting structure for filer and plenum, etc. to meet the AC load of control room area as per specification.
Each centrifugal fan shall be provided with VFD driven motor alongwith VFD (Along with starter panel) and other accessories as required for VFD shall also be included in the price.</t>
  </si>
  <si>
    <t>b*)</t>
  </si>
  <si>
    <t>10*</t>
  </si>
  <si>
    <t>11*</t>
  </si>
  <si>
    <t xml:space="preserve">Capacity 40,000 CMH with Motor rating 5.5 KW </t>
  </si>
  <si>
    <t>Capacity 20,000 CMH with Motor rating 2.2 KW</t>
  </si>
  <si>
    <t>LUBRICANT (EACH TYPE)</t>
  </si>
  <si>
    <t>TECHNICAL SPECIFICATION:</t>
  </si>
  <si>
    <t>Oil filter- O Ring (If applicable)</t>
  </si>
  <si>
    <t>Master soilenoid valve (If applicable)</t>
  </si>
  <si>
    <t>Condenser fan motor</t>
  </si>
  <si>
    <t>e</t>
  </si>
  <si>
    <t>Compressor for air cooled condensing unit</t>
  </si>
  <si>
    <t>1 no of each type/rating</t>
  </si>
  <si>
    <t>f</t>
  </si>
  <si>
    <t>Fan motor bearing, bushes/sleeves</t>
  </si>
  <si>
    <t>g</t>
  </si>
  <si>
    <t>Condenser fan</t>
  </si>
  <si>
    <t>h</t>
  </si>
  <si>
    <t>Expansion valve</t>
  </si>
  <si>
    <t>i</t>
  </si>
  <si>
    <t>Low pressure cut-off switch</t>
  </si>
  <si>
    <t>j</t>
  </si>
  <si>
    <t>High pressure cut-off switch</t>
  </si>
  <si>
    <t>k</t>
  </si>
  <si>
    <t>Sight glass</t>
  </si>
  <si>
    <t>1 no. of each type/size/rating</t>
  </si>
  <si>
    <t>AHU blower bearings, bushes/sleeves</t>
  </si>
  <si>
    <t>Blower motor</t>
  </si>
  <si>
    <t>Blower motor bearing, bushes/sleeves</t>
  </si>
  <si>
    <t>10 % of installed population or 1 no whichever is higher</t>
  </si>
  <si>
    <t>Fresh Air Fan</t>
  </si>
  <si>
    <t>Fan bearings, bushes/sleeves</t>
  </si>
  <si>
    <t>complete fan and motor for fresh air fan</t>
  </si>
  <si>
    <t>Filter for fresh air fan</t>
  </si>
  <si>
    <t>Strip heater</t>
  </si>
  <si>
    <t>1 no of each type/size/rating</t>
  </si>
  <si>
    <t>Immersion heater for pan humidifier</t>
  </si>
  <si>
    <t>Local humidity cum temperature sensor</t>
  </si>
  <si>
    <t>Air Stat</t>
  </si>
  <si>
    <t>Supply air fan bearing, bushes/sleeves</t>
  </si>
  <si>
    <t>motor for supply air fan</t>
  </si>
  <si>
    <t>Supply air fan motor bearing, bushes/sleeves</t>
  </si>
  <si>
    <t>Complete pump motor assembly</t>
  </si>
  <si>
    <t>Pump bearing , bushes/sleeves</t>
  </si>
  <si>
    <t>Pump motor bearing, bushes/sleeves</t>
  </si>
  <si>
    <t>Filter for UAF</t>
  </si>
  <si>
    <t>Spray nozzle for UAF</t>
  </si>
  <si>
    <t>10% of total population or 1 no whichever is higher</t>
  </si>
  <si>
    <t>Basket for strainer</t>
  </si>
  <si>
    <t>Valve (Gate/globe/NRV/Float etc.) &amp; accessories</t>
  </si>
  <si>
    <t>Pre-Filter for axial fan</t>
  </si>
  <si>
    <t>Fine filter for axial fan</t>
  </si>
  <si>
    <r>
      <t>Roof extractor units (axial flow type)  with TEFC sq cage induction motors (suitable for 415V/3-phase supply).</t>
    </r>
    <r>
      <rPr>
        <b/>
        <sz val="11"/>
        <rFont val="Calibri"/>
        <family val="2"/>
      </rPr>
      <t>Following fan shall have 15 mmwc static pressure.</t>
    </r>
  </si>
  <si>
    <r>
      <t xml:space="preserve">Axial flow supply fans with TEFC sq cage induction motors (suitable for 415V/3-phase supply). </t>
    </r>
    <r>
      <rPr>
        <b/>
        <sz val="11"/>
        <rFont val="Calibri"/>
        <family val="2"/>
      </rPr>
      <t>Following fan shall have 30 mmwc static pressure.</t>
    </r>
  </si>
  <si>
    <r>
      <t xml:space="preserve">Axial flow supply fans with TEFC sq cage induction motors (suitable for 415V/3-phase supply) as specified. </t>
    </r>
    <r>
      <rPr>
        <b/>
        <sz val="11"/>
        <rFont val="Calibri"/>
        <family val="2"/>
      </rPr>
      <t>Following fan shall have 20 mmwc static pressure.</t>
    </r>
  </si>
  <si>
    <r>
      <t>Axial flow exhaust fans (Bifurcated type, spark proof construction) with  flame proof motor epoxy painted (suitable for 415V/3-phase supply) as specified.</t>
    </r>
    <r>
      <rPr>
        <b/>
        <sz val="11"/>
        <rFont val="Calibri"/>
        <family val="2"/>
      </rPr>
      <t xml:space="preserve">  Following fan shall have 15 mmwc static pressure.</t>
    </r>
  </si>
  <si>
    <r>
      <t>Axial flow exhaust fans with TEFC sq cage induction motor (suitable for 415V/3-phase supply) as specified.</t>
    </r>
    <r>
      <rPr>
        <b/>
        <sz val="11"/>
        <rFont val="Calibri"/>
        <family val="2"/>
      </rPr>
      <t>Following fan shall have 10 mmwc static pressure.</t>
    </r>
  </si>
  <si>
    <t xml:space="preserve">Axial fan motor - Bearing, bushes/sleeves </t>
  </si>
  <si>
    <t xml:space="preserve">2 sets of each type/ size/ rating </t>
  </si>
  <si>
    <t>sets</t>
  </si>
  <si>
    <t xml:space="preserve">RE unit motor - Bearing, bushes/sleeves </t>
  </si>
  <si>
    <t>Actuator for fire damper and motorized VCD</t>
  </si>
  <si>
    <t>no.</t>
  </si>
  <si>
    <t>RTD's (to be divided into various insertion lengths in proportion to main population )</t>
  </si>
  <si>
    <t xml:space="preserve">5% or 1 no whichever is more
</t>
  </si>
  <si>
    <t>Thermo well with head assembly terminal block and nipple</t>
  </si>
  <si>
    <t>5% or 1 no whichever is more</t>
  </si>
  <si>
    <t>Process actuated switch devices include all types of pressure, differential pressure, flow, temperature, differential temperature, level switch devices.</t>
  </si>
  <si>
    <t>Lugs &amp; Glands</t>
  </si>
  <si>
    <t xml:space="preserve">10% or 1 no of each type/rating/model whichever is more </t>
  </si>
  <si>
    <t>Instrument root valve/ Gauge cock</t>
  </si>
  <si>
    <t xml:space="preserve">Notes: </t>
  </si>
  <si>
    <r>
      <t>Bidder to quote price for "</t>
    </r>
    <r>
      <rPr>
        <b/>
        <sz val="11"/>
        <rFont val="Arial"/>
        <family val="2"/>
      </rPr>
      <t>motor bearing &amp; bushes/sleeves</t>
    </r>
    <r>
      <rPr>
        <sz val="11"/>
        <rFont val="Arial"/>
        <family val="2"/>
      </rPr>
      <t xml:space="preserve">" for axial fan and RE unit against Sl.no B(10) &amp; B(11) which shall be remain same irrespective of axial fan and RE unit rating.Price quotated against Sl.no B(10) and B (11) shall be multplied for arriving at price based on installed qty during detail engineering.  </t>
    </r>
  </si>
  <si>
    <t>Sl. No.</t>
  </si>
  <si>
    <t xml:space="preserve">ITEM DESCRIPTION
</t>
  </si>
  <si>
    <t>QTY.</t>
  </si>
  <si>
    <t>l</t>
  </si>
  <si>
    <t xml:space="preserve">Linkage of Modulating motor </t>
  </si>
  <si>
    <t xml:space="preserve">set </t>
  </si>
  <si>
    <t>m</t>
  </si>
  <si>
    <t xml:space="preserve">PCB controller with remote hand set </t>
  </si>
  <si>
    <t xml:space="preserve">no. </t>
  </si>
  <si>
    <t>n</t>
  </si>
  <si>
    <t>Electrical contactor</t>
  </si>
  <si>
    <t>2 no of each type/size/rating</t>
  </si>
  <si>
    <t>Valve, strainer &amp; accessories</t>
  </si>
  <si>
    <t>Air cooled Package AC</t>
  </si>
  <si>
    <t>10.1*</t>
  </si>
  <si>
    <t xml:space="preserve">Outdoor Unit </t>
  </si>
  <si>
    <t xml:space="preserve">Low pressure cut-off switch (if applicable) </t>
  </si>
  <si>
    <t xml:space="preserve">High pressure cut-off switch (If applicable) </t>
  </si>
  <si>
    <t>10.2*</t>
  </si>
  <si>
    <t xml:space="preserve">Indoor Unit </t>
  </si>
  <si>
    <t>Blower bearings, bushes/sleeves</t>
  </si>
  <si>
    <t>Filter at suction and discharge</t>
  </si>
  <si>
    <t>Compressors for 5.0 TR capacity ductable split AC</t>
  </si>
  <si>
    <t>12*</t>
  </si>
  <si>
    <t>Compressors for 3.0 TR capacity split AC</t>
  </si>
  <si>
    <t>13*</t>
  </si>
  <si>
    <t>Compressors for 2.0 TR capacity split AC</t>
  </si>
  <si>
    <t>14*</t>
  </si>
  <si>
    <t>Compressors for 1.5 TR capacity split AC</t>
  </si>
  <si>
    <t>15*</t>
  </si>
  <si>
    <t>Condenser fan with motor for outdoor unit of  5.0 TR capacity ductable split AC</t>
  </si>
  <si>
    <t>16*</t>
  </si>
  <si>
    <t>Condenser fan with motor for outdoor unit of  3.0 TR capacity split AC</t>
  </si>
  <si>
    <t>17*</t>
  </si>
  <si>
    <t>Condenser fan with motor for outdoor unit of  2.0 TR capacity split AC</t>
  </si>
  <si>
    <t>18*</t>
  </si>
  <si>
    <t>Condenser fan with motor for outdoor unit of  1.5 TR capacity split AC</t>
  </si>
  <si>
    <t xml:space="preserve">VENTILATION SYSTEM </t>
  </si>
  <si>
    <t xml:space="preserve">CONTROL AND INSTRUMENTATION </t>
  </si>
  <si>
    <t xml:space="preserve">All type of local indicators( Like Pressure indicators, Temperature, flow, differential pressure etc) </t>
  </si>
  <si>
    <t>nos</t>
  </si>
  <si>
    <t>D</t>
  </si>
  <si>
    <t xml:space="preserve">Electricals </t>
  </si>
  <si>
    <t xml:space="preserve">MCCB/MCB for Split AC </t>
  </si>
  <si>
    <t xml:space="preserve">Fues Links </t>
  </si>
  <si>
    <t>Start -Stop push buttons</t>
  </si>
  <si>
    <t>2 sets</t>
  </si>
  <si>
    <t>Indicating lights</t>
  </si>
  <si>
    <t xml:space="preserve">Nos. </t>
  </si>
  <si>
    <t xml:space="preserve">Voltage Stablisers for each rating of installed split AC </t>
  </si>
  <si>
    <t xml:space="preserve">1 no of each type/rating/model </t>
  </si>
  <si>
    <t>O&amp;M spares listed above is bare minimum requirement. In case any additional operational and maintenance spares requirement is covered elsewhere in the tender specification apart from specified above, same shall be deemed to have been covered in bidders scope of supply.</t>
  </si>
  <si>
    <t xml:space="preserve">Total </t>
  </si>
  <si>
    <t>Lot</t>
  </si>
  <si>
    <r>
      <t>Total lumpsum firm price inclusive of all prevailing taxes, duties and other levies for</t>
    </r>
    <r>
      <rPr>
        <b/>
        <sz val="11"/>
        <rFont val="Arial"/>
        <family val="2"/>
      </rPr>
      <t xml:space="preserve"> Operation and maintenance spares</t>
    </r>
    <r>
      <rPr>
        <b/>
        <sz val="11"/>
        <color rgb="FFFF0000"/>
        <rFont val="Arial"/>
        <family val="2"/>
      </rPr>
      <t xml:space="preserve"> </t>
    </r>
    <r>
      <rPr>
        <sz val="11"/>
        <rFont val="Arial"/>
        <family val="2"/>
      </rPr>
      <t xml:space="preserve">comprising of manufacture, fabrication, assembly, inspection / testing (as applicable) at vendor's &amp; sub-vendor’s works, painting, forwarding, proper packing, shipment, delivery at site &amp; guarantee as per tender technical specification above, amendment &amp; agreements till placement of order.  </t>
    </r>
    <r>
      <rPr>
        <b/>
        <sz val="11"/>
        <rFont val="Arial"/>
        <family val="2"/>
      </rPr>
      <t xml:space="preserve">(Break up of Operation and maintenance  spares is to be furnished as per Annexure- II) </t>
    </r>
  </si>
  <si>
    <t xml:space="preserve">Total lumpsum price for commissioning spares inclusive of packing forwarding, transportation up to site, etc. 
(Break up of to be furnished as per Appendix- B) </t>
  </si>
  <si>
    <t>Brass suction screen/strainer for Unitary air filtration tank</t>
  </si>
  <si>
    <t>Transmitters of all types and model no.( for the measurement of pressure,differential pressure,flow,level, temp etc.)</t>
  </si>
  <si>
    <t>Gyserstats</t>
  </si>
  <si>
    <t>HSN / SAC CODE</t>
  </si>
  <si>
    <t>8415 82 90</t>
  </si>
  <si>
    <t>8415 90 00</t>
  </si>
  <si>
    <t>19*</t>
  </si>
  <si>
    <r>
      <t xml:space="preserve">Total lumpsum firm prices inclusive of all prevailing taxes, duties and other levies for </t>
    </r>
    <r>
      <rPr>
        <b/>
        <sz val="11"/>
        <rFont val="Arial"/>
        <family val="2"/>
      </rPr>
      <t xml:space="preserve">Services </t>
    </r>
    <r>
      <rPr>
        <sz val="11"/>
        <rFont val="Arial"/>
        <family val="2"/>
      </rPr>
      <t xml:space="preserve">comprising of service part for unloading, handling, transportation &amp; storage at site, in-site transportation, assembly, erection &amp; commissioning, final painting at site, minor civil work, trial run at site and carrying out Performance guarantee / Functional / Demonstration tests at site (As applicable), Training of NTPC/BHEL personnel for total 15 days (in 3-4 parts of 4-5 days each) covering hands on experience of operation and maintenance of air conditioning and ventilation system. Site personnel shall be trained for operation and maintenance activities covering daily, weekly, monthly, quarterly and yearly maintenance checks and handover in flawless condition of the package to the end customer complete with all accessories for the total scope defined as per BHEL NIT &amp; tender technical specification as specified above, amendment &amp; agreements till placement of order. </t>
    </r>
    <r>
      <rPr>
        <b/>
        <sz val="11"/>
        <rFont val="Arial"/>
        <family val="2"/>
      </rPr>
      <t>(Break-up as per Annexure-I)</t>
    </r>
  </si>
  <si>
    <r>
      <t xml:space="preserve">Total lump sum firm price inclusive of all prevailing taxes, duties and other levies for </t>
    </r>
    <r>
      <rPr>
        <b/>
        <sz val="11"/>
        <rFont val="Arial"/>
        <family val="2"/>
      </rPr>
      <t xml:space="preserve">Supply part </t>
    </r>
    <r>
      <rPr>
        <sz val="11"/>
        <rFont val="Arial"/>
        <family val="2"/>
      </rPr>
      <t>comprising of design (i.e.preparation and submission of drawing /documents including “As Built” drawings and O&amp;M manuals), engineering, manufacture, fabrication, assembly, inspection / testing at vendor's &amp; sub-vendor’s works, painting, maintenance tools &amp; tackles (as per Appendix-A), fill of lubricants &amp; consumables alongwith spares for erection (as per Appendix-B), startup and commissioning spares as required, forwarding, proper packing, shipment and delivery at site</t>
    </r>
    <r>
      <rPr>
        <sz val="11"/>
        <color rgb="FFFF0000"/>
        <rFont val="Arial"/>
        <family val="2"/>
      </rPr>
      <t xml:space="preserve"> </t>
    </r>
    <r>
      <rPr>
        <sz val="11"/>
        <rFont val="Arial"/>
        <family val="2"/>
      </rPr>
      <t xml:space="preserve">for the total scope defined as per BHEL NIT &amp; tender technical specification as specified above, amendment &amp; agreements till placement of order. </t>
    </r>
    <r>
      <rPr>
        <b/>
        <sz val="11"/>
        <rFont val="Arial"/>
        <family val="2"/>
      </rPr>
      <t>(Break-up as per Annexure-I)</t>
    </r>
  </si>
  <si>
    <r>
      <t xml:space="preserve">Total lump sum firm price inclusive of all prevailing taxes, duties and other levies for </t>
    </r>
    <r>
      <rPr>
        <b/>
        <sz val="11"/>
        <rFont val="Arial"/>
        <family val="2"/>
      </rPr>
      <t>Supply part including Operation and maintenance spares and Services</t>
    </r>
    <r>
      <rPr>
        <b/>
        <sz val="11"/>
        <color rgb="FFFF0000"/>
        <rFont val="Arial"/>
        <family val="2"/>
      </rPr>
      <t xml:space="preserve"> </t>
    </r>
    <r>
      <rPr>
        <sz val="11"/>
        <rFont val="Arial"/>
        <family val="2"/>
      </rPr>
      <t xml:space="preserve">comprising of design (i.e.preparation and submission of drawing /documents including “As Built” drawings and O&amp;M manuals), engineering, manufacture, fabrication, assembly, inspection / testing at vendor's &amp; sub-vendor’s works, painting, </t>
    </r>
    <r>
      <rPr>
        <sz val="11"/>
        <color indexed="8"/>
        <rFont val="Arial"/>
        <family val="2"/>
      </rPr>
      <t xml:space="preserve">maintenance tools &amp; tackles, fill of lubricants &amp; consumables </t>
    </r>
    <r>
      <rPr>
        <sz val="11"/>
        <rFont val="Arial"/>
        <family val="2"/>
      </rPr>
      <t>alongwith spares for erection, startup and commissioning as required, forwarding, proper packing, shipment and delivery at site, unloading, handling, transportation &amp; storage at site, in-site transportation, assembly, erection &amp; commissioning</t>
    </r>
    <r>
      <rPr>
        <sz val="11"/>
        <color indexed="8"/>
        <rFont val="Arial"/>
        <family val="2"/>
      </rPr>
      <t xml:space="preserve">, final painting at site, minor civil work, trial run at site </t>
    </r>
    <r>
      <rPr>
        <sz val="11"/>
        <rFont val="Arial"/>
        <family val="2"/>
      </rPr>
      <t xml:space="preserve"> and carrying out Performance guarante</t>
    </r>
    <r>
      <rPr>
        <sz val="11"/>
        <color indexed="8"/>
        <rFont val="Arial"/>
        <family val="2"/>
      </rPr>
      <t>e / Functional / Demonstration</t>
    </r>
    <r>
      <rPr>
        <sz val="11"/>
        <rFont val="Arial"/>
        <family val="2"/>
      </rPr>
      <t xml:space="preserve"> tests at site (As applicable), training of NTPC</t>
    </r>
    <r>
      <rPr>
        <sz val="11"/>
        <color theme="1"/>
        <rFont val="Arial"/>
        <family val="2"/>
      </rPr>
      <t xml:space="preserve">/BHEL's </t>
    </r>
    <r>
      <rPr>
        <sz val="11"/>
        <rFont val="Arial"/>
        <family val="2"/>
      </rPr>
      <t>O&amp;M staff and handover in flawless condition of the package to the end customer complete with all accessories for the total scope defined as per BHEL NIT &amp; tender technical specification as specified above, amendment &amp; agreements till placement of order.</t>
    </r>
    <r>
      <rPr>
        <sz val="12"/>
        <color indexed="10"/>
        <rFont val="Helvetica"/>
      </rPr>
      <t/>
    </r>
  </si>
  <si>
    <t>20*</t>
  </si>
  <si>
    <t>PCB controller for 5.0  TR capacity ductable split AC</t>
  </si>
  <si>
    <t>21*</t>
  </si>
  <si>
    <t>22*</t>
  </si>
  <si>
    <t>PCB controller for 3.0  TR capacity split AC</t>
  </si>
  <si>
    <t>PCB controller for 2.0  TR capacity split AC</t>
  </si>
  <si>
    <t>PCB controller for 1.5  TR capacity split AC</t>
  </si>
  <si>
    <t>Capacity 40,000 CMH with Motor rating 5.5 KW</t>
  </si>
  <si>
    <t xml:space="preserve">Total lumpsum price for special tools &amp; tackles for maintenance inclusive of packing forwarding, transportation up to site, etc. 
(Break up of to be furnished as per Appendix- A) 
</t>
  </si>
  <si>
    <t>o</t>
  </si>
  <si>
    <t xml:space="preserve">Condensing coil </t>
  </si>
  <si>
    <t xml:space="preserve">"Set" means 100 % complete replacement of item of the total installed population </t>
  </si>
  <si>
    <t>E&amp;C</t>
  </si>
  <si>
    <t>Total price in words</t>
  </si>
  <si>
    <t>Unit Ex-works duly packed
(INR)</t>
  </si>
  <si>
    <t>Total Ex-works duly packed
(INR)</t>
  </si>
  <si>
    <t>Type of GST (IGST/CGST + SGST/UTGST)</t>
  </si>
  <si>
    <t>Freight % of Total Ex-works</t>
  </si>
  <si>
    <t>Freight in INR</t>
  </si>
  <si>
    <t>Total FOR site price excluding GST
(INR)</t>
  </si>
  <si>
    <t>Unit E&amp;C Price (INR)</t>
  </si>
  <si>
    <t>Total E&amp;C Price (INR)</t>
  </si>
  <si>
    <t>PRICE FORMAT FOR INDIAN BIDDERS</t>
  </si>
  <si>
    <t>E-5948/2018 Dated 22.05.2018</t>
  </si>
  <si>
    <t>NOT APPLICABLE</t>
  </si>
  <si>
    <t>IGST</t>
  </si>
  <si>
    <t>CGST + UTGST</t>
  </si>
  <si>
    <t>CGST + SGST</t>
  </si>
  <si>
    <t>Total Price
Excluding GST 
INR</t>
  </si>
  <si>
    <t xml:space="preserve">Note: 
1. Prices shall be firm unless otherwise specifically indicated in NIT.
2. CGST/SGST/UGST/IGST shall be paid at actuals against documentary evidence subjected to the maximum of GST corresponding to above HSN/SAC code.
3. Evaluation shall be done one the basis of total lump sum prices for complete supply and services but excluding GST.
4. Vendor to quote prices in words also.
5. Nature of GST on Services at project site shall not be allowed to change after bidding.
6. Breakup of prices in annexure-I, II, Appendix-A &amp; BI should be correct. Evaluation shall be done on quoted price in annexure-A only. If mismatch (calculation mistake) in breakup will be found then breakup will be adjusted with respect to quoted price in annexure-A.
</t>
  </si>
  <si>
    <t>Annexure-A</t>
  </si>
  <si>
    <t>2X490 MW NTPC NCTPP, DADRI STAGE-II 
(FGD SYSTEM PACKAGE)</t>
  </si>
  <si>
    <t>INDIAN BIDDERS</t>
  </si>
  <si>
    <t>FOREIGN BIDDERS</t>
  </si>
  <si>
    <t>Imported content</t>
  </si>
  <si>
    <t>Indigenous content</t>
  </si>
  <si>
    <t>Unit Ex-works duly packed 
(INR)</t>
  </si>
  <si>
    <t>Unit E&amp;C Price 
(INR)</t>
  </si>
  <si>
    <t>Total E&amp;C Price 
(INR)</t>
  </si>
  <si>
    <t>Total C &amp; F - Price (Currency)</t>
  </si>
  <si>
    <t>Unit C &amp; F - Price
(Currency)</t>
  </si>
  <si>
    <t>ENQ No- E-5948/2018 Dated 22.05.2018</t>
  </si>
  <si>
    <t>Indian Bidder</t>
  </si>
  <si>
    <t>Foreign Bidder</t>
  </si>
  <si>
    <t xml:space="preserve">PRICE FORMAT
APPENDIX - B
Commissioning spares
</t>
  </si>
  <si>
    <t>PRICE FORMAT
APPENDIX - A
Maintenance tools &amp; tackles</t>
  </si>
  <si>
    <t>Total C &amp; F -PRICE (Currency)</t>
  </si>
  <si>
    <t>Custom Duty INR after availing input tax credit (INR)</t>
  </si>
  <si>
    <t>Inland Freight
(INR)</t>
  </si>
  <si>
    <t>Total Ex-works duly packed (INR)</t>
  </si>
  <si>
    <t>Total for Indigenous content
(INR)</t>
  </si>
  <si>
    <t>Total E&amp;C  Price 
(INR)</t>
  </si>
  <si>
    <t>PRICE FORMAT FOR FOREIGN BIDDERS</t>
  </si>
  <si>
    <t>Total Price in Words</t>
  </si>
  <si>
    <t xml:space="preserve"> PRICE FORMAT
ANNEXURE - I</t>
  </si>
  <si>
    <t xml:space="preserve"> PRICE FORMAT
ANNEXURE-II
LIST OF O&amp;M SPARES</t>
  </si>
  <si>
    <t>DX type, air cooled condensing unit of minimum 30 TR (ACTUAL) capacity. The refrigerant compressor shall be Scroll, hermetic / Semi-hermetic type suitable for Refrigerant R-134a / R-407c / R-410a environment friendly HFC refrigerants with drive package, Suction and discharge valves, capacity control system, expansion valve, crank case heater etc. A control panel shall be provided to house all gauges and controls. The panel shall contain all necessary terminal strips to facilitate external wiring. The unit shall be complete with expansion valve, all necessary fittings, accessories, insulated refrigerant piping to and from AHUs, foundation bolts, nuts, washers etc complete in all respect.</t>
  </si>
  <si>
    <t>Unitary air filtration unit with centrifugal fan with motor, pumps with motors, filters, UAF internals, inlet air louvers, piping as per IS: 1239 pt I (heavy class galvanised), valves, nozzles, back wash arrangement, galvanised drain piping etc. as per specification of capacity 1,15,000 CMH. Each UAF has 1 no centrifugal fan (1 x 100% duty) of capacity 1,15,000 CMH at min. 60 mmWC SP.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</si>
</sst>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 #,##0.00_ ;_ * \-#,##0.00_ ;_ * &quot;-&quot;??_ ;_ @_ "/>
    <numFmt numFmtId="164" formatCode="0.0"/>
    <numFmt numFmtId="165" formatCode="_ * #,##0_ ;_ * \-#,##0_ ;_ * &quot;-&quot;??_ ;_ @_ "/>
    <numFmt numFmtId="166" formatCode="_(* #,##0.00_);_(* \(#,##0.00\);_(* &quot;-&quot;??_);_(@_)"/>
  </numFmts>
  <fonts count="26" x14ac:knownFonts="1">
    <font>
      <sz val="11"/>
      <color theme="1"/>
      <name val="Calibri"/>
      <family val="2"/>
      <scheme val="minor"/>
    </font>
    <font>
      <sz val="11"/>
      <name val="Arial"/>
      <family val="2"/>
    </font>
    <font>
      <sz val="12"/>
      <color indexed="10"/>
      <name val="Helvetica"/>
    </font>
    <font>
      <sz val="12"/>
      <name val="Arial"/>
      <family val="2"/>
    </font>
    <font>
      <b/>
      <sz val="14"/>
      <color theme="1"/>
      <name val="Arial"/>
      <family val="2"/>
    </font>
    <font>
      <sz val="11"/>
      <color theme="1"/>
      <name val="Arial"/>
      <family val="2"/>
    </font>
    <font>
      <b/>
      <sz val="12"/>
      <name val="Arial"/>
      <family val="2"/>
    </font>
    <font>
      <b/>
      <sz val="11"/>
      <name val="Arial"/>
      <family val="2"/>
    </font>
    <font>
      <b/>
      <sz val="14"/>
      <name val="Arial"/>
      <family val="2"/>
    </font>
    <font>
      <b/>
      <sz val="12"/>
      <color theme="1"/>
      <name val="Arial"/>
      <family val="2"/>
    </font>
    <font>
      <sz val="11"/>
      <color indexed="8"/>
      <name val="Arial"/>
      <family val="2"/>
    </font>
    <font>
      <sz val="10"/>
      <color theme="1"/>
      <name val="Arial"/>
      <family val="2"/>
    </font>
    <font>
      <sz val="9.5"/>
      <color theme="1"/>
      <name val="Arial"/>
      <family val="2"/>
    </font>
    <font>
      <sz val="11"/>
      <name val="Calibri"/>
      <family val="2"/>
      <scheme val="minor"/>
    </font>
    <font>
      <b/>
      <sz val="11"/>
      <name val="Calibri"/>
      <family val="2"/>
      <scheme val="minor"/>
    </font>
    <font>
      <b/>
      <sz val="11"/>
      <color theme="1"/>
      <name val="Calibri"/>
      <family val="2"/>
      <scheme val="minor"/>
    </font>
    <font>
      <b/>
      <sz val="11"/>
      <color rgb="FFFF0000"/>
      <name val="Arial"/>
      <family val="2"/>
    </font>
    <font>
      <b/>
      <sz val="11"/>
      <name val="Calibri"/>
      <family val="2"/>
    </font>
    <font>
      <b/>
      <sz val="10"/>
      <name val="Arial"/>
      <family val="2"/>
    </font>
    <font>
      <b/>
      <u/>
      <sz val="10"/>
      <name val="Arial"/>
      <family val="2"/>
    </font>
    <font>
      <sz val="10"/>
      <name val="Arial"/>
      <family val="2"/>
    </font>
    <font>
      <sz val="11"/>
      <color rgb="FFFF0000"/>
      <name val="Arial"/>
      <family val="2"/>
    </font>
    <font>
      <sz val="11"/>
      <color theme="1"/>
      <name val="Calibri"/>
      <family val="2"/>
      <scheme val="minor"/>
    </font>
    <font>
      <b/>
      <sz val="11"/>
      <color theme="1"/>
      <name val="Arial"/>
      <family val="2"/>
    </font>
    <font>
      <b/>
      <sz val="11.5"/>
      <color theme="1"/>
      <name val="Arial"/>
      <family val="2"/>
    </font>
    <font>
      <b/>
      <sz val="12"/>
      <name val="Calibri"/>
      <family val="2"/>
      <scheme val="minor"/>
    </font>
  </fonts>
  <fills count="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0.49998474074526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style="medium">
        <color indexed="64"/>
      </left>
      <right style="thin">
        <color indexed="64"/>
      </right>
      <top style="thin">
        <color indexed="64"/>
      </top>
      <bottom/>
      <diagonal/>
    </border>
    <border>
      <left style="medium">
        <color indexed="64"/>
      </left>
      <right/>
      <top style="thin">
        <color indexed="64"/>
      </top>
      <bottom style="thin">
        <color indexed="64"/>
      </bottom>
      <diagonal/>
    </border>
  </borders>
  <cellStyleXfs count="5">
    <xf numFmtId="0" fontId="0" fillId="0" borderId="0"/>
    <xf numFmtId="0" fontId="1" fillId="0" borderId="0"/>
    <xf numFmtId="0" fontId="20" fillId="0" borderId="0"/>
    <xf numFmtId="0" fontId="20" fillId="0" borderId="0"/>
    <xf numFmtId="43" fontId="22" fillId="0" borderId="0" applyFont="0" applyFill="0" applyBorder="0" applyAlignment="0" applyProtection="0"/>
  </cellStyleXfs>
  <cellXfs count="222">
    <xf numFmtId="0" fontId="0" fillId="0" borderId="0" xfId="0"/>
    <xf numFmtId="0" fontId="1" fillId="0" borderId="0" xfId="0" applyFont="1" applyBorder="1" applyAlignment="1" applyProtection="1">
      <alignment horizontal="left" vertical="top" wrapText="1"/>
      <protection hidden="1"/>
    </xf>
    <xf numFmtId="0" fontId="1" fillId="0" borderId="14" xfId="0" applyFont="1" applyBorder="1" applyAlignment="1" applyProtection="1">
      <alignment horizontal="left" vertical="top" wrapText="1"/>
      <protection hidden="1"/>
    </xf>
    <xf numFmtId="0" fontId="5" fillId="0" borderId="0" xfId="0" applyFont="1" applyProtection="1">
      <protection hidden="1"/>
    </xf>
    <xf numFmtId="0" fontId="6" fillId="0" borderId="1" xfId="0" applyFont="1" applyBorder="1" applyAlignment="1" applyProtection="1">
      <alignment horizontal="center" vertical="center" wrapText="1"/>
      <protection hidden="1"/>
    </xf>
    <xf numFmtId="0" fontId="7" fillId="0" borderId="1" xfId="0" applyFont="1" applyBorder="1" applyAlignment="1" applyProtection="1">
      <alignment horizontal="center" vertical="center" wrapText="1"/>
      <protection hidden="1"/>
    </xf>
    <xf numFmtId="0" fontId="1" fillId="0" borderId="1" xfId="0" applyFont="1" applyBorder="1" applyAlignment="1" applyProtection="1">
      <alignment horizontal="center" vertical="center" wrapText="1"/>
      <protection hidden="1"/>
    </xf>
    <xf numFmtId="0" fontId="1" fillId="0" borderId="1" xfId="0" applyFont="1" applyBorder="1" applyAlignment="1" applyProtection="1">
      <alignment horizontal="center" vertical="center"/>
      <protection hidden="1"/>
    </xf>
    <xf numFmtId="165" fontId="5" fillId="0" borderId="1" xfId="4" applyNumberFormat="1" applyFont="1" applyBorder="1" applyAlignment="1" applyProtection="1">
      <alignment vertical="center"/>
      <protection hidden="1"/>
    </xf>
    <xf numFmtId="0" fontId="1" fillId="0" borderId="1" xfId="0" applyFont="1" applyFill="1" applyBorder="1" applyAlignment="1" applyProtection="1">
      <alignment horizontal="center" vertical="center" wrapText="1"/>
      <protection hidden="1"/>
    </xf>
    <xf numFmtId="0" fontId="3" fillId="0" borderId="0" xfId="0" applyFont="1" applyProtection="1">
      <protection hidden="1"/>
    </xf>
    <xf numFmtId="0" fontId="3" fillId="0" borderId="0" xfId="0" applyFont="1" applyBorder="1" applyProtection="1">
      <protection hidden="1"/>
    </xf>
    <xf numFmtId="0" fontId="1" fillId="0" borderId="1" xfId="0" applyFont="1" applyBorder="1" applyAlignment="1" applyProtection="1">
      <alignment horizontal="left" vertical="top" wrapText="1"/>
      <protection hidden="1"/>
    </xf>
    <xf numFmtId="0" fontId="1" fillId="0" borderId="1" xfId="0" applyFont="1" applyBorder="1" applyAlignment="1" applyProtection="1">
      <alignment horizontal="center" vertical="top" wrapText="1"/>
      <protection hidden="1"/>
    </xf>
    <xf numFmtId="0" fontId="1" fillId="0" borderId="1" xfId="0" applyFont="1" applyBorder="1" applyAlignment="1" applyProtection="1">
      <alignment horizontal="center"/>
      <protection hidden="1"/>
    </xf>
    <xf numFmtId="0" fontId="1" fillId="0" borderId="0" xfId="0" applyFont="1" applyAlignment="1" applyProtection="1">
      <alignment horizontal="left"/>
      <protection hidden="1"/>
    </xf>
    <xf numFmtId="0" fontId="1" fillId="0" borderId="0" xfId="0" applyFont="1" applyProtection="1">
      <protection hidden="1"/>
    </xf>
    <xf numFmtId="0" fontId="1" fillId="0" borderId="0" xfId="0" applyFont="1" applyAlignment="1" applyProtection="1">
      <alignment horizontal="center"/>
      <protection hidden="1"/>
    </xf>
    <xf numFmtId="0" fontId="1" fillId="0" borderId="0" xfId="0" applyFont="1" applyAlignment="1" applyProtection="1">
      <alignment horizontal="center" vertical="top"/>
      <protection hidden="1"/>
    </xf>
    <xf numFmtId="0" fontId="1" fillId="0" borderId="0" xfId="0" applyFont="1" applyAlignment="1" applyProtection="1">
      <alignment wrapText="1"/>
      <protection hidden="1"/>
    </xf>
    <xf numFmtId="0" fontId="1" fillId="0" borderId="0" xfId="0" applyFont="1" applyAlignment="1" applyProtection="1">
      <alignment horizontal="center" vertical="center"/>
      <protection hidden="1"/>
    </xf>
    <xf numFmtId="165" fontId="5" fillId="0" borderId="1" xfId="4" applyNumberFormat="1" applyFont="1" applyBorder="1" applyAlignment="1" applyProtection="1">
      <alignment vertical="center"/>
      <protection locked="0" hidden="1"/>
    </xf>
    <xf numFmtId="0" fontId="5" fillId="0" borderId="0" xfId="0" applyFont="1" applyAlignment="1" applyProtection="1">
      <alignment vertical="center"/>
      <protection hidden="1"/>
    </xf>
    <xf numFmtId="0" fontId="1" fillId="0" borderId="1" xfId="0" applyFont="1" applyBorder="1" applyAlignment="1" applyProtection="1">
      <alignment horizontal="center" vertical="top" wrapText="1"/>
    </xf>
    <xf numFmtId="165" fontId="5" fillId="4" borderId="1" xfId="4" applyNumberFormat="1" applyFont="1" applyFill="1" applyBorder="1" applyAlignment="1" applyProtection="1">
      <alignment vertical="center"/>
      <protection hidden="1"/>
    </xf>
    <xf numFmtId="165" fontId="5" fillId="0" borderId="1" xfId="4" applyNumberFormat="1" applyFont="1" applyBorder="1" applyAlignment="1" applyProtection="1">
      <alignment horizontal="right" vertical="center"/>
      <protection hidden="1"/>
    </xf>
    <xf numFmtId="166" fontId="7" fillId="0" borderId="6" xfId="0" applyNumberFormat="1" applyFont="1" applyFill="1" applyBorder="1" applyAlignment="1" applyProtection="1">
      <alignment horizontal="center" vertical="top" wrapText="1"/>
    </xf>
    <xf numFmtId="0" fontId="5" fillId="0" borderId="0" xfId="0" applyFont="1" applyAlignment="1" applyProtection="1">
      <alignment wrapText="1"/>
      <protection hidden="1"/>
    </xf>
    <xf numFmtId="0" fontId="5" fillId="2" borderId="0" xfId="0" applyFont="1" applyFill="1" applyAlignment="1" applyProtection="1">
      <alignment wrapText="1"/>
      <protection hidden="1"/>
    </xf>
    <xf numFmtId="0" fontId="6" fillId="0" borderId="1" xfId="0" applyFont="1" applyFill="1" applyBorder="1" applyAlignment="1" applyProtection="1">
      <alignment horizontal="left" vertical="top" wrapText="1"/>
      <protection hidden="1"/>
    </xf>
    <xf numFmtId="0" fontId="6" fillId="0" borderId="1" xfId="0" applyFont="1" applyFill="1" applyBorder="1" applyAlignment="1" applyProtection="1">
      <alignment horizontal="center" vertical="center" wrapText="1"/>
      <protection hidden="1"/>
    </xf>
    <xf numFmtId="166" fontId="7" fillId="0" borderId="1" xfId="0" applyNumberFormat="1" applyFont="1" applyFill="1" applyBorder="1" applyAlignment="1" applyProtection="1">
      <alignment horizontal="center" vertical="top" wrapText="1"/>
      <protection hidden="1"/>
    </xf>
    <xf numFmtId="0" fontId="1" fillId="2" borderId="0" xfId="0" applyFont="1" applyFill="1" applyProtection="1">
      <protection hidden="1"/>
    </xf>
    <xf numFmtId="0" fontId="6" fillId="0" borderId="1" xfId="0" applyFont="1" applyFill="1" applyBorder="1" applyAlignment="1" applyProtection="1">
      <alignment horizontal="center" vertical="center"/>
      <protection hidden="1"/>
    </xf>
    <xf numFmtId="0" fontId="14" fillId="4" borderId="1" xfId="0" quotePrefix="1" applyFont="1" applyFill="1" applyBorder="1" applyAlignment="1" applyProtection="1">
      <alignment horizontal="center" vertical="top" wrapText="1"/>
      <protection hidden="1"/>
    </xf>
    <xf numFmtId="0" fontId="14" fillId="4" borderId="1" xfId="0" applyFont="1" applyFill="1" applyBorder="1" applyAlignment="1" applyProtection="1">
      <alignment horizontal="justify" vertical="top" wrapText="1"/>
      <protection hidden="1"/>
    </xf>
    <xf numFmtId="0" fontId="14" fillId="4" borderId="1" xfId="0" applyFont="1" applyFill="1" applyBorder="1" applyAlignment="1" applyProtection="1">
      <alignment vertical="center" wrapText="1"/>
      <protection hidden="1"/>
    </xf>
    <xf numFmtId="0" fontId="5" fillId="4" borderId="1" xfId="0" applyFont="1" applyFill="1" applyBorder="1" applyAlignment="1" applyProtection="1">
      <alignment wrapText="1"/>
      <protection hidden="1"/>
    </xf>
    <xf numFmtId="0" fontId="13" fillId="0" borderId="1" xfId="0" quotePrefix="1" applyFont="1" applyFill="1" applyBorder="1" applyAlignment="1" applyProtection="1">
      <alignment horizontal="center" vertical="top" wrapText="1"/>
      <protection hidden="1"/>
    </xf>
    <xf numFmtId="0" fontId="13" fillId="0" borderId="1" xfId="0" applyFont="1" applyFill="1" applyBorder="1" applyAlignment="1" applyProtection="1">
      <alignment horizontal="justify" vertical="top" wrapText="1"/>
      <protection hidden="1"/>
    </xf>
    <xf numFmtId="0" fontId="14" fillId="0" borderId="1" xfId="0" applyFont="1" applyFill="1" applyBorder="1" applyAlignment="1" applyProtection="1">
      <alignment horizontal="center" vertical="center" wrapText="1"/>
      <protection hidden="1"/>
    </xf>
    <xf numFmtId="0" fontId="15" fillId="0" borderId="1" xfId="0" applyFont="1" applyFill="1" applyBorder="1" applyAlignment="1" applyProtection="1">
      <alignment horizontal="center" vertical="center" wrapText="1"/>
      <protection hidden="1"/>
    </xf>
    <xf numFmtId="1" fontId="14" fillId="0" borderId="1" xfId="0" applyNumberFormat="1" applyFont="1" applyFill="1" applyBorder="1" applyAlignment="1" applyProtection="1">
      <alignment horizontal="center" vertical="center" wrapText="1"/>
      <protection hidden="1"/>
    </xf>
    <xf numFmtId="0" fontId="14" fillId="0" borderId="1" xfId="0" applyFont="1" applyFill="1" applyBorder="1" applyAlignment="1" applyProtection="1">
      <alignment vertical="center" wrapText="1"/>
      <protection hidden="1"/>
    </xf>
    <xf numFmtId="0" fontId="5" fillId="0" borderId="0" xfId="0" applyFont="1" applyFill="1" applyAlignment="1" applyProtection="1">
      <alignment wrapText="1"/>
      <protection hidden="1"/>
    </xf>
    <xf numFmtId="0" fontId="14" fillId="4" borderId="1" xfId="0" quotePrefix="1" applyFont="1" applyFill="1" applyBorder="1" applyAlignment="1" applyProtection="1">
      <alignment horizontal="center" vertical="center" wrapText="1"/>
      <protection hidden="1"/>
    </xf>
    <xf numFmtId="0" fontId="14" fillId="4" borderId="1" xfId="0" applyFont="1" applyFill="1" applyBorder="1" applyAlignment="1" applyProtection="1">
      <alignment horizontal="justify" vertical="center" wrapText="1"/>
      <protection hidden="1"/>
    </xf>
    <xf numFmtId="0" fontId="5" fillId="0" borderId="0" xfId="0" applyFont="1" applyFill="1" applyAlignment="1" applyProtection="1">
      <alignment vertical="center" wrapText="1"/>
      <protection hidden="1"/>
    </xf>
    <xf numFmtId="0" fontId="13" fillId="0" borderId="1" xfId="0" applyFont="1" applyFill="1" applyBorder="1" applyAlignment="1" applyProtection="1">
      <alignment horizontal="center" vertical="top" wrapText="1"/>
      <protection hidden="1"/>
    </xf>
    <xf numFmtId="0" fontId="13" fillId="0" borderId="1" xfId="0" applyFont="1" applyFill="1" applyBorder="1" applyAlignment="1" applyProtection="1">
      <alignment horizontal="center" vertical="center"/>
      <protection hidden="1"/>
    </xf>
    <xf numFmtId="0" fontId="13" fillId="0" borderId="1" xfId="0" applyFont="1" applyFill="1" applyBorder="1" applyAlignment="1" applyProtection="1">
      <alignment horizontal="center" vertical="center" wrapText="1"/>
      <protection hidden="1"/>
    </xf>
    <xf numFmtId="0" fontId="0" fillId="0" borderId="1" xfId="0" applyFont="1" applyFill="1" applyBorder="1" applyAlignment="1" applyProtection="1">
      <alignment horizontal="center" vertical="center"/>
      <protection hidden="1"/>
    </xf>
    <xf numFmtId="0" fontId="14" fillId="4" borderId="1" xfId="0" applyFont="1" applyFill="1" applyBorder="1" applyAlignment="1" applyProtection="1">
      <alignment horizontal="center" vertical="center" wrapText="1"/>
      <protection hidden="1"/>
    </xf>
    <xf numFmtId="0" fontId="15" fillId="4" borderId="1" xfId="0" applyFont="1" applyFill="1" applyBorder="1" applyAlignment="1" applyProtection="1">
      <alignment horizontal="center" vertical="center" wrapText="1"/>
      <protection hidden="1"/>
    </xf>
    <xf numFmtId="0" fontId="15" fillId="0" borderId="1" xfId="0" applyFont="1" applyFill="1" applyBorder="1" applyAlignment="1" applyProtection="1">
      <alignment horizontal="center" vertical="center"/>
      <protection hidden="1"/>
    </xf>
    <xf numFmtId="0" fontId="0" fillId="0" borderId="1" xfId="0" applyFont="1" applyFill="1" applyBorder="1" applyAlignment="1" applyProtection="1">
      <alignment horizontal="center" vertical="center" wrapText="1"/>
      <protection hidden="1"/>
    </xf>
    <xf numFmtId="0" fontId="1" fillId="0" borderId="7" xfId="0" applyFont="1" applyFill="1" applyBorder="1" applyAlignment="1" applyProtection="1">
      <alignment horizontal="center" vertical="top" wrapText="1"/>
      <protection hidden="1"/>
    </xf>
    <xf numFmtId="0" fontId="5" fillId="0" borderId="0" xfId="0" applyFont="1" applyFill="1" applyAlignment="1" applyProtection="1">
      <alignment horizontal="center" vertical="top" wrapText="1"/>
      <protection hidden="1"/>
    </xf>
    <xf numFmtId="0" fontId="5" fillId="0" borderId="0" xfId="0" applyFont="1" applyFill="1" applyAlignment="1" applyProtection="1">
      <alignment horizontal="center" vertical="center" wrapText="1"/>
      <protection hidden="1"/>
    </xf>
    <xf numFmtId="0" fontId="5" fillId="0" borderId="0" xfId="0" applyFont="1" applyFill="1" applyAlignment="1" applyProtection="1">
      <alignment horizontal="justify" vertical="top" wrapText="1"/>
      <protection hidden="1"/>
    </xf>
    <xf numFmtId="0" fontId="1" fillId="0" borderId="1" xfId="0" applyFont="1" applyFill="1" applyBorder="1" applyAlignment="1" applyProtection="1">
      <alignment horizontal="center" vertical="center" wrapText="1"/>
      <protection locked="0" hidden="1"/>
    </xf>
    <xf numFmtId="0" fontId="14" fillId="4" borderId="1" xfId="0" applyFont="1" applyFill="1" applyBorder="1" applyAlignment="1" applyProtection="1">
      <alignment vertical="center" wrapText="1"/>
      <protection locked="0" hidden="1"/>
    </xf>
    <xf numFmtId="0" fontId="1" fillId="4" borderId="1" xfId="0" applyFont="1" applyFill="1" applyBorder="1" applyAlignment="1" applyProtection="1">
      <alignment horizontal="center" vertical="center" wrapText="1"/>
      <protection locked="0" hidden="1"/>
    </xf>
    <xf numFmtId="165" fontId="5" fillId="4" borderId="1" xfId="4" applyNumberFormat="1" applyFont="1" applyFill="1" applyBorder="1" applyAlignment="1" applyProtection="1">
      <alignment vertical="center"/>
      <protection locked="0" hidden="1"/>
    </xf>
    <xf numFmtId="165" fontId="5" fillId="0" borderId="1" xfId="4" applyNumberFormat="1" applyFont="1" applyBorder="1" applyAlignment="1" applyProtection="1">
      <alignment vertical="center"/>
    </xf>
    <xf numFmtId="165" fontId="5" fillId="0" borderId="1" xfId="4" applyNumberFormat="1" applyFont="1" applyBorder="1" applyAlignment="1" applyProtection="1">
      <alignment horizontal="center" vertical="center"/>
      <protection locked="0"/>
    </xf>
    <xf numFmtId="10" fontId="5" fillId="0" borderId="1" xfId="4" applyNumberFormat="1" applyFont="1" applyBorder="1" applyAlignment="1" applyProtection="1">
      <alignment vertical="center"/>
      <protection locked="0"/>
    </xf>
    <xf numFmtId="43" fontId="5" fillId="0" borderId="1" xfId="4" applyNumberFormat="1" applyFont="1" applyBorder="1" applyAlignment="1" applyProtection="1">
      <alignment vertical="center"/>
    </xf>
    <xf numFmtId="165" fontId="5" fillId="0" borderId="1" xfId="4" applyNumberFormat="1" applyFont="1" applyBorder="1" applyAlignment="1" applyProtection="1">
      <alignment horizontal="center" vertical="center" wrapText="1"/>
    </xf>
    <xf numFmtId="165" fontId="11" fillId="0" borderId="1" xfId="4" applyNumberFormat="1" applyFont="1" applyBorder="1" applyAlignment="1" applyProtection="1">
      <alignment vertical="center"/>
      <protection hidden="1"/>
    </xf>
    <xf numFmtId="0" fontId="5" fillId="0" borderId="0" xfId="0" applyFont="1" applyAlignment="1" applyProtection="1">
      <alignment wrapText="1"/>
    </xf>
    <xf numFmtId="0" fontId="5" fillId="0" borderId="0" xfId="0" applyFont="1" applyProtection="1"/>
    <xf numFmtId="0" fontId="1" fillId="2" borderId="0" xfId="0" applyFont="1" applyFill="1" applyProtection="1"/>
    <xf numFmtId="0" fontId="11" fillId="0" borderId="5" xfId="0" applyFont="1" applyBorder="1" applyAlignment="1" applyProtection="1">
      <alignment horizontal="center" vertical="center" wrapText="1"/>
    </xf>
    <xf numFmtId="0" fontId="12" fillId="0" borderId="1" xfId="0" applyFont="1" applyBorder="1" applyAlignment="1" applyProtection="1">
      <alignment vertical="center" wrapText="1"/>
    </xf>
    <xf numFmtId="0" fontId="11" fillId="0" borderId="1" xfId="0" applyFont="1" applyBorder="1" applyAlignment="1" applyProtection="1">
      <alignment horizontal="center" vertical="center" wrapText="1"/>
    </xf>
    <xf numFmtId="0" fontId="5" fillId="2" borderId="0" xfId="0" applyFont="1" applyFill="1" applyAlignment="1" applyProtection="1">
      <alignment wrapText="1"/>
    </xf>
    <xf numFmtId="0" fontId="11" fillId="0" borderId="1" xfId="0" applyFont="1" applyBorder="1" applyAlignment="1" applyProtection="1">
      <alignment vertical="center" wrapText="1"/>
    </xf>
    <xf numFmtId="0" fontId="0" fillId="0" borderId="1" xfId="0" applyFont="1" applyBorder="1" applyAlignment="1" applyProtection="1">
      <alignment vertical="center" wrapText="1"/>
    </xf>
    <xf numFmtId="0" fontId="0" fillId="0" borderId="1" xfId="0" applyFont="1" applyBorder="1" applyAlignment="1" applyProtection="1">
      <alignment horizontal="center" vertical="center" wrapText="1"/>
    </xf>
    <xf numFmtId="0" fontId="0" fillId="0" borderId="1" xfId="0" applyFont="1" applyFill="1" applyBorder="1" applyAlignment="1" applyProtection="1">
      <alignment horizontal="center" wrapText="1"/>
    </xf>
    <xf numFmtId="0" fontId="5" fillId="0" borderId="1" xfId="0" applyFont="1" applyFill="1" applyBorder="1" applyAlignment="1" applyProtection="1">
      <alignment wrapText="1"/>
    </xf>
    <xf numFmtId="165" fontId="5" fillId="0" borderId="1" xfId="0" applyNumberFormat="1" applyFont="1" applyFill="1" applyBorder="1" applyAlignment="1" applyProtection="1">
      <alignment wrapText="1"/>
    </xf>
    <xf numFmtId="0" fontId="1" fillId="0" borderId="5" xfId="0" applyFont="1" applyFill="1" applyBorder="1" applyAlignment="1" applyProtection="1">
      <alignment horizontal="left" vertical="top" wrapText="1"/>
    </xf>
    <xf numFmtId="0" fontId="1" fillId="0" borderId="1" xfId="0" applyFont="1" applyFill="1" applyBorder="1" applyAlignment="1" applyProtection="1">
      <alignment horizontal="left" vertical="top" wrapText="1"/>
    </xf>
    <xf numFmtId="0" fontId="1" fillId="0" borderId="5" xfId="0" applyFont="1" applyFill="1" applyBorder="1" applyAlignment="1" applyProtection="1">
      <alignment horizontal="center" vertical="top" wrapText="1"/>
    </xf>
    <xf numFmtId="0" fontId="5" fillId="0" borderId="0" xfId="0" applyFont="1" applyFill="1" applyAlignment="1" applyProtection="1">
      <alignment horizontal="center" vertical="top" wrapText="1"/>
    </xf>
    <xf numFmtId="0" fontId="5" fillId="0" borderId="0" xfId="0" applyFont="1" applyFill="1" applyAlignment="1" applyProtection="1">
      <alignment horizontal="justify" vertical="top" wrapText="1"/>
    </xf>
    <xf numFmtId="0" fontId="5" fillId="0" borderId="0" xfId="0" applyFont="1" applyFill="1" applyAlignment="1" applyProtection="1">
      <alignment horizontal="center" vertical="center" wrapText="1"/>
    </xf>
    <xf numFmtId="165" fontId="11" fillId="0" borderId="1" xfId="4" applyNumberFormat="1" applyFont="1" applyBorder="1" applyAlignment="1" applyProtection="1">
      <alignment vertical="center"/>
      <protection locked="0" hidden="1"/>
    </xf>
    <xf numFmtId="0" fontId="6" fillId="0" borderId="1" xfId="0" applyFont="1" applyFill="1" applyBorder="1" applyAlignment="1" applyProtection="1">
      <alignment horizontal="center" vertical="top"/>
    </xf>
    <xf numFmtId="0" fontId="6" fillId="0" borderId="1" xfId="0" applyFont="1" applyFill="1" applyBorder="1" applyAlignment="1" applyProtection="1">
      <alignment horizontal="center" vertical="top" wrapText="1"/>
    </xf>
    <xf numFmtId="0" fontId="5" fillId="0" borderId="1" xfId="0" applyFont="1" applyBorder="1" applyAlignment="1" applyProtection="1">
      <alignment horizontal="center" vertical="center" wrapText="1"/>
    </xf>
    <xf numFmtId="0" fontId="5" fillId="0" borderId="1" xfId="0" applyFont="1" applyBorder="1" applyAlignment="1" applyProtection="1">
      <alignment vertical="center" wrapText="1"/>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vertical="center" wrapText="1"/>
    </xf>
    <xf numFmtId="165" fontId="5" fillId="0" borderId="1" xfId="0" applyNumberFormat="1" applyFont="1" applyBorder="1" applyAlignment="1" applyProtection="1">
      <alignment wrapText="1"/>
    </xf>
    <xf numFmtId="0" fontId="1" fillId="0" borderId="1" xfId="0" applyFont="1" applyFill="1" applyBorder="1" applyAlignment="1" applyProtection="1">
      <alignment vertical="top" wrapText="1"/>
    </xf>
    <xf numFmtId="0" fontId="1" fillId="0" borderId="1" xfId="0" applyFont="1" applyFill="1" applyBorder="1" applyAlignment="1" applyProtection="1">
      <alignment horizontal="center" vertical="top" wrapText="1"/>
    </xf>
    <xf numFmtId="165" fontId="5" fillId="0" borderId="1" xfId="4" applyNumberFormat="1" applyFont="1" applyFill="1" applyBorder="1" applyAlignment="1" applyProtection="1">
      <alignment vertical="center"/>
    </xf>
    <xf numFmtId="165" fontId="5" fillId="0" borderId="1" xfId="4" applyNumberFormat="1" applyFont="1" applyFill="1" applyBorder="1" applyAlignment="1" applyProtection="1">
      <alignment horizontal="center" vertical="center"/>
      <protection locked="0"/>
    </xf>
    <xf numFmtId="0" fontId="5" fillId="0" borderId="1" xfId="0" applyFont="1" applyBorder="1" applyProtection="1">
      <protection hidden="1"/>
    </xf>
    <xf numFmtId="165" fontId="24" fillId="0" borderId="1" xfId="4" applyNumberFormat="1" applyFont="1" applyFill="1" applyBorder="1" applyAlignment="1" applyProtection="1">
      <alignment vertical="center"/>
    </xf>
    <xf numFmtId="0" fontId="7" fillId="0" borderId="4" xfId="0" applyFont="1" applyBorder="1" applyAlignment="1" applyProtection="1">
      <protection locked="0"/>
    </xf>
    <xf numFmtId="10" fontId="5" fillId="0" borderId="1" xfId="4" applyNumberFormat="1" applyFont="1" applyFill="1" applyBorder="1" applyAlignment="1" applyProtection="1">
      <alignment vertical="center"/>
    </xf>
    <xf numFmtId="10" fontId="5" fillId="0" borderId="1" xfId="4" applyNumberFormat="1" applyFont="1" applyBorder="1" applyAlignment="1" applyProtection="1">
      <alignment vertical="center"/>
    </xf>
    <xf numFmtId="165" fontId="24" fillId="0" borderId="1" xfId="4" applyNumberFormat="1" applyFont="1" applyFill="1" applyBorder="1" applyAlignment="1" applyProtection="1">
      <alignment horizontal="center" vertical="center" wrapText="1"/>
    </xf>
    <xf numFmtId="0" fontId="0" fillId="0" borderId="0" xfId="0" applyProtection="1"/>
    <xf numFmtId="0" fontId="18" fillId="0" borderId="1" xfId="0" quotePrefix="1" applyFont="1" applyFill="1" applyBorder="1" applyAlignment="1" applyProtection="1">
      <alignment horizontal="center" vertical="top" wrapText="1"/>
    </xf>
    <xf numFmtId="0" fontId="19" fillId="4" borderId="1" xfId="0" applyFont="1" applyFill="1" applyBorder="1" applyAlignment="1" applyProtection="1">
      <alignment vertical="top" wrapText="1"/>
    </xf>
    <xf numFmtId="0" fontId="19" fillId="4" borderId="1" xfId="0" applyFont="1" applyFill="1" applyBorder="1" applyAlignment="1" applyProtection="1">
      <alignment horizontal="center" vertical="top" wrapText="1"/>
    </xf>
    <xf numFmtId="0" fontId="0" fillId="0" borderId="0" xfId="0" applyFill="1" applyProtection="1"/>
    <xf numFmtId="0" fontId="18" fillId="0" borderId="1" xfId="0" applyFont="1" applyFill="1" applyBorder="1" applyAlignment="1" applyProtection="1">
      <alignment horizontal="justify" vertical="top" wrapText="1"/>
    </xf>
    <xf numFmtId="0" fontId="18" fillId="0" borderId="1" xfId="0" applyFont="1" applyFill="1" applyBorder="1" applyAlignment="1" applyProtection="1">
      <alignment horizontal="center" wrapText="1"/>
    </xf>
    <xf numFmtId="0" fontId="1" fillId="0" borderId="1" xfId="0" applyFont="1" applyFill="1" applyBorder="1" applyAlignment="1" applyProtection="1">
      <alignment horizontal="center" vertical="center"/>
    </xf>
    <xf numFmtId="0" fontId="20" fillId="0" borderId="1" xfId="0" quotePrefix="1" applyFont="1" applyFill="1" applyBorder="1" applyAlignment="1" applyProtection="1">
      <alignment horizontal="center" vertical="top" wrapText="1"/>
    </xf>
    <xf numFmtId="0" fontId="20" fillId="0" borderId="1" xfId="0" applyFont="1" applyFill="1" applyBorder="1" applyAlignment="1" applyProtection="1">
      <alignment horizontal="justify" vertical="top" wrapText="1"/>
    </xf>
    <xf numFmtId="0" fontId="20" fillId="0" borderId="1" xfId="0" applyFont="1" applyFill="1" applyBorder="1" applyAlignment="1" applyProtection="1">
      <alignment horizontal="center" wrapText="1"/>
    </xf>
    <xf numFmtId="9" fontId="1" fillId="0" borderId="1" xfId="0" applyNumberFormat="1" applyFont="1" applyFill="1" applyBorder="1" applyAlignment="1" applyProtection="1">
      <alignment horizontal="center" vertical="center"/>
    </xf>
    <xf numFmtId="0" fontId="20" fillId="0" borderId="1" xfId="0" applyFont="1" applyFill="1" applyBorder="1" applyAlignment="1" applyProtection="1">
      <alignment horizontal="center" vertical="top" wrapText="1"/>
    </xf>
    <xf numFmtId="0" fontId="11" fillId="0" borderId="1" xfId="0" applyFont="1" applyFill="1" applyBorder="1" applyAlignment="1" applyProtection="1">
      <alignment horizontal="center" wrapText="1"/>
    </xf>
    <xf numFmtId="0" fontId="13" fillId="0" borderId="1" xfId="0" applyFont="1" applyFill="1" applyBorder="1" applyAlignment="1" applyProtection="1">
      <alignment vertical="top" wrapText="1"/>
    </xf>
    <xf numFmtId="0" fontId="20" fillId="0" borderId="1" xfId="0" quotePrefix="1" applyFont="1" applyFill="1" applyBorder="1" applyAlignment="1" applyProtection="1">
      <alignment horizontal="center" vertical="center" wrapText="1"/>
    </xf>
    <xf numFmtId="0" fontId="18" fillId="4" borderId="1" xfId="0" applyFont="1" applyFill="1" applyBorder="1" applyAlignment="1" applyProtection="1">
      <alignment horizontal="center" vertical="top" wrapText="1"/>
    </xf>
    <xf numFmtId="0" fontId="13" fillId="0" borderId="1" xfId="0" applyFont="1" applyFill="1" applyBorder="1" applyAlignment="1" applyProtection="1">
      <alignment horizontal="center" vertical="top" wrapText="1"/>
    </xf>
    <xf numFmtId="0" fontId="13" fillId="0" borderId="1" xfId="0" applyFont="1" applyFill="1" applyBorder="1" applyAlignment="1" applyProtection="1">
      <alignment horizontal="justify" vertical="top" wrapText="1"/>
    </xf>
    <xf numFmtId="0" fontId="14" fillId="0" borderId="1" xfId="0" applyFont="1" applyFill="1" applyBorder="1" applyAlignment="1" applyProtection="1">
      <alignment horizontal="center" vertical="top" wrapText="1"/>
    </xf>
    <xf numFmtId="0" fontId="20" fillId="4" borderId="1" xfId="0" quotePrefix="1" applyFont="1" applyFill="1" applyBorder="1" applyAlignment="1" applyProtection="1">
      <alignment horizontal="center" vertical="top" wrapText="1"/>
    </xf>
    <xf numFmtId="164" fontId="20" fillId="0" borderId="1" xfId="0" quotePrefix="1" applyNumberFormat="1" applyFont="1" applyFill="1" applyBorder="1" applyAlignment="1" applyProtection="1">
      <alignment horizontal="center" vertical="top" wrapText="1"/>
    </xf>
    <xf numFmtId="2" fontId="18" fillId="0" borderId="1" xfId="0" quotePrefix="1" applyNumberFormat="1" applyFont="1" applyFill="1" applyBorder="1" applyAlignment="1" applyProtection="1">
      <alignment horizontal="center" vertical="top" wrapText="1"/>
    </xf>
    <xf numFmtId="2" fontId="20" fillId="0" borderId="1" xfId="0" quotePrefix="1" applyNumberFormat="1" applyFont="1" applyFill="1" applyBorder="1" applyAlignment="1" applyProtection="1">
      <alignment horizontal="center" vertical="top" wrapText="1"/>
    </xf>
    <xf numFmtId="0" fontId="20" fillId="0" borderId="1" xfId="0" applyFont="1" applyFill="1" applyBorder="1" applyAlignment="1" applyProtection="1">
      <alignment horizontal="center" vertical="center" wrapText="1"/>
    </xf>
    <xf numFmtId="0" fontId="0" fillId="0" borderId="0" xfId="0" applyAlignment="1" applyProtection="1"/>
    <xf numFmtId="0" fontId="0" fillId="0" borderId="0" xfId="0" applyAlignment="1" applyProtection="1">
      <alignment horizontal="center"/>
    </xf>
    <xf numFmtId="0" fontId="0" fillId="0" borderId="0" xfId="0" applyAlignment="1" applyProtection="1">
      <alignment horizontal="center" wrapText="1"/>
    </xf>
    <xf numFmtId="0" fontId="1" fillId="0" borderId="1" xfId="0" applyFont="1" applyBorder="1" applyAlignment="1" applyProtection="1">
      <alignment horizontal="left" vertical="top" wrapText="1"/>
      <protection hidden="1"/>
    </xf>
    <xf numFmtId="0" fontId="8" fillId="0" borderId="2" xfId="0" applyFont="1" applyBorder="1" applyAlignment="1" applyProtection="1">
      <alignment horizontal="center" vertical="center"/>
      <protection hidden="1"/>
    </xf>
    <xf numFmtId="0" fontId="8" fillId="0" borderId="3" xfId="0" applyFont="1" applyBorder="1" applyAlignment="1" applyProtection="1">
      <alignment horizontal="center" vertical="center"/>
      <protection hidden="1"/>
    </xf>
    <xf numFmtId="0" fontId="8" fillId="0" borderId="4" xfId="0" applyFont="1" applyBorder="1" applyAlignment="1" applyProtection="1">
      <alignment horizontal="center" vertical="center"/>
      <protection hidden="1"/>
    </xf>
    <xf numFmtId="0" fontId="7" fillId="0" borderId="1" xfId="0" applyFont="1" applyBorder="1" applyAlignment="1" applyProtection="1">
      <alignment horizontal="left" vertical="top" wrapText="1"/>
      <protection hidden="1"/>
    </xf>
    <xf numFmtId="0" fontId="9" fillId="0" borderId="1" xfId="0" applyFont="1" applyBorder="1" applyAlignment="1" applyProtection="1">
      <alignment horizontal="center" vertical="center"/>
      <protection hidden="1"/>
    </xf>
    <xf numFmtId="165" fontId="24" fillId="6" borderId="2" xfId="4" applyNumberFormat="1" applyFont="1" applyFill="1" applyBorder="1" applyAlignment="1" applyProtection="1">
      <alignment horizontal="center" vertical="center"/>
    </xf>
    <xf numFmtId="165" fontId="24" fillId="6" borderId="3" xfId="4" applyNumberFormat="1" applyFont="1" applyFill="1" applyBorder="1" applyAlignment="1" applyProtection="1">
      <alignment horizontal="center" vertical="center"/>
    </xf>
    <xf numFmtId="165" fontId="24" fillId="6" borderId="4" xfId="4" applyNumberFormat="1" applyFont="1" applyFill="1" applyBorder="1" applyAlignment="1" applyProtection="1">
      <alignment horizontal="center" vertical="center"/>
    </xf>
    <xf numFmtId="0" fontId="6" fillId="0" borderId="1" xfId="0" applyFont="1" applyBorder="1" applyAlignment="1" applyProtection="1">
      <alignment horizontal="center" vertical="center" wrapText="1"/>
      <protection hidden="1"/>
    </xf>
    <xf numFmtId="0" fontId="1" fillId="0" borderId="1" xfId="0" applyFont="1" applyBorder="1" applyAlignment="1" applyProtection="1">
      <alignment horizontal="justify" vertical="top" wrapText="1"/>
      <protection hidden="1"/>
    </xf>
    <xf numFmtId="0" fontId="6" fillId="0" borderId="1" xfId="0" applyFont="1" applyBorder="1" applyAlignment="1" applyProtection="1">
      <alignment horizontal="left" vertical="top" wrapText="1"/>
      <protection hidden="1"/>
    </xf>
    <xf numFmtId="0" fontId="7" fillId="0" borderId="7" xfId="0" applyFont="1" applyBorder="1" applyAlignment="1" applyProtection="1">
      <alignment horizontal="left" vertical="center" wrapText="1"/>
      <protection hidden="1"/>
    </xf>
    <xf numFmtId="0" fontId="6" fillId="0" borderId="1" xfId="0" applyFont="1" applyFill="1" applyBorder="1" applyAlignment="1" applyProtection="1">
      <alignment horizontal="left" vertical="top" wrapText="1"/>
      <protection hidden="1"/>
    </xf>
    <xf numFmtId="165" fontId="23" fillId="5" borderId="2" xfId="4" applyNumberFormat="1" applyFont="1" applyFill="1" applyBorder="1" applyAlignment="1" applyProtection="1">
      <alignment horizontal="center" vertical="center"/>
    </xf>
    <xf numFmtId="165" fontId="23" fillId="5" borderId="4" xfId="4" applyNumberFormat="1" applyFont="1" applyFill="1" applyBorder="1" applyAlignment="1" applyProtection="1">
      <alignment horizontal="center" vertical="center"/>
    </xf>
    <xf numFmtId="0" fontId="6" fillId="0" borderId="2" xfId="0" applyFont="1" applyBorder="1" applyAlignment="1" applyProtection="1">
      <alignment horizontal="center" vertical="center"/>
      <protection locked="0"/>
    </xf>
    <xf numFmtId="0" fontId="6" fillId="0" borderId="3" xfId="0" applyFont="1" applyBorder="1" applyAlignment="1" applyProtection="1">
      <alignment horizontal="center" vertical="center"/>
      <protection locked="0"/>
    </xf>
    <xf numFmtId="0" fontId="1" fillId="0" borderId="2" xfId="0" applyFont="1" applyBorder="1" applyAlignment="1" applyProtection="1">
      <alignment horizontal="left" vertical="top" wrapText="1"/>
      <protection hidden="1"/>
    </xf>
    <xf numFmtId="0" fontId="1" fillId="0" borderId="3" xfId="0" applyFont="1" applyBorder="1" applyAlignment="1" applyProtection="1">
      <alignment horizontal="left" vertical="top" wrapText="1"/>
      <protection hidden="1"/>
    </xf>
    <xf numFmtId="0" fontId="1" fillId="0" borderId="4" xfId="0" applyFont="1" applyBorder="1" applyAlignment="1" applyProtection="1">
      <alignment horizontal="left" vertical="top" wrapText="1"/>
      <protection hidden="1"/>
    </xf>
    <xf numFmtId="165" fontId="24" fillId="5" borderId="2" xfId="4" applyNumberFormat="1" applyFont="1" applyFill="1" applyBorder="1" applyAlignment="1" applyProtection="1">
      <alignment horizontal="center" vertical="center"/>
    </xf>
    <xf numFmtId="165" fontId="24" fillId="5" borderId="3" xfId="4" applyNumberFormat="1" applyFont="1" applyFill="1" applyBorder="1" applyAlignment="1" applyProtection="1">
      <alignment horizontal="center" vertical="center"/>
    </xf>
    <xf numFmtId="165" fontId="24" fillId="5" borderId="4" xfId="4" applyNumberFormat="1" applyFont="1" applyFill="1" applyBorder="1" applyAlignment="1" applyProtection="1">
      <alignment horizontal="center" vertical="center"/>
    </xf>
    <xf numFmtId="0" fontId="8" fillId="0" borderId="1" xfId="0" applyFont="1" applyBorder="1" applyAlignment="1" applyProtection="1">
      <alignment horizontal="center" vertical="center"/>
      <protection hidden="1"/>
    </xf>
    <xf numFmtId="0" fontId="6" fillId="0" borderId="1" xfId="0" applyFont="1" applyFill="1" applyBorder="1" applyAlignment="1" applyProtection="1">
      <alignment horizontal="center" vertical="center"/>
      <protection hidden="1"/>
    </xf>
    <xf numFmtId="0" fontId="6" fillId="0" borderId="1" xfId="0" applyFont="1" applyFill="1" applyBorder="1" applyAlignment="1" applyProtection="1">
      <alignment horizontal="center" vertical="top"/>
      <protection hidden="1"/>
    </xf>
    <xf numFmtId="0" fontId="6" fillId="0" borderId="1" xfId="0" applyFont="1" applyFill="1" applyBorder="1" applyAlignment="1" applyProtection="1">
      <alignment horizontal="center" vertical="center" wrapText="1"/>
      <protection hidden="1"/>
    </xf>
    <xf numFmtId="0" fontId="4" fillId="0" borderId="1" xfId="0" applyFont="1" applyFill="1" applyBorder="1" applyAlignment="1" applyProtection="1">
      <alignment horizontal="center" vertical="center" wrapText="1"/>
      <protection hidden="1"/>
    </xf>
    <xf numFmtId="0" fontId="9" fillId="0" borderId="1" xfId="0" applyFont="1" applyFill="1" applyBorder="1" applyAlignment="1" applyProtection="1">
      <alignment horizontal="center" vertical="center"/>
      <protection hidden="1"/>
    </xf>
    <xf numFmtId="0" fontId="6" fillId="0" borderId="11" xfId="0" applyFont="1" applyFill="1" applyBorder="1" applyAlignment="1" applyProtection="1">
      <alignment horizontal="center" vertical="center"/>
      <protection hidden="1"/>
    </xf>
    <xf numFmtId="0" fontId="6" fillId="0" borderId="12" xfId="0" applyFont="1" applyFill="1" applyBorder="1" applyAlignment="1" applyProtection="1">
      <alignment horizontal="center" vertical="center"/>
      <protection hidden="1"/>
    </xf>
    <xf numFmtId="0" fontId="6" fillId="0" borderId="9" xfId="0" applyFont="1" applyFill="1" applyBorder="1" applyAlignment="1" applyProtection="1">
      <alignment horizontal="center" vertical="center"/>
      <protection hidden="1"/>
    </xf>
    <xf numFmtId="0" fontId="6" fillId="0" borderId="10" xfId="0" applyFont="1" applyFill="1" applyBorder="1" applyAlignment="1" applyProtection="1">
      <alignment horizontal="center" vertical="center"/>
      <protection hidden="1"/>
    </xf>
    <xf numFmtId="0" fontId="6" fillId="0" borderId="13" xfId="0" applyFont="1" applyFill="1" applyBorder="1" applyAlignment="1" applyProtection="1">
      <alignment horizontal="center" vertical="center"/>
      <protection hidden="1"/>
    </xf>
    <xf numFmtId="0" fontId="6" fillId="0" borderId="15" xfId="0" applyFont="1" applyFill="1" applyBorder="1" applyAlignment="1" applyProtection="1">
      <alignment horizontal="center" vertical="center"/>
      <protection hidden="1"/>
    </xf>
    <xf numFmtId="0" fontId="6" fillId="0" borderId="2" xfId="0" applyFont="1" applyFill="1" applyBorder="1" applyAlignment="1" applyProtection="1">
      <alignment horizontal="left" vertical="center" wrapText="1"/>
      <protection hidden="1"/>
    </xf>
    <xf numFmtId="0" fontId="6" fillId="0" borderId="3" xfId="0" applyFont="1" applyFill="1" applyBorder="1" applyAlignment="1" applyProtection="1">
      <alignment horizontal="left" vertical="center" wrapText="1"/>
      <protection hidden="1"/>
    </xf>
    <xf numFmtId="0" fontId="1" fillId="0" borderId="9" xfId="0" applyFont="1" applyFill="1" applyBorder="1" applyAlignment="1" applyProtection="1">
      <alignment horizontal="left" vertical="top" wrapText="1"/>
      <protection hidden="1"/>
    </xf>
    <xf numFmtId="0" fontId="1" fillId="0" borderId="0" xfId="0" applyFont="1" applyFill="1" applyBorder="1" applyAlignment="1" applyProtection="1">
      <alignment horizontal="left" vertical="top" wrapText="1"/>
      <protection hidden="1"/>
    </xf>
    <xf numFmtId="0" fontId="1" fillId="0" borderId="1" xfId="0" applyFont="1" applyFill="1" applyBorder="1" applyAlignment="1" applyProtection="1">
      <alignment horizontal="left" vertical="top" wrapText="1"/>
      <protection hidden="1"/>
    </xf>
    <xf numFmtId="0" fontId="25" fillId="0" borderId="1" xfId="0" applyFont="1" applyFill="1" applyBorder="1" applyAlignment="1" applyProtection="1">
      <alignment horizontal="center" vertical="top" wrapText="1"/>
      <protection hidden="1"/>
    </xf>
    <xf numFmtId="0" fontId="1" fillId="0" borderId="1" xfId="0" applyFont="1" applyBorder="1" applyAlignment="1" applyProtection="1">
      <alignment horizontal="left" vertical="top" wrapText="1"/>
    </xf>
    <xf numFmtId="0" fontId="0" fillId="0" borderId="1" xfId="0" applyBorder="1" applyAlignment="1" applyProtection="1">
      <alignment horizontal="left" vertical="top" wrapText="1"/>
    </xf>
    <xf numFmtId="0" fontId="6" fillId="0" borderId="2" xfId="0" applyFont="1" applyFill="1" applyBorder="1" applyAlignment="1" applyProtection="1">
      <alignment horizontal="center" vertical="center"/>
    </xf>
    <xf numFmtId="0" fontId="6" fillId="0" borderId="3" xfId="0" applyFont="1" applyFill="1" applyBorder="1" applyAlignment="1" applyProtection="1">
      <alignment horizontal="center" vertical="center"/>
    </xf>
    <xf numFmtId="0" fontId="6" fillId="0" borderId="4" xfId="0" applyFont="1" applyFill="1" applyBorder="1" applyAlignment="1" applyProtection="1">
      <alignment horizontal="center" vertical="center"/>
    </xf>
    <xf numFmtId="0" fontId="6" fillId="0" borderId="1" xfId="0" applyFont="1" applyFill="1" applyBorder="1" applyAlignment="1" applyProtection="1">
      <alignment horizontal="center" vertical="top"/>
    </xf>
    <xf numFmtId="0" fontId="6" fillId="0" borderId="1" xfId="0" applyFont="1" applyFill="1" applyBorder="1" applyAlignment="1" applyProtection="1">
      <alignment horizontal="center" vertical="center"/>
    </xf>
    <xf numFmtId="166" fontId="7" fillId="0" borderId="1" xfId="0" applyNumberFormat="1" applyFont="1" applyFill="1" applyBorder="1" applyAlignment="1" applyProtection="1">
      <alignment horizontal="center" vertical="top" wrapText="1"/>
    </xf>
    <xf numFmtId="0" fontId="6" fillId="0" borderId="1" xfId="0" applyFont="1" applyBorder="1" applyAlignment="1" applyProtection="1">
      <alignment horizontal="left" vertical="top" wrapText="1"/>
    </xf>
    <xf numFmtId="0" fontId="8" fillId="0" borderId="1" xfId="0" applyFont="1" applyFill="1" applyBorder="1" applyAlignment="1" applyProtection="1">
      <alignment horizontal="center" vertical="top" wrapText="1"/>
    </xf>
    <xf numFmtId="0" fontId="20" fillId="3" borderId="1" xfId="0" applyFont="1" applyFill="1" applyBorder="1" applyAlignment="1" applyProtection="1">
      <alignment horizontal="left" vertical="top" wrapText="1"/>
    </xf>
    <xf numFmtId="0" fontId="6" fillId="0" borderId="1" xfId="0" applyFont="1" applyBorder="1" applyAlignment="1" applyProtection="1">
      <alignment horizontal="center" vertical="top" wrapText="1"/>
    </xf>
    <xf numFmtId="0" fontId="6" fillId="0" borderId="2" xfId="0" applyFont="1" applyBorder="1" applyAlignment="1" applyProtection="1">
      <alignment horizontal="center" vertical="center" wrapText="1"/>
    </xf>
    <xf numFmtId="0" fontId="6" fillId="0" borderId="3" xfId="0" applyFont="1" applyBorder="1" applyAlignment="1" applyProtection="1">
      <alignment horizontal="center" vertical="center" wrapText="1"/>
    </xf>
    <xf numFmtId="0" fontId="6" fillId="0" borderId="4" xfId="0" applyFont="1" applyBorder="1" applyAlignment="1" applyProtection="1">
      <alignment horizontal="center" vertical="center" wrapText="1"/>
    </xf>
    <xf numFmtId="0" fontId="14" fillId="4" borderId="1" xfId="0" applyFont="1" applyFill="1" applyBorder="1" applyAlignment="1" applyProtection="1">
      <alignment horizontal="left" vertical="top" wrapText="1"/>
    </xf>
    <xf numFmtId="0" fontId="20" fillId="4" borderId="1" xfId="0" applyFont="1" applyFill="1" applyBorder="1" applyAlignment="1" applyProtection="1">
      <alignment horizontal="left" vertical="top" wrapText="1"/>
    </xf>
    <xf numFmtId="0" fontId="18" fillId="3" borderId="1" xfId="0" applyFont="1" applyFill="1" applyBorder="1" applyAlignment="1" applyProtection="1">
      <alignment horizontal="left" vertical="top" wrapText="1"/>
    </xf>
    <xf numFmtId="0" fontId="1" fillId="0" borderId="11" xfId="0" applyFont="1" applyBorder="1" applyAlignment="1" applyProtection="1">
      <alignment horizontal="left" wrapText="1"/>
    </xf>
    <xf numFmtId="0" fontId="1" fillId="0" borderId="8" xfId="0" applyFont="1" applyBorder="1" applyAlignment="1" applyProtection="1">
      <alignment horizontal="left" wrapText="1"/>
    </xf>
    <xf numFmtId="0" fontId="4" fillId="0" borderId="16" xfId="0" applyFont="1" applyFill="1" applyBorder="1" applyAlignment="1" applyProtection="1">
      <alignment horizontal="center" vertical="top" wrapText="1"/>
    </xf>
    <xf numFmtId="0" fontId="4" fillId="0" borderId="0" xfId="0" applyFont="1" applyFill="1" applyBorder="1" applyAlignment="1" applyProtection="1">
      <alignment horizontal="center" vertical="top" wrapText="1"/>
    </xf>
    <xf numFmtId="0" fontId="1" fillId="0" borderId="9" xfId="0" applyFont="1" applyFill="1" applyBorder="1" applyAlignment="1" applyProtection="1">
      <alignment horizontal="left" vertical="top" wrapText="1"/>
    </xf>
    <xf numFmtId="0" fontId="1" fillId="0" borderId="0" xfId="0" applyFont="1" applyFill="1" applyBorder="1" applyAlignment="1" applyProtection="1">
      <alignment horizontal="left" vertical="top" wrapText="1"/>
    </xf>
    <xf numFmtId="0" fontId="23" fillId="0" borderId="18" xfId="0" applyFont="1" applyBorder="1" applyAlignment="1" applyProtection="1">
      <alignment horizontal="center" vertical="center" wrapText="1"/>
    </xf>
    <xf numFmtId="0" fontId="23" fillId="0" borderId="3" xfId="0" applyFont="1" applyBorder="1" applyAlignment="1" applyProtection="1">
      <alignment horizontal="center" vertical="center" wrapText="1"/>
    </xf>
    <xf numFmtId="0" fontId="23" fillId="0" borderId="4" xfId="0" applyFont="1" applyBorder="1" applyAlignment="1" applyProtection="1">
      <alignment horizontal="center" vertical="center" wrapText="1"/>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5" xfId="0" applyFont="1" applyFill="1" applyBorder="1" applyAlignment="1" applyProtection="1">
      <alignment horizontal="center" vertical="center" wrapText="1"/>
    </xf>
    <xf numFmtId="0" fontId="3" fillId="0" borderId="17" xfId="0" applyFont="1" applyFill="1" applyBorder="1" applyAlignment="1" applyProtection="1">
      <alignment horizontal="center" vertical="center"/>
    </xf>
    <xf numFmtId="0" fontId="6" fillId="0" borderId="1" xfId="0" applyFont="1" applyFill="1" applyBorder="1" applyAlignment="1" applyProtection="1">
      <alignment horizontal="center" vertical="center" wrapText="1"/>
    </xf>
    <xf numFmtId="0" fontId="3" fillId="0" borderId="6" xfId="0" applyFont="1" applyFill="1" applyBorder="1" applyAlignment="1" applyProtection="1">
      <alignment horizontal="center" vertical="center"/>
    </xf>
    <xf numFmtId="0" fontId="6" fillId="0" borderId="6" xfId="0" applyFont="1" applyFill="1" applyBorder="1" applyAlignment="1" applyProtection="1">
      <alignment horizontal="center" vertical="center" wrapText="1"/>
    </xf>
    <xf numFmtId="0" fontId="6" fillId="0" borderId="5" xfId="0" applyFont="1" applyBorder="1" applyAlignment="1" applyProtection="1">
      <alignment horizontal="left" vertical="top" wrapText="1"/>
    </xf>
    <xf numFmtId="0" fontId="4" fillId="0" borderId="9" xfId="0" applyFont="1" applyFill="1" applyBorder="1" applyAlignment="1" applyProtection="1">
      <alignment horizontal="center" vertical="top" wrapText="1"/>
    </xf>
    <xf numFmtId="0" fontId="5" fillId="0" borderId="2" xfId="0" applyFont="1" applyBorder="1" applyAlignment="1" applyProtection="1">
      <alignment horizontal="center" vertical="center" wrapText="1"/>
    </xf>
    <xf numFmtId="0" fontId="5" fillId="0" borderId="3" xfId="0" applyFont="1" applyBorder="1" applyAlignment="1" applyProtection="1">
      <alignment horizontal="center" vertical="center" wrapText="1"/>
    </xf>
    <xf numFmtId="0" fontId="3" fillId="0" borderId="1" xfId="0" applyFont="1" applyFill="1" applyBorder="1" applyAlignment="1" applyProtection="1">
      <alignment horizontal="center" vertical="center"/>
    </xf>
    <xf numFmtId="0" fontId="1" fillId="0" borderId="2" xfId="0" applyFont="1" applyFill="1" applyBorder="1" applyAlignment="1" applyProtection="1">
      <alignment horizontal="center" vertical="top" wrapText="1"/>
    </xf>
    <xf numFmtId="0" fontId="1" fillId="0" borderId="3" xfId="0" applyFont="1" applyFill="1" applyBorder="1" applyAlignment="1" applyProtection="1">
      <alignment horizontal="center" vertical="top" wrapText="1"/>
    </xf>
    <xf numFmtId="0" fontId="13" fillId="3" borderId="1" xfId="0" applyFont="1" applyFill="1" applyBorder="1" applyAlignment="1" applyProtection="1">
      <alignment horizontal="justify" vertical="top" wrapText="1"/>
      <protection hidden="1"/>
    </xf>
    <xf numFmtId="0" fontId="13" fillId="3" borderId="1" xfId="0" applyFont="1" applyFill="1" applyBorder="1" applyAlignment="1" applyProtection="1">
      <alignment horizontal="center" vertical="center" wrapText="1"/>
      <protection hidden="1"/>
    </xf>
    <xf numFmtId="0" fontId="14" fillId="3" borderId="1" xfId="0" applyFont="1" applyFill="1" applyBorder="1" applyAlignment="1" applyProtection="1">
      <alignment horizontal="center" vertical="center" wrapText="1"/>
      <protection hidden="1"/>
    </xf>
    <xf numFmtId="0" fontId="0" fillId="3" borderId="1" xfId="0" applyFont="1" applyFill="1" applyBorder="1" applyAlignment="1" applyProtection="1">
      <alignment horizontal="center" vertical="center"/>
      <protection hidden="1"/>
    </xf>
  </cellXfs>
  <cellStyles count="5">
    <cellStyle name="Comma" xfId="4" builtinId="3"/>
    <cellStyle name="Normal" xfId="0" builtinId="0"/>
    <cellStyle name="Normal 2" xfId="1"/>
    <cellStyle name="Normal 2 2" xfId="3"/>
    <cellStyle name="Normal 3"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U36"/>
  <sheetViews>
    <sheetView tabSelected="1" zoomScale="85" zoomScaleNormal="85" zoomScaleSheetLayoutView="100" workbookViewId="0">
      <selection activeCell="F8" sqref="F8:G8"/>
    </sheetView>
  </sheetViews>
  <sheetFormatPr defaultColWidth="9.140625" defaultRowHeight="14.25" x14ac:dyDescent="0.2"/>
  <cols>
    <col min="1" max="1" width="11" style="15" customWidth="1"/>
    <col min="2" max="2" width="33.5703125" style="16" customWidth="1"/>
    <col min="3" max="3" width="43.28515625" style="16" customWidth="1"/>
    <col min="4" max="4" width="12.5703125" style="16" customWidth="1"/>
    <col min="5" max="5" width="10.7109375" style="17" customWidth="1"/>
    <col min="6" max="6" width="9.5703125" style="17" customWidth="1"/>
    <col min="7" max="14" width="16.28515625" style="3" customWidth="1"/>
    <col min="15" max="16" width="17.85546875" style="3" customWidth="1"/>
    <col min="17" max="17" width="17.7109375" style="3" customWidth="1"/>
    <col min="18" max="18" width="12.140625" style="3" customWidth="1"/>
    <col min="19" max="22" width="0" style="3" hidden="1" customWidth="1"/>
    <col min="23" max="16384" width="9.140625" style="3"/>
  </cols>
  <sheetData>
    <row r="1" spans="1:21" ht="33.75" customHeight="1" x14ac:dyDescent="0.2">
      <c r="A1" s="136" t="s">
        <v>376</v>
      </c>
      <c r="B1" s="137"/>
      <c r="C1" s="137"/>
      <c r="D1" s="137"/>
      <c r="E1" s="137"/>
      <c r="F1" s="137"/>
      <c r="G1" s="137"/>
      <c r="H1" s="137"/>
      <c r="I1" s="137"/>
      <c r="J1" s="137"/>
      <c r="K1" s="137"/>
      <c r="L1" s="137"/>
      <c r="M1" s="137"/>
      <c r="N1" s="137"/>
      <c r="O1" s="138"/>
      <c r="P1" s="136" t="s">
        <v>384</v>
      </c>
      <c r="Q1" s="138"/>
    </row>
    <row r="2" spans="1:21" ht="35.25" customHeight="1" x14ac:dyDescent="0.2">
      <c r="A2" s="146" t="s">
        <v>71</v>
      </c>
      <c r="B2" s="146"/>
      <c r="C2" s="146" t="s">
        <v>90</v>
      </c>
      <c r="D2" s="146"/>
      <c r="E2" s="146"/>
      <c r="F2" s="146"/>
      <c r="G2" s="140" t="s">
        <v>377</v>
      </c>
      <c r="H2" s="140"/>
      <c r="I2" s="140"/>
      <c r="J2" s="140"/>
      <c r="K2" s="140"/>
      <c r="L2" s="140"/>
      <c r="M2" s="140"/>
      <c r="N2" s="140"/>
      <c r="O2" s="140"/>
      <c r="P2" s="140"/>
      <c r="Q2" s="140"/>
    </row>
    <row r="3" spans="1:21" ht="15.75" customHeight="1" x14ac:dyDescent="0.2">
      <c r="A3" s="146" t="s">
        <v>72</v>
      </c>
      <c r="B3" s="146"/>
      <c r="C3" s="146" t="s">
        <v>91</v>
      </c>
      <c r="D3" s="146"/>
      <c r="E3" s="146"/>
      <c r="F3" s="146"/>
      <c r="G3" s="140"/>
      <c r="H3" s="140"/>
      <c r="I3" s="140"/>
      <c r="J3" s="140"/>
      <c r="K3" s="140"/>
      <c r="L3" s="140"/>
      <c r="M3" s="140"/>
      <c r="N3" s="140"/>
      <c r="O3" s="140"/>
      <c r="P3" s="140"/>
      <c r="Q3" s="140"/>
    </row>
    <row r="4" spans="1:21" ht="24" customHeight="1" x14ac:dyDescent="0.2">
      <c r="A4" s="146" t="s">
        <v>7</v>
      </c>
      <c r="B4" s="146"/>
      <c r="C4" s="148" t="s">
        <v>198</v>
      </c>
      <c r="D4" s="148"/>
      <c r="E4" s="148"/>
      <c r="F4" s="148"/>
      <c r="G4" s="144" t="s">
        <v>1</v>
      </c>
      <c r="H4" s="144"/>
      <c r="I4" s="144"/>
      <c r="J4" s="144"/>
      <c r="K4" s="144"/>
      <c r="L4" s="144"/>
      <c r="M4" s="144" t="s">
        <v>366</v>
      </c>
      <c r="N4" s="144"/>
      <c r="O4" s="144"/>
      <c r="P4" s="144" t="s">
        <v>382</v>
      </c>
      <c r="Q4" s="144" t="s">
        <v>367</v>
      </c>
    </row>
    <row r="5" spans="1:21" ht="93.75" customHeight="1" x14ac:dyDescent="0.2">
      <c r="A5" s="4" t="s">
        <v>8</v>
      </c>
      <c r="B5" s="144" t="s">
        <v>73</v>
      </c>
      <c r="C5" s="144"/>
      <c r="D5" s="4" t="s">
        <v>347</v>
      </c>
      <c r="E5" s="4" t="s">
        <v>0</v>
      </c>
      <c r="F5" s="4" t="s">
        <v>68</v>
      </c>
      <c r="G5" s="4" t="s">
        <v>368</v>
      </c>
      <c r="H5" s="4" t="s">
        <v>369</v>
      </c>
      <c r="I5" s="4" t="s">
        <v>370</v>
      </c>
      <c r="J5" s="4" t="s">
        <v>371</v>
      </c>
      <c r="K5" s="4" t="s">
        <v>372</v>
      </c>
      <c r="L5" s="4" t="s">
        <v>373</v>
      </c>
      <c r="M5" s="4" t="s">
        <v>374</v>
      </c>
      <c r="N5" s="4" t="s">
        <v>375</v>
      </c>
      <c r="O5" s="4" t="s">
        <v>370</v>
      </c>
      <c r="P5" s="144"/>
      <c r="Q5" s="144"/>
    </row>
    <row r="6" spans="1:21" ht="62.25" customHeight="1" x14ac:dyDescent="0.2">
      <c r="A6" s="5">
        <v>1</v>
      </c>
      <c r="B6" s="145" t="s">
        <v>353</v>
      </c>
      <c r="C6" s="145"/>
      <c r="D6" s="145"/>
      <c r="E6" s="145"/>
      <c r="F6" s="145"/>
      <c r="G6" s="145"/>
      <c r="H6" s="145"/>
      <c r="I6" s="145"/>
      <c r="J6" s="145"/>
      <c r="K6" s="145"/>
      <c r="L6" s="145"/>
      <c r="M6" s="145"/>
      <c r="N6" s="145"/>
      <c r="O6" s="145"/>
      <c r="P6" s="145"/>
      <c r="Q6" s="145"/>
    </row>
    <row r="7" spans="1:21" ht="22.5" customHeight="1" x14ac:dyDescent="0.2">
      <c r="A7" s="5">
        <v>2</v>
      </c>
      <c r="B7" s="139" t="s">
        <v>66</v>
      </c>
      <c r="C7" s="139"/>
      <c r="D7" s="139"/>
      <c r="E7" s="139"/>
      <c r="F7" s="139"/>
      <c r="G7" s="139"/>
      <c r="H7" s="139"/>
      <c r="I7" s="139"/>
      <c r="J7" s="139"/>
      <c r="K7" s="139"/>
      <c r="L7" s="139"/>
      <c r="M7" s="139"/>
      <c r="N7" s="139"/>
      <c r="O7" s="139"/>
      <c r="P7" s="139"/>
      <c r="Q7" s="139"/>
    </row>
    <row r="8" spans="1:21" ht="153.75" customHeight="1" x14ac:dyDescent="0.2">
      <c r="A8" s="5">
        <v>2.1</v>
      </c>
      <c r="B8" s="145" t="s">
        <v>352</v>
      </c>
      <c r="C8" s="145"/>
      <c r="D8" s="6" t="s">
        <v>348</v>
      </c>
      <c r="E8" s="7" t="s">
        <v>341</v>
      </c>
      <c r="F8" s="7">
        <v>1</v>
      </c>
      <c r="G8" s="64">
        <f>'Annexure-I'!F89</f>
        <v>0</v>
      </c>
      <c r="H8" s="64">
        <f>+G8*F8</f>
        <v>0</v>
      </c>
      <c r="I8" s="65"/>
      <c r="J8" s="66"/>
      <c r="K8" s="67">
        <f>+J8*H8</f>
        <v>0</v>
      </c>
      <c r="L8" s="64">
        <f>H8+K8</f>
        <v>0</v>
      </c>
      <c r="M8" s="141" t="s">
        <v>378</v>
      </c>
      <c r="N8" s="142"/>
      <c r="O8" s="143"/>
      <c r="P8" s="64">
        <f>+L8</f>
        <v>0</v>
      </c>
      <c r="Q8" s="68" t="str">
        <f>IF(P8=0,"-",ConvertCurrencyToEnglish(P8))</f>
        <v>-</v>
      </c>
    </row>
    <row r="9" spans="1:21" ht="193.5" customHeight="1" x14ac:dyDescent="0.2">
      <c r="A9" s="5">
        <v>2.2000000000000002</v>
      </c>
      <c r="B9" s="145" t="s">
        <v>351</v>
      </c>
      <c r="C9" s="145"/>
      <c r="D9" s="6">
        <v>995463</v>
      </c>
      <c r="E9" s="7" t="s">
        <v>341</v>
      </c>
      <c r="F9" s="7">
        <v>1</v>
      </c>
      <c r="G9" s="141" t="s">
        <v>378</v>
      </c>
      <c r="H9" s="142"/>
      <c r="I9" s="142"/>
      <c r="J9" s="142"/>
      <c r="K9" s="142"/>
      <c r="L9" s="143"/>
      <c r="M9" s="64">
        <f>+'Annexure-I'!L89</f>
        <v>0</v>
      </c>
      <c r="N9" s="64">
        <f>+M9*F9</f>
        <v>0</v>
      </c>
      <c r="O9" s="65"/>
      <c r="P9" s="64">
        <f>+N9</f>
        <v>0</v>
      </c>
      <c r="Q9" s="68" t="str">
        <f t="shared" ref="Q9:Q10" si="0">IF(P9=0,"-",ConvertCurrencyToEnglish(P9))</f>
        <v>-</v>
      </c>
      <c r="S9" s="3" t="s">
        <v>379</v>
      </c>
      <c r="T9" s="3" t="s">
        <v>381</v>
      </c>
      <c r="U9" s="3" t="s">
        <v>380</v>
      </c>
    </row>
    <row r="10" spans="1:21" ht="122.25" customHeight="1" x14ac:dyDescent="0.2">
      <c r="A10" s="5">
        <v>2.2999999999999998</v>
      </c>
      <c r="B10" s="145" t="s">
        <v>342</v>
      </c>
      <c r="C10" s="145"/>
      <c r="D10" s="9" t="s">
        <v>349</v>
      </c>
      <c r="E10" s="7" t="s">
        <v>341</v>
      </c>
      <c r="F10" s="7">
        <v>1</v>
      </c>
      <c r="G10" s="64">
        <f>+'Annexure - II'!E141</f>
        <v>0</v>
      </c>
      <c r="H10" s="64">
        <f>+G10*F10</f>
        <v>0</v>
      </c>
      <c r="I10" s="65"/>
      <c r="J10" s="66"/>
      <c r="K10" s="67">
        <f>+J10*H10</f>
        <v>0</v>
      </c>
      <c r="L10" s="64">
        <f>+H10+K10</f>
        <v>0</v>
      </c>
      <c r="M10" s="141" t="s">
        <v>378</v>
      </c>
      <c r="N10" s="142"/>
      <c r="O10" s="143"/>
      <c r="P10" s="64">
        <f>+L10</f>
        <v>0</v>
      </c>
      <c r="Q10" s="68" t="str">
        <f t="shared" si="0"/>
        <v>-</v>
      </c>
    </row>
    <row r="11" spans="1:21" s="10" customFormat="1" ht="110.25" customHeight="1" x14ac:dyDescent="0.2">
      <c r="A11" s="135" t="s">
        <v>383</v>
      </c>
      <c r="B11" s="135"/>
      <c r="C11" s="135"/>
      <c r="D11" s="135"/>
      <c r="E11" s="135"/>
      <c r="F11" s="135"/>
      <c r="G11" s="135"/>
      <c r="H11" s="135"/>
      <c r="I11" s="135"/>
      <c r="J11" s="135"/>
      <c r="K11" s="135"/>
      <c r="L11" s="135"/>
      <c r="M11" s="135"/>
      <c r="N11" s="135"/>
      <c r="O11" s="135"/>
      <c r="P11" s="135"/>
      <c r="Q11" s="135"/>
    </row>
    <row r="12" spans="1:21" s="11" customFormat="1" ht="24" customHeight="1" x14ac:dyDescent="0.2">
      <c r="A12" s="2"/>
      <c r="B12" s="2"/>
      <c r="C12" s="2"/>
      <c r="D12" s="2"/>
      <c r="E12" s="2"/>
      <c r="F12" s="2"/>
      <c r="G12" s="1"/>
      <c r="H12" s="1"/>
      <c r="I12" s="1"/>
      <c r="J12" s="1"/>
      <c r="K12" s="1"/>
      <c r="L12" s="1"/>
      <c r="M12" s="1"/>
      <c r="N12" s="1"/>
      <c r="O12" s="1"/>
      <c r="P12" s="1"/>
      <c r="Q12" s="1"/>
    </row>
    <row r="13" spans="1:21" s="22" customFormat="1" ht="21" customHeight="1" x14ac:dyDescent="0.25">
      <c r="A13" s="147" t="s">
        <v>9</v>
      </c>
      <c r="B13" s="147"/>
      <c r="C13" s="147"/>
      <c r="D13" s="147"/>
      <c r="E13" s="147"/>
      <c r="F13" s="147"/>
    </row>
    <row r="14" spans="1:21" ht="54.6" customHeight="1" x14ac:dyDescent="0.2">
      <c r="A14" s="12"/>
      <c r="B14" s="13"/>
      <c r="C14" s="13"/>
      <c r="D14" s="13"/>
      <c r="E14" s="13"/>
      <c r="F14" s="14"/>
    </row>
    <row r="15" spans="1:21" ht="36.75" customHeight="1" x14ac:dyDescent="0.2">
      <c r="A15" s="5"/>
      <c r="B15" s="5" t="s">
        <v>10</v>
      </c>
      <c r="C15" s="5" t="s">
        <v>11</v>
      </c>
      <c r="D15" s="5"/>
      <c r="E15" s="5" t="s">
        <v>12</v>
      </c>
      <c r="F15" s="5" t="s">
        <v>13</v>
      </c>
    </row>
    <row r="24" spans="2:6" x14ac:dyDescent="0.2">
      <c r="F24" s="18"/>
    </row>
    <row r="25" spans="2:6" x14ac:dyDescent="0.2">
      <c r="B25" s="19"/>
      <c r="F25" s="18"/>
    </row>
    <row r="26" spans="2:6" x14ac:dyDescent="0.2">
      <c r="F26" s="18"/>
    </row>
    <row r="27" spans="2:6" x14ac:dyDescent="0.2">
      <c r="F27" s="18"/>
    </row>
    <row r="28" spans="2:6" x14ac:dyDescent="0.2">
      <c r="B28" s="19"/>
      <c r="F28" s="18"/>
    </row>
    <row r="29" spans="2:6" x14ac:dyDescent="0.2">
      <c r="F29" s="18"/>
    </row>
    <row r="30" spans="2:6" x14ac:dyDescent="0.2">
      <c r="F30" s="18"/>
    </row>
    <row r="31" spans="2:6" x14ac:dyDescent="0.2">
      <c r="F31" s="18"/>
    </row>
    <row r="32" spans="2:6" x14ac:dyDescent="0.2">
      <c r="F32" s="18"/>
    </row>
    <row r="33" spans="6:6" x14ac:dyDescent="0.2">
      <c r="F33" s="18"/>
    </row>
    <row r="34" spans="6:6" x14ac:dyDescent="0.2">
      <c r="F34" s="18"/>
    </row>
    <row r="36" spans="6:6" x14ac:dyDescent="0.2">
      <c r="F36" s="20"/>
    </row>
  </sheetData>
  <sheetProtection algorithmName="SHA-512" hashValue="nDTvK8wYDNTWQP9Nfmxutnq8wGj8DOmHYR7BtGXuPWDyo+xM+hwFvO9jI1p05UjY2AlAH0z/PqpRPw6+2kKj1Q==" saltValue="mvmVDWlVC6UYSahjPqBPgA==" spinCount="100000" sheet="1" objects="1" scenarios="1" formatCells="0" formatColumns="0" formatRows="0"/>
  <mergeCells count="24">
    <mergeCell ref="A2:B2"/>
    <mergeCell ref="B10:C10"/>
    <mergeCell ref="B9:C9"/>
    <mergeCell ref="B8:C8"/>
    <mergeCell ref="A13:F13"/>
    <mergeCell ref="C3:F3"/>
    <mergeCell ref="C4:F4"/>
    <mergeCell ref="C2:F2"/>
    <mergeCell ref="A11:Q11"/>
    <mergeCell ref="A1:O1"/>
    <mergeCell ref="P1:Q1"/>
    <mergeCell ref="B7:Q7"/>
    <mergeCell ref="G2:Q3"/>
    <mergeCell ref="M8:O8"/>
    <mergeCell ref="M10:O10"/>
    <mergeCell ref="G9:L9"/>
    <mergeCell ref="M4:O4"/>
    <mergeCell ref="P4:P5"/>
    <mergeCell ref="Q4:Q5"/>
    <mergeCell ref="B6:Q6"/>
    <mergeCell ref="G4:L4"/>
    <mergeCell ref="B5:C5"/>
    <mergeCell ref="A4:B4"/>
    <mergeCell ref="A3:B3"/>
  </mergeCells>
  <dataValidations count="1">
    <dataValidation type="list" allowBlank="1" showInputMessage="1" showErrorMessage="1" prompt="Please Select Type of GST" sqref="I8 I10:I12 O9">
      <formula1>$S$9:$U$9</formula1>
    </dataValidation>
  </dataValidations>
  <pageMargins left="0.70866141732283472" right="0.70866141732283472" top="0.74803149606299213" bottom="0.74803149606299213" header="0.31496062992125984" footer="0.31496062992125984"/>
  <pageSetup paperSize="9" scale="43" orientation="landscape" r:id="rId1"/>
  <ignoredErrors>
    <ignoredError sqref="P9" formula="1"/>
    <ignoredError sqref="G8 G10 M9" unlocked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T36"/>
  <sheetViews>
    <sheetView view="pageBreakPreview" topLeftCell="C3" zoomScale="70" zoomScaleNormal="85" zoomScaleSheetLayoutView="70" workbookViewId="0">
      <selection activeCell="G8" sqref="G8"/>
    </sheetView>
  </sheetViews>
  <sheetFormatPr defaultColWidth="9.140625" defaultRowHeight="14.25" x14ac:dyDescent="0.2"/>
  <cols>
    <col min="1" max="1" width="11" style="15" customWidth="1"/>
    <col min="2" max="2" width="33.5703125" style="16" customWidth="1"/>
    <col min="3" max="3" width="43.28515625" style="16" customWidth="1"/>
    <col min="4" max="4" width="12.5703125" style="16" customWidth="1"/>
    <col min="5" max="5" width="10.7109375" style="17" customWidth="1"/>
    <col min="6" max="6" width="9.5703125" style="17" customWidth="1"/>
    <col min="7" max="7" width="16.28515625" style="3" customWidth="1"/>
    <col min="8" max="8" width="18.42578125" style="3" customWidth="1"/>
    <col min="9" max="14" width="16.28515625" style="3" customWidth="1"/>
    <col min="15" max="15" width="17.85546875" style="3" customWidth="1"/>
    <col min="16" max="16" width="17.7109375" style="3" customWidth="1"/>
    <col min="17" max="17" width="21.28515625" style="3" customWidth="1"/>
    <col min="18" max="21" width="0" style="3" hidden="1" customWidth="1"/>
    <col min="22" max="16384" width="9.140625" style="3"/>
  </cols>
  <sheetData>
    <row r="1" spans="1:20" ht="33.75" customHeight="1" x14ac:dyDescent="0.2">
      <c r="A1" s="136" t="s">
        <v>406</v>
      </c>
      <c r="B1" s="137"/>
      <c r="C1" s="137"/>
      <c r="D1" s="137"/>
      <c r="E1" s="137"/>
      <c r="F1" s="137"/>
      <c r="G1" s="137"/>
      <c r="H1" s="137"/>
      <c r="I1" s="137"/>
      <c r="J1" s="137"/>
      <c r="K1" s="137"/>
      <c r="L1" s="137"/>
      <c r="M1" s="137"/>
      <c r="N1" s="137"/>
      <c r="O1" s="159" t="s">
        <v>384</v>
      </c>
      <c r="P1" s="159"/>
      <c r="Q1" s="159"/>
    </row>
    <row r="2" spans="1:20" ht="35.25" customHeight="1" x14ac:dyDescent="0.2">
      <c r="A2" s="146" t="s">
        <v>71</v>
      </c>
      <c r="B2" s="146"/>
      <c r="C2" s="146" t="s">
        <v>90</v>
      </c>
      <c r="D2" s="146"/>
      <c r="E2" s="146"/>
      <c r="F2" s="146"/>
      <c r="G2" s="140" t="s">
        <v>377</v>
      </c>
      <c r="H2" s="140"/>
      <c r="I2" s="140"/>
      <c r="J2" s="140"/>
      <c r="K2" s="140"/>
      <c r="L2" s="140"/>
      <c r="M2" s="140"/>
      <c r="N2" s="140"/>
      <c r="O2" s="140"/>
      <c r="P2" s="140"/>
      <c r="Q2" s="140"/>
    </row>
    <row r="3" spans="1:20" ht="15.75" customHeight="1" x14ac:dyDescent="0.2">
      <c r="A3" s="146" t="s">
        <v>72</v>
      </c>
      <c r="B3" s="146"/>
      <c r="C3" s="146" t="s">
        <v>91</v>
      </c>
      <c r="D3" s="146"/>
      <c r="E3" s="146"/>
      <c r="F3" s="146"/>
      <c r="G3" s="140"/>
      <c r="H3" s="140"/>
      <c r="I3" s="140"/>
      <c r="J3" s="140"/>
      <c r="K3" s="140"/>
      <c r="L3" s="140"/>
      <c r="M3" s="140"/>
      <c r="N3" s="140"/>
      <c r="O3" s="140"/>
      <c r="P3" s="140"/>
      <c r="Q3" s="140"/>
    </row>
    <row r="4" spans="1:20" ht="24" customHeight="1" x14ac:dyDescent="0.25">
      <c r="A4" s="146" t="s">
        <v>7</v>
      </c>
      <c r="B4" s="146"/>
      <c r="C4" s="148" t="s">
        <v>198</v>
      </c>
      <c r="D4" s="148"/>
      <c r="E4" s="148"/>
      <c r="F4" s="148"/>
      <c r="G4" s="151" t="s">
        <v>388</v>
      </c>
      <c r="H4" s="152"/>
      <c r="I4" s="152"/>
      <c r="J4" s="151" t="s">
        <v>389</v>
      </c>
      <c r="K4" s="152"/>
      <c r="L4" s="152"/>
      <c r="M4" s="152"/>
      <c r="N4" s="152"/>
      <c r="O4" s="151" t="s">
        <v>366</v>
      </c>
      <c r="P4" s="152"/>
      <c r="Q4" s="103"/>
    </row>
    <row r="5" spans="1:20" ht="93.75" customHeight="1" x14ac:dyDescent="0.2">
      <c r="A5" s="4" t="s">
        <v>8</v>
      </c>
      <c r="B5" s="144" t="s">
        <v>73</v>
      </c>
      <c r="C5" s="144"/>
      <c r="D5" s="4" t="s">
        <v>347</v>
      </c>
      <c r="E5" s="4" t="s">
        <v>0</v>
      </c>
      <c r="F5" s="4" t="s">
        <v>68</v>
      </c>
      <c r="G5" s="4" t="s">
        <v>400</v>
      </c>
      <c r="H5" s="4" t="s">
        <v>401</v>
      </c>
      <c r="I5" s="4" t="s">
        <v>402</v>
      </c>
      <c r="J5" s="4" t="s">
        <v>403</v>
      </c>
      <c r="K5" s="4" t="s">
        <v>370</v>
      </c>
      <c r="L5" s="4" t="s">
        <v>371</v>
      </c>
      <c r="M5" s="4" t="s">
        <v>372</v>
      </c>
      <c r="N5" s="4" t="s">
        <v>404</v>
      </c>
      <c r="O5" s="4" t="s">
        <v>405</v>
      </c>
      <c r="P5" s="4" t="s">
        <v>370</v>
      </c>
      <c r="Q5" s="4" t="s">
        <v>407</v>
      </c>
    </row>
    <row r="6" spans="1:20" ht="62.25" customHeight="1" x14ac:dyDescent="0.2">
      <c r="A6" s="5">
        <v>1</v>
      </c>
      <c r="B6" s="153" t="s">
        <v>353</v>
      </c>
      <c r="C6" s="154"/>
      <c r="D6" s="154"/>
      <c r="E6" s="154"/>
      <c r="F6" s="154"/>
      <c r="G6" s="154"/>
      <c r="H6" s="154"/>
      <c r="I6" s="154"/>
      <c r="J6" s="154"/>
      <c r="K6" s="154"/>
      <c r="L6" s="154"/>
      <c r="M6" s="154"/>
      <c r="N6" s="154"/>
      <c r="O6" s="154"/>
      <c r="P6" s="154"/>
      <c r="Q6" s="155"/>
    </row>
    <row r="7" spans="1:20" ht="22.5" customHeight="1" x14ac:dyDescent="0.2">
      <c r="A7" s="5">
        <v>2</v>
      </c>
      <c r="B7" s="139" t="s">
        <v>66</v>
      </c>
      <c r="C7" s="139"/>
      <c r="D7" s="139"/>
      <c r="E7" s="139"/>
      <c r="F7" s="139"/>
      <c r="G7" s="139"/>
      <c r="H7" s="139"/>
      <c r="I7" s="139"/>
      <c r="J7" s="139"/>
      <c r="K7" s="139"/>
      <c r="L7" s="139"/>
      <c r="M7" s="139"/>
      <c r="N7" s="139"/>
      <c r="O7" s="139"/>
      <c r="P7" s="139"/>
      <c r="Q7" s="101"/>
    </row>
    <row r="8" spans="1:20" ht="153.75" customHeight="1" x14ac:dyDescent="0.2">
      <c r="A8" s="5">
        <v>2.1</v>
      </c>
      <c r="B8" s="145" t="s">
        <v>352</v>
      </c>
      <c r="C8" s="145"/>
      <c r="D8" s="6" t="s">
        <v>348</v>
      </c>
      <c r="E8" s="7" t="s">
        <v>341</v>
      </c>
      <c r="F8" s="7">
        <v>1</v>
      </c>
      <c r="G8" s="99">
        <f>+'Annexure-I'!H89</f>
        <v>0</v>
      </c>
      <c r="H8" s="99"/>
      <c r="I8" s="100"/>
      <c r="J8" s="99">
        <f>'Annexure-I'!J89</f>
        <v>0</v>
      </c>
      <c r="K8" s="65"/>
      <c r="L8" s="104"/>
      <c r="M8" s="102">
        <f>+L8*J8</f>
        <v>0</v>
      </c>
      <c r="N8" s="102">
        <f>J8+M8</f>
        <v>0</v>
      </c>
      <c r="O8" s="149" t="s">
        <v>378</v>
      </c>
      <c r="P8" s="150"/>
      <c r="Q8" s="106" t="str">
        <f>IF(N8=0, " ",ConvertCurrencyToEnglish(N8))</f>
        <v xml:space="preserve"> </v>
      </c>
    </row>
    <row r="9" spans="1:20" ht="193.5" customHeight="1" x14ac:dyDescent="0.2">
      <c r="A9" s="5">
        <v>2.2000000000000002</v>
      </c>
      <c r="B9" s="145" t="s">
        <v>351</v>
      </c>
      <c r="C9" s="145"/>
      <c r="D9" s="6">
        <v>995463</v>
      </c>
      <c r="E9" s="7" t="s">
        <v>341</v>
      </c>
      <c r="F9" s="7">
        <v>1</v>
      </c>
      <c r="G9" s="156" t="s">
        <v>378</v>
      </c>
      <c r="H9" s="157"/>
      <c r="I9" s="157"/>
      <c r="J9" s="157"/>
      <c r="K9" s="157"/>
      <c r="L9" s="157"/>
      <c r="M9" s="157"/>
      <c r="N9" s="158"/>
      <c r="O9" s="99">
        <f>+'Annexure-I'!L89</f>
        <v>0</v>
      </c>
      <c r="P9" s="65"/>
      <c r="Q9" s="106" t="str">
        <f>IF(O9=0, " ",ConvertCurrencyToEnglish(O9))</f>
        <v xml:space="preserve"> </v>
      </c>
      <c r="R9" s="3" t="s">
        <v>379</v>
      </c>
      <c r="S9" s="3" t="s">
        <v>381</v>
      </c>
      <c r="T9" s="3" t="s">
        <v>380</v>
      </c>
    </row>
    <row r="10" spans="1:20" ht="122.25" customHeight="1" x14ac:dyDescent="0.2">
      <c r="A10" s="5">
        <v>2.2999999999999998</v>
      </c>
      <c r="B10" s="145" t="s">
        <v>342</v>
      </c>
      <c r="C10" s="145"/>
      <c r="D10" s="9" t="s">
        <v>349</v>
      </c>
      <c r="E10" s="7" t="s">
        <v>341</v>
      </c>
      <c r="F10" s="7">
        <v>1</v>
      </c>
      <c r="G10" s="64">
        <f>'Annexure - II'!F141</f>
        <v>0</v>
      </c>
      <c r="H10" s="64"/>
      <c r="I10" s="65"/>
      <c r="J10" s="99">
        <f>+'Annexure - II'!G141</f>
        <v>0</v>
      </c>
      <c r="K10" s="65"/>
      <c r="L10" s="105"/>
      <c r="M10" s="102">
        <f>+L10*J10</f>
        <v>0</v>
      </c>
      <c r="N10" s="102">
        <f>J10+M10</f>
        <v>0</v>
      </c>
      <c r="O10" s="149" t="s">
        <v>378</v>
      </c>
      <c r="P10" s="150"/>
      <c r="Q10" s="106" t="str">
        <f>IF(N10=0, " ",ConvertCurrencyToEnglish(N10))</f>
        <v xml:space="preserve"> </v>
      </c>
    </row>
    <row r="11" spans="1:20" s="10" customFormat="1" ht="110.25" customHeight="1" x14ac:dyDescent="0.2">
      <c r="A11" s="135" t="s">
        <v>383</v>
      </c>
      <c r="B11" s="135"/>
      <c r="C11" s="135"/>
      <c r="D11" s="135"/>
      <c r="E11" s="135"/>
      <c r="F11" s="135"/>
      <c r="G11" s="135"/>
      <c r="H11" s="135"/>
      <c r="I11" s="135"/>
      <c r="J11" s="135"/>
      <c r="K11" s="135"/>
      <c r="L11" s="135"/>
      <c r="M11" s="135"/>
      <c r="N11" s="135"/>
      <c r="O11" s="135"/>
      <c r="P11" s="135"/>
      <c r="Q11" s="135"/>
    </row>
    <row r="12" spans="1:20" s="11" customFormat="1" ht="24" customHeight="1" x14ac:dyDescent="0.2">
      <c r="A12" s="2"/>
      <c r="B12" s="2"/>
      <c r="C12" s="2"/>
      <c r="D12" s="2"/>
      <c r="E12" s="2"/>
      <c r="F12" s="2"/>
      <c r="G12" s="1"/>
      <c r="H12" s="1"/>
      <c r="I12" s="1"/>
      <c r="J12" s="1"/>
      <c r="K12" s="1"/>
      <c r="L12" s="1"/>
      <c r="M12" s="1"/>
      <c r="N12" s="1"/>
      <c r="O12" s="1"/>
      <c r="P12" s="1"/>
    </row>
    <row r="13" spans="1:20" s="22" customFormat="1" ht="21" customHeight="1" x14ac:dyDescent="0.25">
      <c r="A13" s="147" t="s">
        <v>9</v>
      </c>
      <c r="B13" s="147"/>
      <c r="C13" s="147"/>
      <c r="D13" s="147"/>
      <c r="E13" s="147"/>
      <c r="F13" s="147"/>
    </row>
    <row r="14" spans="1:20" ht="54.6" customHeight="1" x14ac:dyDescent="0.2">
      <c r="A14" s="12"/>
      <c r="B14" s="13"/>
      <c r="C14" s="13"/>
      <c r="D14" s="13"/>
      <c r="E14" s="13"/>
      <c r="F14" s="14"/>
    </row>
    <row r="15" spans="1:20" ht="36.75" customHeight="1" x14ac:dyDescent="0.2">
      <c r="A15" s="5"/>
      <c r="B15" s="5" t="s">
        <v>10</v>
      </c>
      <c r="C15" s="5" t="s">
        <v>11</v>
      </c>
      <c r="D15" s="5"/>
      <c r="E15" s="5" t="s">
        <v>12</v>
      </c>
      <c r="F15" s="5" t="s">
        <v>13</v>
      </c>
    </row>
    <row r="24" spans="2:6" x14ac:dyDescent="0.2">
      <c r="F24" s="18"/>
    </row>
    <row r="25" spans="2:6" x14ac:dyDescent="0.2">
      <c r="B25" s="19"/>
      <c r="F25" s="18"/>
    </row>
    <row r="26" spans="2:6" x14ac:dyDescent="0.2">
      <c r="F26" s="18"/>
    </row>
    <row r="27" spans="2:6" x14ac:dyDescent="0.2">
      <c r="F27" s="18"/>
    </row>
    <row r="28" spans="2:6" x14ac:dyDescent="0.2">
      <c r="B28" s="19"/>
      <c r="F28" s="18"/>
    </row>
    <row r="29" spans="2:6" x14ac:dyDescent="0.2">
      <c r="F29" s="18"/>
    </row>
    <row r="30" spans="2:6" x14ac:dyDescent="0.2">
      <c r="F30" s="18"/>
    </row>
    <row r="31" spans="2:6" x14ac:dyDescent="0.2">
      <c r="F31" s="18"/>
    </row>
    <row r="32" spans="2:6" x14ac:dyDescent="0.2">
      <c r="F32" s="18"/>
    </row>
    <row r="33" spans="6:6" x14ac:dyDescent="0.2">
      <c r="F33" s="18"/>
    </row>
    <row r="34" spans="6:6" x14ac:dyDescent="0.2">
      <c r="F34" s="18"/>
    </row>
    <row r="36" spans="6:6" x14ac:dyDescent="0.2">
      <c r="F36" s="20"/>
    </row>
  </sheetData>
  <sheetProtection formatCells="0" formatColumns="0" formatRows="0"/>
  <mergeCells count="23">
    <mergeCell ref="O1:Q1"/>
    <mergeCell ref="G2:Q3"/>
    <mergeCell ref="A1:N1"/>
    <mergeCell ref="A2:B2"/>
    <mergeCell ref="C2:F2"/>
    <mergeCell ref="A3:B3"/>
    <mergeCell ref="C3:F3"/>
    <mergeCell ref="O10:P10"/>
    <mergeCell ref="B10:C10"/>
    <mergeCell ref="A13:F13"/>
    <mergeCell ref="G4:I4"/>
    <mergeCell ref="J4:N4"/>
    <mergeCell ref="A11:Q11"/>
    <mergeCell ref="O4:P4"/>
    <mergeCell ref="B6:Q6"/>
    <mergeCell ref="B7:P7"/>
    <mergeCell ref="B8:C8"/>
    <mergeCell ref="B9:C9"/>
    <mergeCell ref="G9:N9"/>
    <mergeCell ref="O8:P8"/>
    <mergeCell ref="A4:B4"/>
    <mergeCell ref="C4:F4"/>
    <mergeCell ref="B5:C5"/>
  </mergeCells>
  <dataValidations count="1">
    <dataValidation type="list" allowBlank="1" showInputMessage="1" showErrorMessage="1" prompt="Please Select Type of GST" sqref="I12 P9 K10 K8">
      <formula1>$R$9:$T$9</formula1>
    </dataValidation>
  </dataValidations>
  <pageMargins left="0.70866141732283472" right="0.70866141732283472" top="0.74803149606299213" bottom="0.74803149606299213" header="0.31496062992125984" footer="0.31496062992125984"/>
  <pageSetup paperSize="9" scale="42" orientation="landscape" r:id="rId1"/>
  <ignoredErrors>
    <ignoredError sqref="J8" unlockedFormula="1"/>
    <ignoredError sqref="Q9"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L95"/>
  <sheetViews>
    <sheetView view="pageBreakPreview" topLeftCell="A25" zoomScale="85" zoomScaleNormal="85" zoomScaleSheetLayoutView="85" zoomScalePageLayoutView="40" workbookViewId="0">
      <selection activeCell="B47" sqref="B47"/>
    </sheetView>
  </sheetViews>
  <sheetFormatPr defaultColWidth="9.140625" defaultRowHeight="14.25" x14ac:dyDescent="0.2"/>
  <cols>
    <col min="1" max="1" width="8.7109375" style="57" customWidth="1"/>
    <col min="2" max="2" width="67.42578125" style="59" customWidth="1"/>
    <col min="3" max="3" width="10" style="58" customWidth="1"/>
    <col min="4" max="4" width="11.5703125" style="58" customWidth="1"/>
    <col min="5" max="5" width="16.140625" style="57" customWidth="1"/>
    <col min="6" max="6" width="18.140625" style="19" customWidth="1"/>
    <col min="7" max="7" width="14.28515625" style="27" customWidth="1"/>
    <col min="8" max="8" width="17" style="27" customWidth="1"/>
    <col min="9" max="9" width="14.85546875" style="27" customWidth="1"/>
    <col min="10" max="10" width="14" style="27" customWidth="1"/>
    <col min="11" max="11" width="14.5703125" style="27" customWidth="1"/>
    <col min="12" max="12" width="17.5703125" style="27" customWidth="1"/>
    <col min="13" max="16384" width="9.140625" style="27"/>
  </cols>
  <sheetData>
    <row r="1" spans="1:12" ht="30" customHeight="1" x14ac:dyDescent="0.2">
      <c r="A1" s="163" t="s">
        <v>408</v>
      </c>
      <c r="B1" s="163"/>
      <c r="C1" s="163"/>
      <c r="D1" s="163"/>
      <c r="E1" s="163"/>
      <c r="F1" s="163"/>
      <c r="G1" s="163"/>
      <c r="H1" s="163"/>
      <c r="I1" s="163"/>
      <c r="J1" s="163"/>
      <c r="K1" s="163"/>
      <c r="L1" s="163"/>
    </row>
    <row r="2" spans="1:12" ht="19.5" customHeight="1" x14ac:dyDescent="0.2">
      <c r="A2" s="163"/>
      <c r="B2" s="163"/>
      <c r="C2" s="163"/>
      <c r="D2" s="163"/>
      <c r="E2" s="163"/>
      <c r="F2" s="163"/>
      <c r="G2" s="163"/>
      <c r="H2" s="163"/>
      <c r="I2" s="163"/>
      <c r="J2" s="163"/>
      <c r="K2" s="163"/>
      <c r="L2" s="163"/>
    </row>
    <row r="3" spans="1:12" s="28" customFormat="1" ht="21" customHeight="1" x14ac:dyDescent="0.2">
      <c r="A3" s="163"/>
      <c r="B3" s="163"/>
      <c r="C3" s="163"/>
      <c r="D3" s="163"/>
      <c r="E3" s="163"/>
      <c r="F3" s="163"/>
      <c r="G3" s="163"/>
      <c r="H3" s="163"/>
      <c r="I3" s="163"/>
      <c r="J3" s="163"/>
      <c r="K3" s="163"/>
      <c r="L3" s="163"/>
    </row>
    <row r="4" spans="1:12" s="3" customFormat="1" ht="34.5" customHeight="1" x14ac:dyDescent="0.2">
      <c r="A4" s="148" t="s">
        <v>69</v>
      </c>
      <c r="B4" s="148"/>
      <c r="C4" s="148" t="s">
        <v>385</v>
      </c>
      <c r="D4" s="148"/>
      <c r="E4" s="148"/>
      <c r="F4" s="148"/>
      <c r="G4" s="164" t="s">
        <v>395</v>
      </c>
      <c r="H4" s="164"/>
      <c r="I4" s="164"/>
      <c r="J4" s="164"/>
      <c r="K4" s="164"/>
      <c r="L4" s="164"/>
    </row>
    <row r="5" spans="1:12" s="3" customFormat="1" ht="21" customHeight="1" x14ac:dyDescent="0.2">
      <c r="A5" s="148" t="s">
        <v>70</v>
      </c>
      <c r="B5" s="148"/>
      <c r="C5" s="148" t="s">
        <v>91</v>
      </c>
      <c r="D5" s="148"/>
      <c r="E5" s="148"/>
      <c r="F5" s="148"/>
      <c r="G5" s="164"/>
      <c r="H5" s="164"/>
      <c r="I5" s="164"/>
      <c r="J5" s="164"/>
      <c r="K5" s="164"/>
      <c r="L5" s="164"/>
    </row>
    <row r="6" spans="1:12" s="3" customFormat="1" ht="19.5" customHeight="1" x14ac:dyDescent="0.2">
      <c r="A6" s="148" t="s">
        <v>7</v>
      </c>
      <c r="B6" s="148"/>
      <c r="C6" s="148" t="s">
        <v>198</v>
      </c>
      <c r="D6" s="148"/>
      <c r="E6" s="148"/>
      <c r="F6" s="148"/>
      <c r="G6" s="164"/>
      <c r="H6" s="164"/>
      <c r="I6" s="164"/>
      <c r="J6" s="164"/>
      <c r="K6" s="164"/>
      <c r="L6" s="164"/>
    </row>
    <row r="7" spans="1:12" s="3" customFormat="1" ht="19.5" customHeight="1" x14ac:dyDescent="0.2">
      <c r="A7" s="29"/>
      <c r="B7" s="29"/>
      <c r="C7" s="162" t="s">
        <v>0</v>
      </c>
      <c r="D7" s="162" t="s">
        <v>3</v>
      </c>
      <c r="E7" s="161" t="s">
        <v>1</v>
      </c>
      <c r="F7" s="161"/>
      <c r="G7" s="161"/>
      <c r="H7" s="161"/>
      <c r="I7" s="161"/>
      <c r="J7" s="161"/>
      <c r="K7" s="165" t="s">
        <v>366</v>
      </c>
      <c r="L7" s="166"/>
    </row>
    <row r="8" spans="1:12" s="3" customFormat="1" ht="19.5" customHeight="1" x14ac:dyDescent="0.2">
      <c r="A8" s="29"/>
      <c r="B8" s="29"/>
      <c r="C8" s="162"/>
      <c r="D8" s="162"/>
      <c r="E8" s="160" t="s">
        <v>386</v>
      </c>
      <c r="F8" s="160"/>
      <c r="G8" s="161" t="s">
        <v>387</v>
      </c>
      <c r="H8" s="161"/>
      <c r="I8" s="161"/>
      <c r="J8" s="161"/>
      <c r="K8" s="167"/>
      <c r="L8" s="168"/>
    </row>
    <row r="9" spans="1:12" s="3" customFormat="1" ht="19.5" customHeight="1" x14ac:dyDescent="0.2">
      <c r="A9" s="29"/>
      <c r="B9" s="29"/>
      <c r="C9" s="162"/>
      <c r="D9" s="162"/>
      <c r="E9" s="160"/>
      <c r="F9" s="160"/>
      <c r="G9" s="161" t="s">
        <v>388</v>
      </c>
      <c r="H9" s="161"/>
      <c r="I9" s="161" t="s">
        <v>389</v>
      </c>
      <c r="J9" s="161"/>
      <c r="K9" s="169"/>
      <c r="L9" s="170"/>
    </row>
    <row r="10" spans="1:12" s="32" customFormat="1" ht="66.75" customHeight="1" x14ac:dyDescent="0.2">
      <c r="A10" s="30" t="s">
        <v>2</v>
      </c>
      <c r="B10" s="30" t="s">
        <v>73</v>
      </c>
      <c r="C10" s="162"/>
      <c r="D10" s="162"/>
      <c r="E10" s="31" t="s">
        <v>390</v>
      </c>
      <c r="F10" s="31" t="s">
        <v>369</v>
      </c>
      <c r="G10" s="31" t="s">
        <v>394</v>
      </c>
      <c r="H10" s="31" t="s">
        <v>393</v>
      </c>
      <c r="I10" s="31" t="s">
        <v>390</v>
      </c>
      <c r="J10" s="31" t="s">
        <v>369</v>
      </c>
      <c r="K10" s="31" t="s">
        <v>391</v>
      </c>
      <c r="L10" s="31" t="s">
        <v>392</v>
      </c>
    </row>
    <row r="11" spans="1:12" s="32" customFormat="1" ht="21.75" customHeight="1" x14ac:dyDescent="0.2">
      <c r="A11" s="33"/>
      <c r="B11" s="33" t="s">
        <v>92</v>
      </c>
      <c r="C11" s="171"/>
      <c r="D11" s="172"/>
      <c r="E11" s="172"/>
      <c r="F11" s="172"/>
      <c r="G11" s="172"/>
      <c r="H11" s="172"/>
      <c r="I11" s="172"/>
      <c r="J11" s="172"/>
      <c r="K11" s="172"/>
      <c r="L11" s="172"/>
    </row>
    <row r="12" spans="1:12" s="28" customFormat="1" ht="18" customHeight="1" x14ac:dyDescent="0.2">
      <c r="A12" s="34" t="s">
        <v>47</v>
      </c>
      <c r="B12" s="35" t="s">
        <v>92</v>
      </c>
      <c r="C12" s="36"/>
      <c r="D12" s="36"/>
      <c r="E12" s="36"/>
      <c r="F12" s="36"/>
      <c r="G12" s="37"/>
      <c r="H12" s="37"/>
      <c r="I12" s="37"/>
      <c r="J12" s="37"/>
      <c r="K12" s="37"/>
      <c r="L12" s="37"/>
    </row>
    <row r="13" spans="1:12" s="28" customFormat="1" ht="150" customHeight="1" x14ac:dyDescent="0.2">
      <c r="A13" s="38">
        <v>1</v>
      </c>
      <c r="B13" s="218" t="s">
        <v>410</v>
      </c>
      <c r="C13" s="40">
        <v>2</v>
      </c>
      <c r="D13" s="41" t="s">
        <v>4</v>
      </c>
      <c r="E13" s="60"/>
      <c r="F13" s="8">
        <f>+E13*C13</f>
        <v>0</v>
      </c>
      <c r="G13" s="60"/>
      <c r="H13" s="8">
        <f>+G13*C13</f>
        <v>0</v>
      </c>
      <c r="I13" s="60"/>
      <c r="J13" s="8">
        <f>+I13*C13</f>
        <v>0</v>
      </c>
      <c r="K13" s="21"/>
      <c r="L13" s="8">
        <f>+K13*C13</f>
        <v>0</v>
      </c>
    </row>
    <row r="14" spans="1:12" s="28" customFormat="1" ht="172.5" customHeight="1" x14ac:dyDescent="0.2">
      <c r="A14" s="38">
        <f>A13+1</f>
        <v>2</v>
      </c>
      <c r="B14" s="39" t="s">
        <v>214</v>
      </c>
      <c r="C14" s="40">
        <v>2</v>
      </c>
      <c r="D14" s="41" t="s">
        <v>4</v>
      </c>
      <c r="E14" s="60"/>
      <c r="F14" s="8">
        <f t="shared" ref="F14:F76" si="0">+E14*C14</f>
        <v>0</v>
      </c>
      <c r="G14" s="60"/>
      <c r="H14" s="8">
        <f t="shared" ref="H14:H18" si="1">+G14*C14</f>
        <v>0</v>
      </c>
      <c r="I14" s="60"/>
      <c r="J14" s="8">
        <f t="shared" ref="J14:J18" si="2">+I14*C14</f>
        <v>0</v>
      </c>
      <c r="K14" s="21"/>
      <c r="L14" s="8">
        <f t="shared" ref="L14:L18" si="3">+K14*C14</f>
        <v>0</v>
      </c>
    </row>
    <row r="15" spans="1:12" s="28" customFormat="1" ht="30" x14ac:dyDescent="0.2">
      <c r="A15" s="38">
        <f>A14+1</f>
        <v>3</v>
      </c>
      <c r="B15" s="39" t="s">
        <v>203</v>
      </c>
      <c r="C15" s="40">
        <v>1</v>
      </c>
      <c r="D15" s="41" t="s">
        <v>6</v>
      </c>
      <c r="E15" s="60"/>
      <c r="F15" s="8">
        <f t="shared" si="0"/>
        <v>0</v>
      </c>
      <c r="G15" s="60"/>
      <c r="H15" s="8">
        <f t="shared" si="1"/>
        <v>0</v>
      </c>
      <c r="I15" s="60"/>
      <c r="J15" s="8">
        <f t="shared" si="2"/>
        <v>0</v>
      </c>
      <c r="K15" s="21"/>
      <c r="L15" s="8">
        <f t="shared" si="3"/>
        <v>0</v>
      </c>
    </row>
    <row r="16" spans="1:12" s="28" customFormat="1" ht="27" customHeight="1" x14ac:dyDescent="0.2">
      <c r="A16" s="38">
        <f t="shared" ref="A16:A17" si="4">A15+1</f>
        <v>4</v>
      </c>
      <c r="B16" s="39" t="s">
        <v>209</v>
      </c>
      <c r="C16" s="40">
        <v>1</v>
      </c>
      <c r="D16" s="40" t="s">
        <v>6</v>
      </c>
      <c r="E16" s="60"/>
      <c r="F16" s="8">
        <f t="shared" si="0"/>
        <v>0</v>
      </c>
      <c r="G16" s="60"/>
      <c r="H16" s="8">
        <f t="shared" si="1"/>
        <v>0</v>
      </c>
      <c r="I16" s="60"/>
      <c r="J16" s="8">
        <f t="shared" si="2"/>
        <v>0</v>
      </c>
      <c r="K16" s="21"/>
      <c r="L16" s="8">
        <f t="shared" si="3"/>
        <v>0</v>
      </c>
    </row>
    <row r="17" spans="1:12" s="28" customFormat="1" ht="32.25" customHeight="1" x14ac:dyDescent="0.2">
      <c r="A17" s="38">
        <f t="shared" si="4"/>
        <v>5</v>
      </c>
      <c r="B17" s="39" t="s">
        <v>48</v>
      </c>
      <c r="C17" s="40">
        <v>1</v>
      </c>
      <c r="D17" s="41" t="s">
        <v>6</v>
      </c>
      <c r="E17" s="60"/>
      <c r="F17" s="8">
        <f t="shared" si="0"/>
        <v>0</v>
      </c>
      <c r="G17" s="60"/>
      <c r="H17" s="8">
        <f t="shared" si="1"/>
        <v>0</v>
      </c>
      <c r="I17" s="60"/>
      <c r="J17" s="8">
        <f t="shared" si="2"/>
        <v>0</v>
      </c>
      <c r="K17" s="21"/>
      <c r="L17" s="8">
        <f t="shared" si="3"/>
        <v>0</v>
      </c>
    </row>
    <row r="18" spans="1:12" ht="34.5" customHeight="1" x14ac:dyDescent="0.2">
      <c r="A18" s="38" t="s">
        <v>101</v>
      </c>
      <c r="B18" s="39" t="s">
        <v>55</v>
      </c>
      <c r="C18" s="42">
        <v>600</v>
      </c>
      <c r="D18" s="41" t="s">
        <v>5</v>
      </c>
      <c r="E18" s="60"/>
      <c r="F18" s="8">
        <f t="shared" si="0"/>
        <v>0</v>
      </c>
      <c r="G18" s="60"/>
      <c r="H18" s="8">
        <f t="shared" si="1"/>
        <v>0</v>
      </c>
      <c r="I18" s="60"/>
      <c r="J18" s="8">
        <f t="shared" si="2"/>
        <v>0</v>
      </c>
      <c r="K18" s="21"/>
      <c r="L18" s="8">
        <f t="shared" si="3"/>
        <v>0</v>
      </c>
    </row>
    <row r="19" spans="1:12" ht="32.25" customHeight="1" x14ac:dyDescent="0.2">
      <c r="A19" s="38" t="s">
        <v>95</v>
      </c>
      <c r="B19" s="39" t="s">
        <v>94</v>
      </c>
      <c r="C19" s="40"/>
      <c r="D19" s="41"/>
      <c r="E19" s="60"/>
      <c r="F19" s="8"/>
      <c r="G19" s="60"/>
      <c r="H19" s="8"/>
      <c r="I19" s="60"/>
      <c r="J19" s="8"/>
      <c r="K19" s="21"/>
      <c r="L19" s="8"/>
    </row>
    <row r="20" spans="1:12" ht="15" x14ac:dyDescent="0.2">
      <c r="A20" s="38" t="s">
        <v>52</v>
      </c>
      <c r="B20" s="39" t="s">
        <v>56</v>
      </c>
      <c r="C20" s="40">
        <v>20</v>
      </c>
      <c r="D20" s="41" t="s">
        <v>61</v>
      </c>
      <c r="E20" s="60"/>
      <c r="F20" s="8">
        <f t="shared" si="0"/>
        <v>0</v>
      </c>
      <c r="G20" s="60"/>
      <c r="H20" s="8">
        <f t="shared" ref="H20:H21" si="5">+G20*C20</f>
        <v>0</v>
      </c>
      <c r="I20" s="60"/>
      <c r="J20" s="8">
        <f t="shared" ref="J20:J21" si="6">+I20*C20</f>
        <v>0</v>
      </c>
      <c r="K20" s="21"/>
      <c r="L20" s="8">
        <f t="shared" ref="L20:L21" si="7">+K20*C20</f>
        <v>0</v>
      </c>
    </row>
    <row r="21" spans="1:12" ht="15" x14ac:dyDescent="0.2">
      <c r="A21" s="38" t="s">
        <v>53</v>
      </c>
      <c r="B21" s="39" t="s">
        <v>57</v>
      </c>
      <c r="C21" s="40">
        <v>20</v>
      </c>
      <c r="D21" s="41" t="s">
        <v>61</v>
      </c>
      <c r="E21" s="60"/>
      <c r="F21" s="8">
        <f t="shared" si="0"/>
        <v>0</v>
      </c>
      <c r="G21" s="60"/>
      <c r="H21" s="8">
        <f t="shared" si="5"/>
        <v>0</v>
      </c>
      <c r="I21" s="60"/>
      <c r="J21" s="8">
        <f t="shared" si="6"/>
        <v>0</v>
      </c>
      <c r="K21" s="21"/>
      <c r="L21" s="8">
        <f t="shared" si="7"/>
        <v>0</v>
      </c>
    </row>
    <row r="22" spans="1:12" ht="60" x14ac:dyDescent="0.2">
      <c r="A22" s="38" t="s">
        <v>63</v>
      </c>
      <c r="B22" s="39" t="s">
        <v>96</v>
      </c>
      <c r="C22" s="43"/>
      <c r="D22" s="41"/>
      <c r="E22" s="60"/>
      <c r="F22" s="8"/>
      <c r="G22" s="60"/>
      <c r="H22" s="8"/>
      <c r="I22" s="60"/>
      <c r="J22" s="8"/>
      <c r="K22" s="21"/>
      <c r="L22" s="8"/>
    </row>
    <row r="23" spans="1:12" ht="15" x14ac:dyDescent="0.2">
      <c r="A23" s="38" t="s">
        <v>84</v>
      </c>
      <c r="B23" s="39" t="s">
        <v>58</v>
      </c>
      <c r="C23" s="40">
        <v>1</v>
      </c>
      <c r="D23" s="41" t="s">
        <v>62</v>
      </c>
      <c r="E23" s="60"/>
      <c r="F23" s="8">
        <f t="shared" si="0"/>
        <v>0</v>
      </c>
      <c r="G23" s="60"/>
      <c r="H23" s="8">
        <f>+G23*C23</f>
        <v>0</v>
      </c>
      <c r="I23" s="60"/>
      <c r="J23" s="8">
        <f>+I23*C23</f>
        <v>0</v>
      </c>
      <c r="K23" s="21"/>
      <c r="L23" s="8">
        <f>+K23*C23</f>
        <v>0</v>
      </c>
    </row>
    <row r="24" spans="1:12" ht="30" x14ac:dyDescent="0.2">
      <c r="A24" s="38" t="s">
        <v>201</v>
      </c>
      <c r="B24" s="39" t="s">
        <v>173</v>
      </c>
      <c r="C24" s="40"/>
      <c r="D24" s="41"/>
      <c r="E24" s="60"/>
      <c r="F24" s="8"/>
      <c r="G24" s="60"/>
      <c r="H24" s="8"/>
      <c r="I24" s="60"/>
      <c r="J24" s="8"/>
      <c r="K24" s="21"/>
      <c r="L24" s="8"/>
    </row>
    <row r="25" spans="1:12" ht="15" x14ac:dyDescent="0.2">
      <c r="A25" s="38" t="s">
        <v>84</v>
      </c>
      <c r="B25" s="39" t="s">
        <v>59</v>
      </c>
      <c r="C25" s="40">
        <v>1</v>
      </c>
      <c r="D25" s="41" t="s">
        <v>60</v>
      </c>
      <c r="E25" s="60"/>
      <c r="F25" s="8">
        <f t="shared" si="0"/>
        <v>0</v>
      </c>
      <c r="G25" s="60"/>
      <c r="H25" s="8">
        <f t="shared" ref="H25:H30" si="8">+G25*C25</f>
        <v>0</v>
      </c>
      <c r="I25" s="60"/>
      <c r="J25" s="8">
        <f t="shared" ref="J25:J30" si="9">+I25*C25</f>
        <v>0</v>
      </c>
      <c r="K25" s="21"/>
      <c r="L25" s="8">
        <f t="shared" ref="L25:L30" si="10">+K25*C25</f>
        <v>0</v>
      </c>
    </row>
    <row r="26" spans="1:12" ht="45" x14ac:dyDescent="0.2">
      <c r="A26" s="38" t="s">
        <v>85</v>
      </c>
      <c r="B26" s="39" t="s">
        <v>97</v>
      </c>
      <c r="C26" s="40">
        <v>12</v>
      </c>
      <c r="D26" s="41" t="s">
        <v>60</v>
      </c>
      <c r="E26" s="60"/>
      <c r="F26" s="8">
        <f t="shared" si="0"/>
        <v>0</v>
      </c>
      <c r="G26" s="60"/>
      <c r="H26" s="8">
        <f t="shared" si="8"/>
        <v>0</v>
      </c>
      <c r="I26" s="60"/>
      <c r="J26" s="8">
        <f t="shared" si="9"/>
        <v>0</v>
      </c>
      <c r="K26" s="21"/>
      <c r="L26" s="8">
        <f t="shared" si="10"/>
        <v>0</v>
      </c>
    </row>
    <row r="27" spans="1:12" ht="45" x14ac:dyDescent="0.2">
      <c r="A27" s="38" t="s">
        <v>86</v>
      </c>
      <c r="B27" s="39" t="s">
        <v>98</v>
      </c>
      <c r="C27" s="40">
        <v>14</v>
      </c>
      <c r="D27" s="41" t="s">
        <v>60</v>
      </c>
      <c r="E27" s="60"/>
      <c r="F27" s="8">
        <f t="shared" si="0"/>
        <v>0</v>
      </c>
      <c r="G27" s="60"/>
      <c r="H27" s="8">
        <f t="shared" si="8"/>
        <v>0</v>
      </c>
      <c r="I27" s="60"/>
      <c r="J27" s="8">
        <f t="shared" si="9"/>
        <v>0</v>
      </c>
      <c r="K27" s="21"/>
      <c r="L27" s="8">
        <f t="shared" si="10"/>
        <v>0</v>
      </c>
    </row>
    <row r="28" spans="1:12" ht="45" x14ac:dyDescent="0.2">
      <c r="A28" s="38" t="s">
        <v>99</v>
      </c>
      <c r="B28" s="39" t="s">
        <v>100</v>
      </c>
      <c r="C28" s="40">
        <v>14</v>
      </c>
      <c r="D28" s="41" t="s">
        <v>60</v>
      </c>
      <c r="E28" s="60"/>
      <c r="F28" s="8">
        <f t="shared" si="0"/>
        <v>0</v>
      </c>
      <c r="G28" s="60"/>
      <c r="H28" s="8">
        <f t="shared" si="8"/>
        <v>0</v>
      </c>
      <c r="I28" s="60"/>
      <c r="J28" s="8">
        <f t="shared" si="9"/>
        <v>0</v>
      </c>
      <c r="K28" s="21"/>
      <c r="L28" s="8">
        <f t="shared" si="10"/>
        <v>0</v>
      </c>
    </row>
    <row r="29" spans="1:12" s="44" customFormat="1" ht="15" x14ac:dyDescent="0.2">
      <c r="A29" s="38" t="s">
        <v>216</v>
      </c>
      <c r="B29" s="39" t="s">
        <v>200</v>
      </c>
      <c r="C29" s="40">
        <v>2</v>
      </c>
      <c r="D29" s="41" t="s">
        <v>60</v>
      </c>
      <c r="E29" s="60"/>
      <c r="F29" s="8">
        <f t="shared" si="0"/>
        <v>0</v>
      </c>
      <c r="G29" s="60"/>
      <c r="H29" s="8">
        <f t="shared" si="8"/>
        <v>0</v>
      </c>
      <c r="I29" s="60"/>
      <c r="J29" s="8">
        <f t="shared" si="9"/>
        <v>0</v>
      </c>
      <c r="K29" s="21"/>
      <c r="L29" s="8">
        <f t="shared" si="10"/>
        <v>0</v>
      </c>
    </row>
    <row r="30" spans="1:12" s="44" customFormat="1" ht="15" x14ac:dyDescent="0.2">
      <c r="A30" s="38" t="s">
        <v>217</v>
      </c>
      <c r="B30" s="39" t="s">
        <v>202</v>
      </c>
      <c r="C30" s="40">
        <v>2</v>
      </c>
      <c r="D30" s="41" t="s">
        <v>5</v>
      </c>
      <c r="E30" s="60"/>
      <c r="F30" s="8">
        <f t="shared" si="0"/>
        <v>0</v>
      </c>
      <c r="G30" s="60"/>
      <c r="H30" s="8">
        <f t="shared" si="8"/>
        <v>0</v>
      </c>
      <c r="I30" s="60"/>
      <c r="J30" s="8">
        <f t="shared" si="9"/>
        <v>0</v>
      </c>
      <c r="K30" s="21"/>
      <c r="L30" s="8">
        <f t="shared" si="10"/>
        <v>0</v>
      </c>
    </row>
    <row r="31" spans="1:12" s="47" customFormat="1" ht="19.5" customHeight="1" x14ac:dyDescent="0.25">
      <c r="A31" s="45" t="s">
        <v>49</v>
      </c>
      <c r="B31" s="46" t="s">
        <v>104</v>
      </c>
      <c r="C31" s="36"/>
      <c r="D31" s="36"/>
      <c r="E31" s="61"/>
      <c r="F31" s="24"/>
      <c r="G31" s="62"/>
      <c r="H31" s="24"/>
      <c r="I31" s="62"/>
      <c r="J31" s="24"/>
      <c r="K31" s="63"/>
      <c r="L31" s="24"/>
    </row>
    <row r="32" spans="1:12" ht="90" x14ac:dyDescent="0.2">
      <c r="A32" s="48">
        <v>1</v>
      </c>
      <c r="B32" s="218" t="s">
        <v>411</v>
      </c>
      <c r="C32" s="49">
        <v>1</v>
      </c>
      <c r="D32" s="41" t="s">
        <v>4</v>
      </c>
      <c r="E32" s="60"/>
      <c r="F32" s="8">
        <f t="shared" si="0"/>
        <v>0</v>
      </c>
      <c r="G32" s="60"/>
      <c r="H32" s="8">
        <f t="shared" ref="H32:H33" si="11">+G32*C32</f>
        <v>0</v>
      </c>
      <c r="I32" s="60"/>
      <c r="J32" s="8">
        <f t="shared" ref="J32:J33" si="12">+I32*C32</f>
        <v>0</v>
      </c>
      <c r="K32" s="21"/>
      <c r="L32" s="8">
        <f t="shared" ref="L32:L33" si="13">+K32*C32</f>
        <v>0</v>
      </c>
    </row>
    <row r="33" spans="1:12" ht="31.5" customHeight="1" x14ac:dyDescent="0.2">
      <c r="A33" s="48" t="s">
        <v>54</v>
      </c>
      <c r="B33" s="39" t="s">
        <v>115</v>
      </c>
      <c r="C33" s="219">
        <v>600</v>
      </c>
      <c r="D33" s="41" t="s">
        <v>5</v>
      </c>
      <c r="E33" s="60"/>
      <c r="F33" s="8">
        <f t="shared" si="0"/>
        <v>0</v>
      </c>
      <c r="G33" s="60"/>
      <c r="H33" s="8">
        <f t="shared" si="11"/>
        <v>0</v>
      </c>
      <c r="I33" s="60"/>
      <c r="J33" s="8">
        <f t="shared" si="12"/>
        <v>0</v>
      </c>
      <c r="K33" s="21"/>
      <c r="L33" s="8">
        <f t="shared" si="13"/>
        <v>0</v>
      </c>
    </row>
    <row r="34" spans="1:12" ht="45" x14ac:dyDescent="0.2">
      <c r="A34" s="48" t="s">
        <v>14</v>
      </c>
      <c r="B34" s="39" t="s">
        <v>120</v>
      </c>
      <c r="C34" s="51"/>
      <c r="D34" s="41"/>
      <c r="E34" s="60"/>
      <c r="F34" s="8"/>
      <c r="G34" s="60"/>
      <c r="H34" s="8"/>
      <c r="I34" s="60"/>
      <c r="J34" s="8"/>
      <c r="K34" s="21"/>
      <c r="L34" s="8"/>
    </row>
    <row r="35" spans="1:12" ht="15" x14ac:dyDescent="0.2">
      <c r="A35" s="48" t="s">
        <v>106</v>
      </c>
      <c r="B35" s="39" t="s">
        <v>361</v>
      </c>
      <c r="C35" s="50">
        <v>1</v>
      </c>
      <c r="D35" s="41" t="s">
        <v>121</v>
      </c>
      <c r="E35" s="60"/>
      <c r="F35" s="8">
        <f t="shared" si="0"/>
        <v>0</v>
      </c>
      <c r="G35" s="60"/>
      <c r="H35" s="8">
        <f t="shared" ref="H35:H36" si="14">+G35*C35</f>
        <v>0</v>
      </c>
      <c r="I35" s="60"/>
      <c r="J35" s="8">
        <f t="shared" ref="J35:J36" si="15">+I35*C35</f>
        <v>0</v>
      </c>
      <c r="K35" s="21"/>
      <c r="L35" s="8">
        <f t="shared" ref="L35:L36" si="16">+K35*C35</f>
        <v>0</v>
      </c>
    </row>
    <row r="36" spans="1:12" s="44" customFormat="1" ht="15" x14ac:dyDescent="0.2">
      <c r="A36" s="48" t="s">
        <v>108</v>
      </c>
      <c r="B36" s="39" t="s">
        <v>219</v>
      </c>
      <c r="C36" s="50">
        <v>1</v>
      </c>
      <c r="D36" s="41" t="s">
        <v>121</v>
      </c>
      <c r="E36" s="60"/>
      <c r="F36" s="8">
        <f t="shared" si="0"/>
        <v>0</v>
      </c>
      <c r="G36" s="60"/>
      <c r="H36" s="8">
        <f t="shared" si="14"/>
        <v>0</v>
      </c>
      <c r="I36" s="60"/>
      <c r="J36" s="8">
        <f t="shared" si="15"/>
        <v>0</v>
      </c>
      <c r="K36" s="21"/>
      <c r="L36" s="8">
        <f t="shared" si="16"/>
        <v>0</v>
      </c>
    </row>
    <row r="37" spans="1:12" s="44" customFormat="1" ht="60" x14ac:dyDescent="0.2">
      <c r="A37" s="48" t="s">
        <v>93</v>
      </c>
      <c r="B37" s="39" t="s">
        <v>122</v>
      </c>
      <c r="C37" s="51"/>
      <c r="D37" s="41"/>
      <c r="E37" s="60"/>
      <c r="F37" s="8"/>
      <c r="G37" s="60"/>
      <c r="H37" s="8"/>
      <c r="I37" s="60"/>
      <c r="J37" s="8"/>
      <c r="K37" s="21"/>
      <c r="L37" s="8"/>
    </row>
    <row r="38" spans="1:12" ht="15" x14ac:dyDescent="0.2">
      <c r="A38" s="48" t="s">
        <v>106</v>
      </c>
      <c r="B38" s="39" t="s">
        <v>123</v>
      </c>
      <c r="C38" s="50">
        <v>3</v>
      </c>
      <c r="D38" s="41" t="s">
        <v>121</v>
      </c>
      <c r="E38" s="60"/>
      <c r="F38" s="8">
        <f t="shared" si="0"/>
        <v>0</v>
      </c>
      <c r="G38" s="60"/>
      <c r="H38" s="8">
        <f t="shared" ref="H38:H41" si="17">+G38*C38</f>
        <v>0</v>
      </c>
      <c r="I38" s="60"/>
      <c r="J38" s="8">
        <f t="shared" ref="J38:J41" si="18">+I38*C38</f>
        <v>0</v>
      </c>
      <c r="K38" s="21"/>
      <c r="L38" s="8">
        <f t="shared" ref="L38:L41" si="19">+K38*C38</f>
        <v>0</v>
      </c>
    </row>
    <row r="39" spans="1:12" ht="15" x14ac:dyDescent="0.2">
      <c r="A39" s="48" t="s">
        <v>108</v>
      </c>
      <c r="B39" s="39" t="s">
        <v>124</v>
      </c>
      <c r="C39" s="50">
        <v>3</v>
      </c>
      <c r="D39" s="41" t="s">
        <v>121</v>
      </c>
      <c r="E39" s="60"/>
      <c r="F39" s="8">
        <f t="shared" si="0"/>
        <v>0</v>
      </c>
      <c r="G39" s="60"/>
      <c r="H39" s="8">
        <f t="shared" si="17"/>
        <v>0</v>
      </c>
      <c r="I39" s="60"/>
      <c r="J39" s="8">
        <f t="shared" si="18"/>
        <v>0</v>
      </c>
      <c r="K39" s="21"/>
      <c r="L39" s="8">
        <f t="shared" si="19"/>
        <v>0</v>
      </c>
    </row>
    <row r="40" spans="1:12" ht="15" x14ac:dyDescent="0.2">
      <c r="A40" s="48" t="s">
        <v>110</v>
      </c>
      <c r="B40" s="39" t="s">
        <v>125</v>
      </c>
      <c r="C40" s="50">
        <v>3</v>
      </c>
      <c r="D40" s="41" t="s">
        <v>121</v>
      </c>
      <c r="E40" s="60"/>
      <c r="F40" s="8">
        <f t="shared" si="0"/>
        <v>0</v>
      </c>
      <c r="G40" s="60"/>
      <c r="H40" s="8">
        <f t="shared" si="17"/>
        <v>0</v>
      </c>
      <c r="I40" s="60"/>
      <c r="J40" s="8">
        <f t="shared" si="18"/>
        <v>0</v>
      </c>
      <c r="K40" s="21"/>
      <c r="L40" s="8">
        <f t="shared" si="19"/>
        <v>0</v>
      </c>
    </row>
    <row r="41" spans="1:12" ht="15" x14ac:dyDescent="0.2">
      <c r="A41" s="48" t="s">
        <v>112</v>
      </c>
      <c r="B41" s="39" t="s">
        <v>126</v>
      </c>
      <c r="C41" s="50">
        <v>3</v>
      </c>
      <c r="D41" s="41" t="s">
        <v>121</v>
      </c>
      <c r="E41" s="60"/>
      <c r="F41" s="8">
        <f t="shared" si="0"/>
        <v>0</v>
      </c>
      <c r="G41" s="60"/>
      <c r="H41" s="8">
        <f t="shared" si="17"/>
        <v>0</v>
      </c>
      <c r="I41" s="60"/>
      <c r="J41" s="8">
        <f t="shared" si="18"/>
        <v>0</v>
      </c>
      <c r="K41" s="21"/>
      <c r="L41" s="8">
        <f t="shared" si="19"/>
        <v>0</v>
      </c>
    </row>
    <row r="42" spans="1:12" ht="75" x14ac:dyDescent="0.2">
      <c r="A42" s="48" t="s">
        <v>15</v>
      </c>
      <c r="B42" s="39" t="s">
        <v>127</v>
      </c>
      <c r="C42" s="51"/>
      <c r="D42" s="41"/>
      <c r="E42" s="60"/>
      <c r="F42" s="8"/>
      <c r="G42" s="60"/>
      <c r="H42" s="8"/>
      <c r="I42" s="60"/>
      <c r="J42" s="8"/>
      <c r="K42" s="21"/>
      <c r="L42" s="8"/>
    </row>
    <row r="43" spans="1:12" ht="15" x14ac:dyDescent="0.2">
      <c r="A43" s="48" t="s">
        <v>106</v>
      </c>
      <c r="B43" s="39" t="s">
        <v>128</v>
      </c>
      <c r="C43" s="50">
        <v>8</v>
      </c>
      <c r="D43" s="41" t="s">
        <v>121</v>
      </c>
      <c r="E43" s="60"/>
      <c r="F43" s="8">
        <f t="shared" si="0"/>
        <v>0</v>
      </c>
      <c r="G43" s="60"/>
      <c r="H43" s="8">
        <f t="shared" ref="H43:H46" si="20">+G43*C43</f>
        <v>0</v>
      </c>
      <c r="I43" s="60"/>
      <c r="J43" s="8">
        <f t="shared" ref="J43:J46" si="21">+I43*C43</f>
        <v>0</v>
      </c>
      <c r="K43" s="21"/>
      <c r="L43" s="8">
        <f t="shared" ref="L43:L46" si="22">+K43*C43</f>
        <v>0</v>
      </c>
    </row>
    <row r="44" spans="1:12" s="44" customFormat="1" ht="15" x14ac:dyDescent="0.2">
      <c r="A44" s="48" t="s">
        <v>108</v>
      </c>
      <c r="B44" s="39" t="s">
        <v>129</v>
      </c>
      <c r="C44" s="50">
        <v>8</v>
      </c>
      <c r="D44" s="41" t="s">
        <v>121</v>
      </c>
      <c r="E44" s="60"/>
      <c r="F44" s="8">
        <f t="shared" si="0"/>
        <v>0</v>
      </c>
      <c r="G44" s="60"/>
      <c r="H44" s="8">
        <f t="shared" si="20"/>
        <v>0</v>
      </c>
      <c r="I44" s="60"/>
      <c r="J44" s="8">
        <f t="shared" si="21"/>
        <v>0</v>
      </c>
      <c r="K44" s="21"/>
      <c r="L44" s="8">
        <f t="shared" si="22"/>
        <v>0</v>
      </c>
    </row>
    <row r="45" spans="1:12" s="44" customFormat="1" ht="15" x14ac:dyDescent="0.2">
      <c r="A45" s="48" t="s">
        <v>110</v>
      </c>
      <c r="B45" s="39" t="s">
        <v>125</v>
      </c>
      <c r="C45" s="50">
        <v>8</v>
      </c>
      <c r="D45" s="41" t="s">
        <v>121</v>
      </c>
      <c r="E45" s="60"/>
      <c r="F45" s="8">
        <f t="shared" si="0"/>
        <v>0</v>
      </c>
      <c r="G45" s="60"/>
      <c r="H45" s="8">
        <f t="shared" si="20"/>
        <v>0</v>
      </c>
      <c r="I45" s="60"/>
      <c r="J45" s="8">
        <f t="shared" si="21"/>
        <v>0</v>
      </c>
      <c r="K45" s="21"/>
      <c r="L45" s="8">
        <f t="shared" si="22"/>
        <v>0</v>
      </c>
    </row>
    <row r="46" spans="1:12" s="44" customFormat="1" ht="15" x14ac:dyDescent="0.2">
      <c r="A46" s="48" t="s">
        <v>112</v>
      </c>
      <c r="B46" s="39" t="s">
        <v>126</v>
      </c>
      <c r="C46" s="50">
        <v>8</v>
      </c>
      <c r="D46" s="41" t="s">
        <v>121</v>
      </c>
      <c r="E46" s="60"/>
      <c r="F46" s="8">
        <f t="shared" si="0"/>
        <v>0</v>
      </c>
      <c r="G46" s="60"/>
      <c r="H46" s="8">
        <f t="shared" si="20"/>
        <v>0</v>
      </c>
      <c r="I46" s="60"/>
      <c r="J46" s="8">
        <f t="shared" si="21"/>
        <v>0</v>
      </c>
      <c r="K46" s="21"/>
      <c r="L46" s="8">
        <f t="shared" si="22"/>
        <v>0</v>
      </c>
    </row>
    <row r="47" spans="1:12" s="44" customFormat="1" ht="75" x14ac:dyDescent="0.2">
      <c r="A47" s="48" t="s">
        <v>101</v>
      </c>
      <c r="B47" s="39" t="s">
        <v>130</v>
      </c>
      <c r="C47" s="51"/>
      <c r="D47" s="41"/>
      <c r="E47" s="60"/>
      <c r="F47" s="8"/>
      <c r="G47" s="60"/>
      <c r="H47" s="8"/>
      <c r="I47" s="60"/>
      <c r="J47" s="8"/>
      <c r="K47" s="21"/>
      <c r="L47" s="8"/>
    </row>
    <row r="48" spans="1:12" ht="15" x14ac:dyDescent="0.2">
      <c r="A48" s="48" t="s">
        <v>106</v>
      </c>
      <c r="B48" s="39" t="s">
        <v>131</v>
      </c>
      <c r="C48" s="50">
        <v>5</v>
      </c>
      <c r="D48" s="41" t="s">
        <v>121</v>
      </c>
      <c r="E48" s="60"/>
      <c r="F48" s="8">
        <f t="shared" si="0"/>
        <v>0</v>
      </c>
      <c r="G48" s="60"/>
      <c r="H48" s="8">
        <f t="shared" ref="H48:H51" si="23">+G48*C48</f>
        <v>0</v>
      </c>
      <c r="I48" s="60"/>
      <c r="J48" s="8">
        <f t="shared" ref="J48:J51" si="24">+I48*C48</f>
        <v>0</v>
      </c>
      <c r="K48" s="21"/>
      <c r="L48" s="8">
        <f t="shared" ref="L48:L51" si="25">+K48*C48</f>
        <v>0</v>
      </c>
    </row>
    <row r="49" spans="1:12" ht="15" x14ac:dyDescent="0.2">
      <c r="A49" s="48" t="s">
        <v>108</v>
      </c>
      <c r="B49" s="39" t="s">
        <v>129</v>
      </c>
      <c r="C49" s="50">
        <v>5</v>
      </c>
      <c r="D49" s="41" t="s">
        <v>121</v>
      </c>
      <c r="E49" s="60"/>
      <c r="F49" s="8">
        <f t="shared" si="0"/>
        <v>0</v>
      </c>
      <c r="G49" s="60"/>
      <c r="H49" s="8">
        <f t="shared" si="23"/>
        <v>0</v>
      </c>
      <c r="I49" s="60"/>
      <c r="J49" s="8">
        <f t="shared" si="24"/>
        <v>0</v>
      </c>
      <c r="K49" s="21"/>
      <c r="L49" s="8">
        <f t="shared" si="25"/>
        <v>0</v>
      </c>
    </row>
    <row r="50" spans="1:12" ht="15" x14ac:dyDescent="0.2">
      <c r="A50" s="48" t="s">
        <v>110</v>
      </c>
      <c r="B50" s="39" t="s">
        <v>132</v>
      </c>
      <c r="C50" s="49">
        <v>5</v>
      </c>
      <c r="D50" s="40" t="s">
        <v>121</v>
      </c>
      <c r="E50" s="60"/>
      <c r="F50" s="8">
        <f t="shared" si="0"/>
        <v>0</v>
      </c>
      <c r="G50" s="60"/>
      <c r="H50" s="8">
        <f t="shared" si="23"/>
        <v>0</v>
      </c>
      <c r="I50" s="60"/>
      <c r="J50" s="8">
        <f t="shared" si="24"/>
        <v>0</v>
      </c>
      <c r="K50" s="21"/>
      <c r="L50" s="8">
        <f t="shared" si="25"/>
        <v>0</v>
      </c>
    </row>
    <row r="51" spans="1:12" ht="15" x14ac:dyDescent="0.2">
      <c r="A51" s="48" t="s">
        <v>112</v>
      </c>
      <c r="B51" s="39" t="s">
        <v>133</v>
      </c>
      <c r="C51" s="51">
        <v>5</v>
      </c>
      <c r="D51" s="41" t="s">
        <v>121</v>
      </c>
      <c r="E51" s="60"/>
      <c r="F51" s="8">
        <f t="shared" si="0"/>
        <v>0</v>
      </c>
      <c r="G51" s="60"/>
      <c r="H51" s="8">
        <f t="shared" si="23"/>
        <v>0</v>
      </c>
      <c r="I51" s="60"/>
      <c r="J51" s="8">
        <f t="shared" si="24"/>
        <v>0</v>
      </c>
      <c r="K51" s="21"/>
      <c r="L51" s="8">
        <f t="shared" si="25"/>
        <v>0</v>
      </c>
    </row>
    <row r="52" spans="1:12" ht="75" x14ac:dyDescent="0.2">
      <c r="A52" s="48" t="s">
        <v>95</v>
      </c>
      <c r="B52" s="39" t="s">
        <v>134</v>
      </c>
      <c r="C52" s="51"/>
      <c r="D52" s="41"/>
      <c r="E52" s="60"/>
      <c r="F52" s="8"/>
      <c r="G52" s="60"/>
      <c r="H52" s="8"/>
      <c r="I52" s="60"/>
      <c r="J52" s="8"/>
      <c r="K52" s="21"/>
      <c r="L52" s="8"/>
    </row>
    <row r="53" spans="1:12" ht="15" x14ac:dyDescent="0.2">
      <c r="A53" s="48" t="s">
        <v>106</v>
      </c>
      <c r="B53" s="39" t="s">
        <v>135</v>
      </c>
      <c r="C53" s="50">
        <v>10</v>
      </c>
      <c r="D53" s="41" t="s">
        <v>121</v>
      </c>
      <c r="E53" s="60"/>
      <c r="F53" s="8">
        <f t="shared" si="0"/>
        <v>0</v>
      </c>
      <c r="G53" s="60"/>
      <c r="H53" s="8">
        <f t="shared" ref="H53:H58" si="26">+G53*C53</f>
        <v>0</v>
      </c>
      <c r="I53" s="60"/>
      <c r="J53" s="8">
        <f t="shared" ref="J53:J58" si="27">+I53*C53</f>
        <v>0</v>
      </c>
      <c r="K53" s="21"/>
      <c r="L53" s="8">
        <f t="shared" ref="L53:L58" si="28">+K53*C53</f>
        <v>0</v>
      </c>
    </row>
    <row r="54" spans="1:12" ht="15" x14ac:dyDescent="0.2">
      <c r="A54" s="48" t="s">
        <v>108</v>
      </c>
      <c r="B54" s="39" t="s">
        <v>136</v>
      </c>
      <c r="C54" s="50">
        <v>10</v>
      </c>
      <c r="D54" s="41" t="s">
        <v>121</v>
      </c>
      <c r="E54" s="60"/>
      <c r="F54" s="8">
        <f t="shared" si="0"/>
        <v>0</v>
      </c>
      <c r="G54" s="60"/>
      <c r="H54" s="8">
        <f t="shared" si="26"/>
        <v>0</v>
      </c>
      <c r="I54" s="60"/>
      <c r="J54" s="8">
        <f t="shared" si="27"/>
        <v>0</v>
      </c>
      <c r="K54" s="21"/>
      <c r="L54" s="8">
        <f t="shared" si="28"/>
        <v>0</v>
      </c>
    </row>
    <row r="55" spans="1:12" ht="15" x14ac:dyDescent="0.2">
      <c r="A55" s="48" t="s">
        <v>110</v>
      </c>
      <c r="B55" s="39" t="s">
        <v>137</v>
      </c>
      <c r="C55" s="50">
        <v>10</v>
      </c>
      <c r="D55" s="41" t="s">
        <v>121</v>
      </c>
      <c r="E55" s="60"/>
      <c r="F55" s="8">
        <f t="shared" si="0"/>
        <v>0</v>
      </c>
      <c r="G55" s="60"/>
      <c r="H55" s="8">
        <f t="shared" si="26"/>
        <v>0</v>
      </c>
      <c r="I55" s="60"/>
      <c r="J55" s="8">
        <f t="shared" si="27"/>
        <v>0</v>
      </c>
      <c r="K55" s="21"/>
      <c r="L55" s="8">
        <f t="shared" si="28"/>
        <v>0</v>
      </c>
    </row>
    <row r="56" spans="1:12" ht="15" x14ac:dyDescent="0.2">
      <c r="A56" s="48" t="s">
        <v>112</v>
      </c>
      <c r="B56" s="39" t="s">
        <v>138</v>
      </c>
      <c r="C56" s="50">
        <v>10</v>
      </c>
      <c r="D56" s="41" t="s">
        <v>121</v>
      </c>
      <c r="E56" s="60"/>
      <c r="F56" s="8">
        <f t="shared" si="0"/>
        <v>0</v>
      </c>
      <c r="G56" s="60"/>
      <c r="H56" s="8">
        <f t="shared" si="26"/>
        <v>0</v>
      </c>
      <c r="I56" s="60"/>
      <c r="J56" s="8">
        <f t="shared" si="27"/>
        <v>0</v>
      </c>
      <c r="K56" s="21"/>
      <c r="L56" s="8">
        <f t="shared" si="28"/>
        <v>0</v>
      </c>
    </row>
    <row r="57" spans="1:12" ht="15" x14ac:dyDescent="0.2">
      <c r="A57" s="48" t="s">
        <v>139</v>
      </c>
      <c r="B57" s="39" t="s">
        <v>132</v>
      </c>
      <c r="C57" s="49">
        <v>10</v>
      </c>
      <c r="D57" s="40" t="s">
        <v>121</v>
      </c>
      <c r="E57" s="60"/>
      <c r="F57" s="8">
        <f t="shared" si="0"/>
        <v>0</v>
      </c>
      <c r="G57" s="60"/>
      <c r="H57" s="8">
        <f t="shared" si="26"/>
        <v>0</v>
      </c>
      <c r="I57" s="60"/>
      <c r="J57" s="8">
        <f t="shared" si="27"/>
        <v>0</v>
      </c>
      <c r="K57" s="21"/>
      <c r="L57" s="8">
        <f t="shared" si="28"/>
        <v>0</v>
      </c>
    </row>
    <row r="58" spans="1:12" ht="15" x14ac:dyDescent="0.2">
      <c r="A58" s="48" t="s">
        <v>140</v>
      </c>
      <c r="B58" s="39" t="s">
        <v>141</v>
      </c>
      <c r="C58" s="51">
        <v>10</v>
      </c>
      <c r="D58" s="41" t="s">
        <v>121</v>
      </c>
      <c r="E58" s="60"/>
      <c r="F58" s="8">
        <f t="shared" si="0"/>
        <v>0</v>
      </c>
      <c r="G58" s="60"/>
      <c r="H58" s="8">
        <f t="shared" si="26"/>
        <v>0</v>
      </c>
      <c r="I58" s="60"/>
      <c r="J58" s="8">
        <f t="shared" si="27"/>
        <v>0</v>
      </c>
      <c r="K58" s="21"/>
      <c r="L58" s="8">
        <f t="shared" si="28"/>
        <v>0</v>
      </c>
    </row>
    <row r="59" spans="1:12" ht="60" x14ac:dyDescent="0.2">
      <c r="A59" s="48" t="s">
        <v>63</v>
      </c>
      <c r="B59" s="39" t="s">
        <v>142</v>
      </c>
      <c r="C59" s="51"/>
      <c r="D59" s="41"/>
      <c r="E59" s="60"/>
      <c r="F59" s="8"/>
      <c r="G59" s="60"/>
      <c r="H59" s="8"/>
      <c r="I59" s="60"/>
      <c r="J59" s="8"/>
      <c r="K59" s="21"/>
      <c r="L59" s="8"/>
    </row>
    <row r="60" spans="1:12" ht="15" x14ac:dyDescent="0.2">
      <c r="A60" s="48" t="s">
        <v>106</v>
      </c>
      <c r="B60" s="39" t="s">
        <v>143</v>
      </c>
      <c r="C60" s="48">
        <v>30</v>
      </c>
      <c r="D60" s="41" t="s">
        <v>121</v>
      </c>
      <c r="E60" s="60"/>
      <c r="F60" s="8">
        <f t="shared" si="0"/>
        <v>0</v>
      </c>
      <c r="G60" s="60"/>
      <c r="H60" s="8">
        <f>+G60*C60</f>
        <v>0</v>
      </c>
      <c r="I60" s="60"/>
      <c r="J60" s="8">
        <f>+I60*C60</f>
        <v>0</v>
      </c>
      <c r="K60" s="21"/>
      <c r="L60" s="8">
        <f>+K60*C60</f>
        <v>0</v>
      </c>
    </row>
    <row r="61" spans="1:12" ht="21" customHeight="1" x14ac:dyDescent="0.2">
      <c r="A61" s="45" t="s">
        <v>50</v>
      </c>
      <c r="B61" s="46" t="s">
        <v>161</v>
      </c>
      <c r="C61" s="52"/>
      <c r="D61" s="53"/>
      <c r="E61" s="62"/>
      <c r="F61" s="24"/>
      <c r="G61" s="62"/>
      <c r="H61" s="24"/>
      <c r="I61" s="62"/>
      <c r="J61" s="24"/>
      <c r="K61" s="63"/>
      <c r="L61" s="24"/>
    </row>
    <row r="62" spans="1:12" ht="45" x14ac:dyDescent="0.2">
      <c r="A62" s="48" t="s">
        <v>51</v>
      </c>
      <c r="B62" s="39" t="s">
        <v>105</v>
      </c>
      <c r="C62" s="51"/>
      <c r="D62" s="41"/>
      <c r="E62" s="60"/>
      <c r="F62" s="8"/>
      <c r="G62" s="60"/>
      <c r="H62" s="8"/>
      <c r="I62" s="60"/>
      <c r="J62" s="8"/>
      <c r="K62" s="21"/>
      <c r="L62" s="8"/>
    </row>
    <row r="63" spans="1:12" ht="30" x14ac:dyDescent="0.2">
      <c r="A63" s="48" t="s">
        <v>162</v>
      </c>
      <c r="B63" s="39" t="s">
        <v>210</v>
      </c>
      <c r="C63" s="51"/>
      <c r="D63" s="41"/>
      <c r="E63" s="60"/>
      <c r="F63" s="8"/>
      <c r="G63" s="60"/>
      <c r="H63" s="8"/>
      <c r="I63" s="60"/>
      <c r="J63" s="8"/>
      <c r="K63" s="21"/>
      <c r="L63" s="8"/>
    </row>
    <row r="64" spans="1:12" ht="15" x14ac:dyDescent="0.2">
      <c r="A64" s="48" t="s">
        <v>106</v>
      </c>
      <c r="B64" s="39" t="s">
        <v>107</v>
      </c>
      <c r="C64" s="219">
        <v>400</v>
      </c>
      <c r="D64" s="41" t="s">
        <v>5</v>
      </c>
      <c r="E64" s="60"/>
      <c r="F64" s="8">
        <f t="shared" si="0"/>
        <v>0</v>
      </c>
      <c r="G64" s="60"/>
      <c r="H64" s="8">
        <f t="shared" ref="H64:H76" si="29">+G64*C64</f>
        <v>0</v>
      </c>
      <c r="I64" s="60"/>
      <c r="J64" s="8">
        <f t="shared" ref="J64:J76" si="30">+I64*C64</f>
        <v>0</v>
      </c>
      <c r="K64" s="21"/>
      <c r="L64" s="8">
        <f t="shared" ref="L64:L76" si="31">+K64*C64</f>
        <v>0</v>
      </c>
    </row>
    <row r="65" spans="1:12" ht="15" x14ac:dyDescent="0.2">
      <c r="A65" s="48" t="s">
        <v>108</v>
      </c>
      <c r="B65" s="39" t="s">
        <v>109</v>
      </c>
      <c r="C65" s="219">
        <v>400</v>
      </c>
      <c r="D65" s="41" t="s">
        <v>5</v>
      </c>
      <c r="E65" s="60"/>
      <c r="F65" s="8">
        <f t="shared" si="0"/>
        <v>0</v>
      </c>
      <c r="G65" s="60"/>
      <c r="H65" s="8">
        <f t="shared" si="29"/>
        <v>0</v>
      </c>
      <c r="I65" s="60"/>
      <c r="J65" s="8">
        <f t="shared" si="30"/>
        <v>0</v>
      </c>
      <c r="K65" s="21"/>
      <c r="L65" s="8">
        <f t="shared" si="31"/>
        <v>0</v>
      </c>
    </row>
    <row r="66" spans="1:12" ht="15" x14ac:dyDescent="0.2">
      <c r="A66" s="48" t="s">
        <v>110</v>
      </c>
      <c r="B66" s="39" t="s">
        <v>111</v>
      </c>
      <c r="C66" s="219">
        <v>825</v>
      </c>
      <c r="D66" s="41" t="s">
        <v>5</v>
      </c>
      <c r="E66" s="60"/>
      <c r="F66" s="8">
        <f t="shared" si="0"/>
        <v>0</v>
      </c>
      <c r="G66" s="60"/>
      <c r="H66" s="8">
        <f t="shared" si="29"/>
        <v>0</v>
      </c>
      <c r="I66" s="60"/>
      <c r="J66" s="8">
        <f t="shared" si="30"/>
        <v>0</v>
      </c>
      <c r="K66" s="21"/>
      <c r="L66" s="8">
        <f t="shared" si="31"/>
        <v>0</v>
      </c>
    </row>
    <row r="67" spans="1:12" ht="15" x14ac:dyDescent="0.2">
      <c r="A67" s="48" t="s">
        <v>112</v>
      </c>
      <c r="B67" s="39" t="s">
        <v>113</v>
      </c>
      <c r="C67" s="219">
        <v>825</v>
      </c>
      <c r="D67" s="41" t="s">
        <v>5</v>
      </c>
      <c r="E67" s="60"/>
      <c r="F67" s="8">
        <f t="shared" si="0"/>
        <v>0</v>
      </c>
      <c r="G67" s="60"/>
      <c r="H67" s="8">
        <f t="shared" si="29"/>
        <v>0</v>
      </c>
      <c r="I67" s="60"/>
      <c r="J67" s="8">
        <f t="shared" si="30"/>
        <v>0</v>
      </c>
      <c r="K67" s="21"/>
      <c r="L67" s="8">
        <f t="shared" si="31"/>
        <v>0</v>
      </c>
    </row>
    <row r="68" spans="1:12" ht="15" x14ac:dyDescent="0.2">
      <c r="A68" s="38" t="s">
        <v>163</v>
      </c>
      <c r="B68" s="39" t="s">
        <v>205</v>
      </c>
      <c r="C68" s="220">
        <v>30</v>
      </c>
      <c r="D68" s="41" t="s">
        <v>5</v>
      </c>
      <c r="E68" s="60"/>
      <c r="F68" s="8">
        <f t="shared" si="0"/>
        <v>0</v>
      </c>
      <c r="G68" s="60"/>
      <c r="H68" s="8">
        <f t="shared" si="29"/>
        <v>0</v>
      </c>
      <c r="I68" s="60"/>
      <c r="J68" s="8">
        <f t="shared" si="30"/>
        <v>0</v>
      </c>
      <c r="K68" s="21"/>
      <c r="L68" s="8">
        <f t="shared" si="31"/>
        <v>0</v>
      </c>
    </row>
    <row r="69" spans="1:12" s="44" customFormat="1" ht="15" x14ac:dyDescent="0.2">
      <c r="A69" s="38" t="s">
        <v>164</v>
      </c>
      <c r="B69" s="39" t="s">
        <v>206</v>
      </c>
      <c r="C69" s="220">
        <v>25</v>
      </c>
      <c r="D69" s="41" t="s">
        <v>5</v>
      </c>
      <c r="E69" s="60"/>
      <c r="F69" s="8">
        <f t="shared" si="0"/>
        <v>0</v>
      </c>
      <c r="G69" s="60"/>
      <c r="H69" s="8">
        <f t="shared" si="29"/>
        <v>0</v>
      </c>
      <c r="I69" s="60"/>
      <c r="J69" s="8">
        <f t="shared" si="30"/>
        <v>0</v>
      </c>
      <c r="K69" s="21"/>
      <c r="L69" s="8">
        <f t="shared" si="31"/>
        <v>0</v>
      </c>
    </row>
    <row r="70" spans="1:12" s="44" customFormat="1" ht="15" x14ac:dyDescent="0.2">
      <c r="A70" s="38" t="s">
        <v>165</v>
      </c>
      <c r="B70" s="39" t="s">
        <v>207</v>
      </c>
      <c r="C70" s="220">
        <v>7</v>
      </c>
      <c r="D70" s="41" t="s">
        <v>5</v>
      </c>
      <c r="E70" s="60"/>
      <c r="F70" s="8">
        <f t="shared" si="0"/>
        <v>0</v>
      </c>
      <c r="G70" s="60"/>
      <c r="H70" s="8">
        <f t="shared" si="29"/>
        <v>0</v>
      </c>
      <c r="I70" s="60"/>
      <c r="J70" s="8">
        <f t="shared" si="30"/>
        <v>0</v>
      </c>
      <c r="K70" s="21"/>
      <c r="L70" s="8">
        <f t="shared" si="31"/>
        <v>0</v>
      </c>
    </row>
    <row r="71" spans="1:12" s="44" customFormat="1" ht="15" x14ac:dyDescent="0.2">
      <c r="A71" s="38" t="s">
        <v>166</v>
      </c>
      <c r="B71" s="39" t="s">
        <v>208</v>
      </c>
      <c r="C71" s="220">
        <v>7</v>
      </c>
      <c r="D71" s="41" t="s">
        <v>5</v>
      </c>
      <c r="E71" s="60"/>
      <c r="F71" s="8">
        <f t="shared" si="0"/>
        <v>0</v>
      </c>
      <c r="G71" s="60"/>
      <c r="H71" s="8">
        <f t="shared" si="29"/>
        <v>0</v>
      </c>
      <c r="I71" s="60"/>
      <c r="J71" s="8">
        <f t="shared" si="30"/>
        <v>0</v>
      </c>
      <c r="K71" s="21"/>
      <c r="L71" s="8">
        <f t="shared" si="31"/>
        <v>0</v>
      </c>
    </row>
    <row r="72" spans="1:12" s="44" customFormat="1" ht="15" x14ac:dyDescent="0.2">
      <c r="A72" s="38" t="s">
        <v>167</v>
      </c>
      <c r="B72" s="39" t="s">
        <v>118</v>
      </c>
      <c r="C72" s="221">
        <v>35</v>
      </c>
      <c r="D72" s="41" t="s">
        <v>5</v>
      </c>
      <c r="E72" s="60"/>
      <c r="F72" s="8">
        <f t="shared" si="0"/>
        <v>0</v>
      </c>
      <c r="G72" s="60"/>
      <c r="H72" s="8">
        <f t="shared" si="29"/>
        <v>0</v>
      </c>
      <c r="I72" s="60"/>
      <c r="J72" s="8">
        <f t="shared" si="30"/>
        <v>0</v>
      </c>
      <c r="K72" s="21"/>
      <c r="L72" s="8">
        <f t="shared" si="31"/>
        <v>0</v>
      </c>
    </row>
    <row r="73" spans="1:12" s="44" customFormat="1" ht="15" x14ac:dyDescent="0.2">
      <c r="A73" s="48" t="s">
        <v>168</v>
      </c>
      <c r="B73" s="39" t="s">
        <v>116</v>
      </c>
      <c r="C73" s="219">
        <v>65</v>
      </c>
      <c r="D73" s="41" t="s">
        <v>5</v>
      </c>
      <c r="E73" s="60"/>
      <c r="F73" s="8">
        <f t="shared" si="0"/>
        <v>0</v>
      </c>
      <c r="G73" s="60"/>
      <c r="H73" s="8">
        <f t="shared" si="29"/>
        <v>0</v>
      </c>
      <c r="I73" s="60"/>
      <c r="J73" s="8">
        <f t="shared" si="30"/>
        <v>0</v>
      </c>
      <c r="K73" s="21"/>
      <c r="L73" s="8">
        <f t="shared" si="31"/>
        <v>0</v>
      </c>
    </row>
    <row r="74" spans="1:12" s="44" customFormat="1" ht="15" x14ac:dyDescent="0.2">
      <c r="A74" s="48" t="s">
        <v>169</v>
      </c>
      <c r="B74" s="39" t="s">
        <v>117</v>
      </c>
      <c r="C74" s="50">
        <v>40</v>
      </c>
      <c r="D74" s="41" t="s">
        <v>5</v>
      </c>
      <c r="E74" s="60"/>
      <c r="F74" s="8">
        <f t="shared" si="0"/>
        <v>0</v>
      </c>
      <c r="G74" s="60"/>
      <c r="H74" s="8">
        <f t="shared" si="29"/>
        <v>0</v>
      </c>
      <c r="I74" s="60"/>
      <c r="J74" s="8">
        <f t="shared" si="30"/>
        <v>0</v>
      </c>
      <c r="K74" s="21"/>
      <c r="L74" s="8">
        <f t="shared" si="31"/>
        <v>0</v>
      </c>
    </row>
    <row r="75" spans="1:12" s="44" customFormat="1" ht="15" x14ac:dyDescent="0.2">
      <c r="A75" s="48" t="s">
        <v>170</v>
      </c>
      <c r="B75" s="39" t="s">
        <v>114</v>
      </c>
      <c r="C75" s="50">
        <v>50</v>
      </c>
      <c r="D75" s="41" t="s">
        <v>5</v>
      </c>
      <c r="E75" s="60"/>
      <c r="F75" s="8">
        <f t="shared" si="0"/>
        <v>0</v>
      </c>
      <c r="G75" s="60"/>
      <c r="H75" s="8">
        <f t="shared" si="29"/>
        <v>0</v>
      </c>
      <c r="I75" s="60"/>
      <c r="J75" s="8">
        <f t="shared" si="30"/>
        <v>0</v>
      </c>
      <c r="K75" s="21"/>
      <c r="L75" s="8">
        <f t="shared" si="31"/>
        <v>0</v>
      </c>
    </row>
    <row r="76" spans="1:12" s="44" customFormat="1" ht="15" x14ac:dyDescent="0.2">
      <c r="A76" s="48" t="s">
        <v>54</v>
      </c>
      <c r="B76" s="39" t="s">
        <v>171</v>
      </c>
      <c r="C76" s="51">
        <v>300</v>
      </c>
      <c r="D76" s="41" t="s">
        <v>5</v>
      </c>
      <c r="E76" s="60"/>
      <c r="F76" s="8">
        <f t="shared" si="0"/>
        <v>0</v>
      </c>
      <c r="G76" s="60"/>
      <c r="H76" s="8">
        <f t="shared" si="29"/>
        <v>0</v>
      </c>
      <c r="I76" s="60"/>
      <c r="J76" s="8">
        <f t="shared" si="30"/>
        <v>0</v>
      </c>
      <c r="K76" s="21"/>
      <c r="L76" s="8">
        <f t="shared" si="31"/>
        <v>0</v>
      </c>
    </row>
    <row r="77" spans="1:12" ht="15" x14ac:dyDescent="0.2">
      <c r="A77" s="48" t="s">
        <v>14</v>
      </c>
      <c r="B77" s="39" t="s">
        <v>119</v>
      </c>
      <c r="C77" s="51"/>
      <c r="D77" s="41"/>
      <c r="E77" s="60"/>
      <c r="F77" s="8"/>
      <c r="G77" s="60"/>
      <c r="H77" s="8"/>
      <c r="I77" s="60"/>
      <c r="J77" s="8"/>
      <c r="K77" s="21"/>
      <c r="L77" s="8"/>
    </row>
    <row r="78" spans="1:12" ht="15" x14ac:dyDescent="0.2">
      <c r="A78" s="48" t="s">
        <v>106</v>
      </c>
      <c r="B78" s="39" t="s">
        <v>172</v>
      </c>
      <c r="C78" s="219">
        <v>25</v>
      </c>
      <c r="D78" s="41" t="s">
        <v>5</v>
      </c>
      <c r="E78" s="60"/>
      <c r="F78" s="8">
        <f t="shared" ref="F78:F88" si="32">+E78*C78</f>
        <v>0</v>
      </c>
      <c r="G78" s="60"/>
      <c r="H78" s="8">
        <f t="shared" ref="H78:H80" si="33">+G78*C78</f>
        <v>0</v>
      </c>
      <c r="I78" s="60"/>
      <c r="J78" s="8">
        <f t="shared" ref="J78:J80" si="34">+I78*C78</f>
        <v>0</v>
      </c>
      <c r="K78" s="21"/>
      <c r="L78" s="8">
        <f t="shared" ref="L78:L80" si="35">+K78*C78</f>
        <v>0</v>
      </c>
    </row>
    <row r="79" spans="1:12" ht="15" customHeight="1" x14ac:dyDescent="0.2">
      <c r="A79" s="48" t="s">
        <v>215</v>
      </c>
      <c r="B79" s="39" t="s">
        <v>199</v>
      </c>
      <c r="C79" s="50">
        <v>5</v>
      </c>
      <c r="D79" s="41" t="s">
        <v>60</v>
      </c>
      <c r="E79" s="60"/>
      <c r="F79" s="8">
        <f t="shared" si="32"/>
        <v>0</v>
      </c>
      <c r="G79" s="60"/>
      <c r="H79" s="8">
        <f t="shared" si="33"/>
        <v>0</v>
      </c>
      <c r="I79" s="60"/>
      <c r="J79" s="8">
        <f t="shared" si="34"/>
        <v>0</v>
      </c>
      <c r="K79" s="21"/>
      <c r="L79" s="8">
        <f t="shared" si="35"/>
        <v>0</v>
      </c>
    </row>
    <row r="80" spans="1:12" ht="50.25" customHeight="1" x14ac:dyDescent="0.2">
      <c r="A80" s="48" t="s">
        <v>93</v>
      </c>
      <c r="B80" s="39" t="s">
        <v>211</v>
      </c>
      <c r="C80" s="50">
        <v>10</v>
      </c>
      <c r="D80" s="41" t="s">
        <v>60</v>
      </c>
      <c r="E80" s="60"/>
      <c r="F80" s="8">
        <f t="shared" si="32"/>
        <v>0</v>
      </c>
      <c r="G80" s="60"/>
      <c r="H80" s="8">
        <f t="shared" si="33"/>
        <v>0</v>
      </c>
      <c r="I80" s="60"/>
      <c r="J80" s="8">
        <f t="shared" si="34"/>
        <v>0</v>
      </c>
      <c r="K80" s="21"/>
      <c r="L80" s="8">
        <f t="shared" si="35"/>
        <v>0</v>
      </c>
    </row>
    <row r="81" spans="1:12" s="44" customFormat="1" ht="18.75" customHeight="1" x14ac:dyDescent="0.2">
      <c r="A81" s="38" t="s">
        <v>15</v>
      </c>
      <c r="B81" s="39" t="s">
        <v>144</v>
      </c>
      <c r="C81" s="54"/>
      <c r="D81" s="41"/>
      <c r="E81" s="60"/>
      <c r="F81" s="8"/>
      <c r="G81" s="60"/>
      <c r="H81" s="8"/>
      <c r="I81" s="60"/>
      <c r="J81" s="8"/>
      <c r="K81" s="21"/>
      <c r="L81" s="8"/>
    </row>
    <row r="82" spans="1:12" ht="15" x14ac:dyDescent="0.2">
      <c r="A82" s="38" t="s">
        <v>106</v>
      </c>
      <c r="B82" s="39" t="s">
        <v>145</v>
      </c>
      <c r="C82" s="51">
        <v>1</v>
      </c>
      <c r="D82" s="55" t="s">
        <v>60</v>
      </c>
      <c r="E82" s="60"/>
      <c r="F82" s="8">
        <f t="shared" si="32"/>
        <v>0</v>
      </c>
      <c r="G82" s="60"/>
      <c r="H82" s="8">
        <f t="shared" ref="H82:H88" si="36">+G82*C82</f>
        <v>0</v>
      </c>
      <c r="I82" s="60"/>
      <c r="J82" s="8">
        <f t="shared" ref="J82:J88" si="37">+I82*C82</f>
        <v>0</v>
      </c>
      <c r="K82" s="21"/>
      <c r="L82" s="8">
        <f t="shared" ref="L82:L85" si="38">+K82*C82</f>
        <v>0</v>
      </c>
    </row>
    <row r="83" spans="1:12" ht="15" x14ac:dyDescent="0.2">
      <c r="A83" s="38" t="s">
        <v>108</v>
      </c>
      <c r="B83" s="39" t="s">
        <v>87</v>
      </c>
      <c r="C83" s="40">
        <v>1</v>
      </c>
      <c r="D83" s="41" t="s">
        <v>60</v>
      </c>
      <c r="E83" s="60"/>
      <c r="F83" s="8">
        <f t="shared" si="32"/>
        <v>0</v>
      </c>
      <c r="G83" s="60"/>
      <c r="H83" s="8">
        <f t="shared" si="36"/>
        <v>0</v>
      </c>
      <c r="I83" s="60"/>
      <c r="J83" s="8">
        <f t="shared" si="37"/>
        <v>0</v>
      </c>
      <c r="K83" s="21"/>
      <c r="L83" s="8">
        <f t="shared" si="38"/>
        <v>0</v>
      </c>
    </row>
    <row r="84" spans="1:12" s="44" customFormat="1" ht="18" customHeight="1" x14ac:dyDescent="0.2">
      <c r="A84" s="38" t="s">
        <v>110</v>
      </c>
      <c r="B84" s="39" t="s">
        <v>212</v>
      </c>
      <c r="C84" s="40">
        <v>1</v>
      </c>
      <c r="D84" s="41" t="s">
        <v>213</v>
      </c>
      <c r="E84" s="60"/>
      <c r="F84" s="8">
        <f t="shared" si="32"/>
        <v>0</v>
      </c>
      <c r="G84" s="60"/>
      <c r="H84" s="8">
        <f t="shared" si="36"/>
        <v>0</v>
      </c>
      <c r="I84" s="60"/>
      <c r="J84" s="8">
        <f t="shared" si="37"/>
        <v>0</v>
      </c>
      <c r="K84" s="21"/>
      <c r="L84" s="8">
        <f t="shared" si="38"/>
        <v>0</v>
      </c>
    </row>
    <row r="85" spans="1:12" s="44" customFormat="1" ht="105" x14ac:dyDescent="0.2">
      <c r="A85" s="48">
        <v>6</v>
      </c>
      <c r="B85" s="39" t="s">
        <v>204</v>
      </c>
      <c r="C85" s="51">
        <v>1</v>
      </c>
      <c r="D85" s="41" t="s">
        <v>6</v>
      </c>
      <c r="E85" s="60"/>
      <c r="F85" s="8">
        <f t="shared" si="32"/>
        <v>0</v>
      </c>
      <c r="G85" s="60"/>
      <c r="H85" s="8">
        <f t="shared" si="36"/>
        <v>0</v>
      </c>
      <c r="I85" s="60"/>
      <c r="J85" s="8">
        <f t="shared" si="37"/>
        <v>0</v>
      </c>
      <c r="K85" s="21"/>
      <c r="L85" s="8">
        <f t="shared" si="38"/>
        <v>0</v>
      </c>
    </row>
    <row r="86" spans="1:12" ht="30" x14ac:dyDescent="0.2">
      <c r="A86" s="38" t="s">
        <v>95</v>
      </c>
      <c r="B86" s="39" t="s">
        <v>102</v>
      </c>
      <c r="C86" s="50">
        <v>20</v>
      </c>
      <c r="D86" s="50" t="s">
        <v>103</v>
      </c>
      <c r="E86" s="60"/>
      <c r="F86" s="8">
        <f t="shared" si="32"/>
        <v>0</v>
      </c>
      <c r="G86" s="60"/>
      <c r="H86" s="8">
        <f t="shared" si="36"/>
        <v>0</v>
      </c>
      <c r="I86" s="60"/>
      <c r="J86" s="8">
        <f t="shared" si="37"/>
        <v>0</v>
      </c>
      <c r="K86" s="25" t="s">
        <v>88</v>
      </c>
      <c r="L86" s="25" t="s">
        <v>88</v>
      </c>
    </row>
    <row r="87" spans="1:12" ht="60" x14ac:dyDescent="0.2">
      <c r="A87" s="48">
        <v>8</v>
      </c>
      <c r="B87" s="39" t="s">
        <v>362</v>
      </c>
      <c r="C87" s="51">
        <v>1</v>
      </c>
      <c r="D87" s="41" t="s">
        <v>6</v>
      </c>
      <c r="E87" s="8">
        <f>+'APPENDIX-A'!F48</f>
        <v>0</v>
      </c>
      <c r="F87" s="8">
        <f t="shared" si="32"/>
        <v>0</v>
      </c>
      <c r="G87" s="8">
        <f>+'APPENDIX-A'!H48</f>
        <v>0</v>
      </c>
      <c r="H87" s="8">
        <f t="shared" si="36"/>
        <v>0</v>
      </c>
      <c r="I87" s="8">
        <f>+'APPENDIX-A'!J48</f>
        <v>0</v>
      </c>
      <c r="J87" s="8">
        <f t="shared" si="37"/>
        <v>0</v>
      </c>
      <c r="K87" s="25" t="s">
        <v>88</v>
      </c>
      <c r="L87" s="25" t="s">
        <v>88</v>
      </c>
    </row>
    <row r="88" spans="1:12" ht="45" x14ac:dyDescent="0.2">
      <c r="A88" s="48">
        <v>9</v>
      </c>
      <c r="B88" s="39" t="s">
        <v>343</v>
      </c>
      <c r="C88" s="51">
        <v>1</v>
      </c>
      <c r="D88" s="41" t="s">
        <v>6</v>
      </c>
      <c r="E88" s="8">
        <f>+'APPENDIX-B'!E15</f>
        <v>0</v>
      </c>
      <c r="F88" s="8">
        <f t="shared" si="32"/>
        <v>0</v>
      </c>
      <c r="G88" s="8">
        <f>+'APPENDIX-B'!F15</f>
        <v>0</v>
      </c>
      <c r="H88" s="8">
        <f t="shared" si="36"/>
        <v>0</v>
      </c>
      <c r="I88" s="8">
        <f>+'APPENDIX-B'!G15</f>
        <v>0</v>
      </c>
      <c r="J88" s="8">
        <f t="shared" si="37"/>
        <v>0</v>
      </c>
      <c r="K88" s="25" t="s">
        <v>88</v>
      </c>
      <c r="L88" s="25" t="s">
        <v>88</v>
      </c>
    </row>
    <row r="89" spans="1:12" ht="21.75" customHeight="1" x14ac:dyDescent="0.2">
      <c r="A89" s="176" t="s">
        <v>340</v>
      </c>
      <c r="B89" s="176"/>
      <c r="C89" s="176"/>
      <c r="D89" s="176"/>
      <c r="E89" s="9"/>
      <c r="F89" s="8">
        <f>SUM(F13:F88)</f>
        <v>0</v>
      </c>
      <c r="G89" s="9"/>
      <c r="H89" s="8">
        <f>SUM(H13:H88)</f>
        <v>0</v>
      </c>
      <c r="I89" s="9"/>
      <c r="J89" s="8">
        <f>SUM(J13:J88)</f>
        <v>0</v>
      </c>
      <c r="K89" s="25"/>
      <c r="L89" s="25">
        <f>SUM(L13:L88)</f>
        <v>0</v>
      </c>
    </row>
    <row r="90" spans="1:12" x14ac:dyDescent="0.2">
      <c r="A90" s="56" t="s">
        <v>16</v>
      </c>
      <c r="B90" s="173"/>
      <c r="C90" s="174"/>
      <c r="D90" s="174"/>
      <c r="E90" s="174"/>
      <c r="F90" s="174"/>
    </row>
    <row r="91" spans="1:12" ht="34.5" customHeight="1" x14ac:dyDescent="0.2">
      <c r="A91" s="9">
        <v>1</v>
      </c>
      <c r="B91" s="175" t="s">
        <v>17</v>
      </c>
      <c r="C91" s="175"/>
      <c r="D91" s="175"/>
      <c r="E91" s="175"/>
      <c r="F91" s="175"/>
      <c r="G91" s="175"/>
      <c r="H91" s="175"/>
      <c r="I91" s="175"/>
      <c r="J91" s="175"/>
      <c r="K91" s="175"/>
      <c r="L91" s="175"/>
    </row>
    <row r="92" spans="1:12" ht="24.75" customHeight="1" x14ac:dyDescent="0.2">
      <c r="A92" s="9">
        <v>2</v>
      </c>
      <c r="B92" s="175" t="s">
        <v>89</v>
      </c>
      <c r="C92" s="175"/>
      <c r="D92" s="175"/>
      <c r="E92" s="175"/>
      <c r="F92" s="175"/>
      <c r="G92" s="175"/>
      <c r="H92" s="175"/>
      <c r="I92" s="175"/>
      <c r="J92" s="175"/>
      <c r="K92" s="175"/>
      <c r="L92" s="175"/>
    </row>
    <row r="95" spans="1:12" x14ac:dyDescent="0.2">
      <c r="B95" s="27"/>
    </row>
  </sheetData>
  <sheetProtection algorithmName="SHA-512" hashValue="WFjPCFugxhtGEapgpaViigHSvDwOPf1Zw919QbBkFn2LeXBeQ2Xh9cs8NOhkU7Vk3SwsSG5Nsh3EaziT5VSNaQ==" saltValue="ahrpzqU8BiKgfWCJD+xYjw==" spinCount="100000" sheet="1" objects="1" scenarios="1" formatCells="0" formatColumns="0" formatRows="0"/>
  <mergeCells count="21">
    <mergeCell ref="B90:F90"/>
    <mergeCell ref="B91:L91"/>
    <mergeCell ref="B92:L92"/>
    <mergeCell ref="A89:D89"/>
    <mergeCell ref="A1:L3"/>
    <mergeCell ref="G4:L6"/>
    <mergeCell ref="K7:L9"/>
    <mergeCell ref="E7:J7"/>
    <mergeCell ref="C11:L11"/>
    <mergeCell ref="C4:F4"/>
    <mergeCell ref="C5:F5"/>
    <mergeCell ref="C6:F6"/>
    <mergeCell ref="A4:B4"/>
    <mergeCell ref="A5:B5"/>
    <mergeCell ref="A6:B6"/>
    <mergeCell ref="G9:H9"/>
    <mergeCell ref="E8:F9"/>
    <mergeCell ref="G8:J8"/>
    <mergeCell ref="I9:J9"/>
    <mergeCell ref="C7:C10"/>
    <mergeCell ref="D7:D10"/>
  </mergeCells>
  <printOptions horizontalCentered="1"/>
  <pageMargins left="0.23622047244094491" right="0.23622047244094491" top="0.74803149606299213" bottom="0.74803149606299213" header="0.31496062992125984" footer="0.31496062992125984"/>
  <pageSetup paperSize="9" scale="42" fitToHeight="13" orientation="portrait" r:id="rId1"/>
  <rowBreaks count="1" manualBreakCount="1">
    <brk id="51"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G146"/>
  <sheetViews>
    <sheetView zoomScaleNormal="100" workbookViewId="0">
      <selection activeCell="E80" sqref="E80"/>
    </sheetView>
  </sheetViews>
  <sheetFormatPr defaultRowHeight="15" x14ac:dyDescent="0.25"/>
  <cols>
    <col min="1" max="1" width="9" style="133" customWidth="1"/>
    <col min="2" max="2" width="44.42578125" style="107" customWidth="1"/>
    <col min="3" max="3" width="17" style="134" customWidth="1"/>
    <col min="4" max="4" width="11.85546875" style="107" customWidth="1"/>
    <col min="5" max="5" width="21.7109375" style="107" customWidth="1"/>
    <col min="6" max="6" width="20.42578125" style="107" customWidth="1"/>
    <col min="7" max="7" width="23.85546875" style="107" customWidth="1"/>
    <col min="8" max="16384" width="9.140625" style="107"/>
  </cols>
  <sheetData>
    <row r="1" spans="1:7" ht="15.75" customHeight="1" x14ac:dyDescent="0.25">
      <c r="A1" s="186" t="s">
        <v>409</v>
      </c>
      <c r="B1" s="186"/>
      <c r="C1" s="186"/>
      <c r="D1" s="186"/>
      <c r="E1" s="186"/>
      <c r="F1" s="186"/>
      <c r="G1" s="186"/>
    </row>
    <row r="2" spans="1:7" ht="15.75" customHeight="1" x14ac:dyDescent="0.25">
      <c r="A2" s="186"/>
      <c r="B2" s="186"/>
      <c r="C2" s="186"/>
      <c r="D2" s="186"/>
      <c r="E2" s="186"/>
      <c r="F2" s="186"/>
      <c r="G2" s="186"/>
    </row>
    <row r="3" spans="1:7" ht="24.75" customHeight="1" x14ac:dyDescent="0.25">
      <c r="A3" s="186"/>
      <c r="B3" s="186"/>
      <c r="C3" s="186"/>
      <c r="D3" s="186"/>
      <c r="E3" s="186"/>
      <c r="F3" s="186"/>
      <c r="G3" s="186"/>
    </row>
    <row r="4" spans="1:7" ht="15.75" customHeight="1" x14ac:dyDescent="0.25">
      <c r="A4" s="185" t="s">
        <v>67</v>
      </c>
      <c r="B4" s="185"/>
      <c r="C4" s="185" t="s">
        <v>160</v>
      </c>
      <c r="D4" s="185"/>
      <c r="E4" s="185"/>
      <c r="F4" s="185"/>
      <c r="G4" s="185"/>
    </row>
    <row r="5" spans="1:7" ht="15.75" x14ac:dyDescent="0.25">
      <c r="A5" s="185" t="s">
        <v>70</v>
      </c>
      <c r="B5" s="185"/>
      <c r="C5" s="185" t="s">
        <v>91</v>
      </c>
      <c r="D5" s="185"/>
      <c r="E5" s="182"/>
      <c r="F5" s="182"/>
      <c r="G5" s="182"/>
    </row>
    <row r="6" spans="1:7" ht="15.75" x14ac:dyDescent="0.25">
      <c r="A6" s="185" t="s">
        <v>221</v>
      </c>
      <c r="B6" s="185"/>
      <c r="C6" s="185" t="s">
        <v>198</v>
      </c>
      <c r="D6" s="185"/>
      <c r="E6" s="183" t="s">
        <v>396</v>
      </c>
      <c r="F6" s="182" t="s">
        <v>397</v>
      </c>
      <c r="G6" s="182"/>
    </row>
    <row r="7" spans="1:7" ht="24.75" customHeight="1" x14ac:dyDescent="0.25">
      <c r="A7" s="189" t="s">
        <v>395</v>
      </c>
      <c r="B7" s="190"/>
      <c r="C7" s="190"/>
      <c r="D7" s="191"/>
      <c r="E7" s="183"/>
      <c r="F7" s="90" t="s">
        <v>388</v>
      </c>
      <c r="G7" s="91" t="s">
        <v>389</v>
      </c>
    </row>
    <row r="8" spans="1:7" ht="15" customHeight="1" x14ac:dyDescent="0.25">
      <c r="A8" s="188" t="s">
        <v>288</v>
      </c>
      <c r="B8" s="188" t="s">
        <v>289</v>
      </c>
      <c r="C8" s="188" t="s">
        <v>290</v>
      </c>
      <c r="D8" s="188" t="s">
        <v>0</v>
      </c>
      <c r="E8" s="184" t="s">
        <v>369</v>
      </c>
      <c r="F8" s="184" t="s">
        <v>393</v>
      </c>
      <c r="G8" s="184" t="s">
        <v>369</v>
      </c>
    </row>
    <row r="9" spans="1:7" ht="50.25" customHeight="1" x14ac:dyDescent="0.25">
      <c r="A9" s="188"/>
      <c r="B9" s="188"/>
      <c r="C9" s="188"/>
      <c r="D9" s="188"/>
      <c r="E9" s="184"/>
      <c r="F9" s="184"/>
      <c r="G9" s="184"/>
    </row>
    <row r="10" spans="1:7" s="111" customFormat="1" x14ac:dyDescent="0.25">
      <c r="A10" s="108" t="s">
        <v>47</v>
      </c>
      <c r="B10" s="109" t="s">
        <v>92</v>
      </c>
      <c r="C10" s="110"/>
      <c r="D10" s="109"/>
      <c r="E10" s="21"/>
      <c r="F10" s="21"/>
      <c r="G10" s="21"/>
    </row>
    <row r="11" spans="1:7" s="111" customFormat="1" x14ac:dyDescent="0.25">
      <c r="A11" s="108">
        <v>1</v>
      </c>
      <c r="B11" s="112" t="s">
        <v>174</v>
      </c>
      <c r="C11" s="113"/>
      <c r="D11" s="114"/>
      <c r="E11" s="21"/>
      <c r="F11" s="21"/>
      <c r="G11" s="21"/>
    </row>
    <row r="12" spans="1:7" s="111" customFormat="1" x14ac:dyDescent="0.25">
      <c r="A12" s="115" t="s">
        <v>175</v>
      </c>
      <c r="B12" s="116" t="s">
        <v>222</v>
      </c>
      <c r="C12" s="117">
        <v>1</v>
      </c>
      <c r="D12" s="114" t="s">
        <v>196</v>
      </c>
      <c r="E12" s="21"/>
      <c r="F12" s="21"/>
      <c r="G12" s="21"/>
    </row>
    <row r="13" spans="1:7" s="111" customFormat="1" x14ac:dyDescent="0.25">
      <c r="A13" s="115" t="s">
        <v>176</v>
      </c>
      <c r="B13" s="116" t="s">
        <v>177</v>
      </c>
      <c r="C13" s="117">
        <v>1</v>
      </c>
      <c r="D13" s="114" t="s">
        <v>196</v>
      </c>
      <c r="E13" s="21"/>
      <c r="F13" s="21"/>
      <c r="G13" s="21"/>
    </row>
    <row r="14" spans="1:7" s="111" customFormat="1" x14ac:dyDescent="0.25">
      <c r="A14" s="115" t="s">
        <v>178</v>
      </c>
      <c r="B14" s="116" t="s">
        <v>223</v>
      </c>
      <c r="C14" s="117">
        <v>1</v>
      </c>
      <c r="D14" s="118" t="s">
        <v>197</v>
      </c>
      <c r="E14" s="21"/>
      <c r="F14" s="21"/>
      <c r="G14" s="21"/>
    </row>
    <row r="15" spans="1:7" s="111" customFormat="1" x14ac:dyDescent="0.25">
      <c r="A15" s="115" t="s">
        <v>179</v>
      </c>
      <c r="B15" s="116" t="s">
        <v>224</v>
      </c>
      <c r="C15" s="117">
        <v>1</v>
      </c>
      <c r="D15" s="118" t="s">
        <v>197</v>
      </c>
      <c r="E15" s="21"/>
      <c r="F15" s="21"/>
      <c r="G15" s="21"/>
    </row>
    <row r="16" spans="1:7" s="111" customFormat="1" ht="26.25" x14ac:dyDescent="0.25">
      <c r="A16" s="115" t="s">
        <v>225</v>
      </c>
      <c r="B16" s="116" t="s">
        <v>226</v>
      </c>
      <c r="C16" s="117" t="s">
        <v>227</v>
      </c>
      <c r="D16" s="118" t="s">
        <v>197</v>
      </c>
      <c r="E16" s="21"/>
      <c r="F16" s="21"/>
      <c r="G16" s="21"/>
    </row>
    <row r="17" spans="1:7" s="111" customFormat="1" x14ac:dyDescent="0.25">
      <c r="A17" s="115" t="s">
        <v>228</v>
      </c>
      <c r="B17" s="116" t="s">
        <v>229</v>
      </c>
      <c r="C17" s="117">
        <v>1</v>
      </c>
      <c r="D17" s="118" t="s">
        <v>196</v>
      </c>
      <c r="E17" s="21"/>
      <c r="F17" s="21"/>
      <c r="G17" s="21"/>
    </row>
    <row r="18" spans="1:7" s="111" customFormat="1" x14ac:dyDescent="0.25">
      <c r="A18" s="115" t="s">
        <v>230</v>
      </c>
      <c r="B18" s="116" t="s">
        <v>231</v>
      </c>
      <c r="C18" s="117">
        <v>2</v>
      </c>
      <c r="D18" s="118" t="s">
        <v>197</v>
      </c>
      <c r="E18" s="21"/>
      <c r="F18" s="21"/>
      <c r="G18" s="21"/>
    </row>
    <row r="19" spans="1:7" s="111" customFormat="1" x14ac:dyDescent="0.25">
      <c r="A19" s="115" t="s">
        <v>232</v>
      </c>
      <c r="B19" s="116" t="s">
        <v>233</v>
      </c>
      <c r="C19" s="117">
        <v>3</v>
      </c>
      <c r="D19" s="118" t="s">
        <v>197</v>
      </c>
      <c r="E19" s="21"/>
      <c r="F19" s="21"/>
      <c r="G19" s="21"/>
    </row>
    <row r="20" spans="1:7" s="111" customFormat="1" x14ac:dyDescent="0.25">
      <c r="A20" s="115" t="s">
        <v>234</v>
      </c>
      <c r="B20" s="116" t="s">
        <v>235</v>
      </c>
      <c r="C20" s="117">
        <v>1</v>
      </c>
      <c r="D20" s="118" t="s">
        <v>197</v>
      </c>
      <c r="E20" s="21"/>
      <c r="F20" s="21"/>
      <c r="G20" s="21"/>
    </row>
    <row r="21" spans="1:7" s="111" customFormat="1" x14ac:dyDescent="0.25">
      <c r="A21" s="115" t="s">
        <v>236</v>
      </c>
      <c r="B21" s="116" t="s">
        <v>237</v>
      </c>
      <c r="C21" s="117">
        <v>1</v>
      </c>
      <c r="D21" s="118" t="s">
        <v>197</v>
      </c>
      <c r="E21" s="21"/>
      <c r="F21" s="21"/>
      <c r="G21" s="21"/>
    </row>
    <row r="22" spans="1:7" s="111" customFormat="1" ht="26.25" x14ac:dyDescent="0.25">
      <c r="A22" s="115" t="s">
        <v>238</v>
      </c>
      <c r="B22" s="116" t="s">
        <v>239</v>
      </c>
      <c r="C22" s="117" t="s">
        <v>240</v>
      </c>
      <c r="D22" s="118" t="s">
        <v>197</v>
      </c>
      <c r="E22" s="21"/>
      <c r="F22" s="21"/>
      <c r="G22" s="21"/>
    </row>
    <row r="23" spans="1:7" s="111" customFormat="1" x14ac:dyDescent="0.25">
      <c r="A23" s="115" t="s">
        <v>291</v>
      </c>
      <c r="B23" s="116" t="s">
        <v>292</v>
      </c>
      <c r="C23" s="117">
        <v>1</v>
      </c>
      <c r="D23" s="118" t="s">
        <v>293</v>
      </c>
      <c r="E23" s="21"/>
      <c r="F23" s="21"/>
      <c r="G23" s="21"/>
    </row>
    <row r="24" spans="1:7" s="111" customFormat="1" x14ac:dyDescent="0.25">
      <c r="A24" s="115" t="s">
        <v>294</v>
      </c>
      <c r="B24" s="116" t="s">
        <v>295</v>
      </c>
      <c r="C24" s="117">
        <v>1</v>
      </c>
      <c r="D24" s="118" t="s">
        <v>296</v>
      </c>
      <c r="E24" s="21"/>
      <c r="F24" s="21"/>
      <c r="G24" s="21"/>
    </row>
    <row r="25" spans="1:7" s="111" customFormat="1" ht="26.25" x14ac:dyDescent="0.25">
      <c r="A25" s="115" t="s">
        <v>297</v>
      </c>
      <c r="B25" s="116" t="s">
        <v>298</v>
      </c>
      <c r="C25" s="117" t="s">
        <v>240</v>
      </c>
      <c r="D25" s="118" t="s">
        <v>296</v>
      </c>
      <c r="E25" s="21"/>
      <c r="F25" s="21"/>
      <c r="G25" s="21"/>
    </row>
    <row r="26" spans="1:7" s="111" customFormat="1" x14ac:dyDescent="0.25">
      <c r="A26" s="115" t="s">
        <v>363</v>
      </c>
      <c r="B26" s="116" t="s">
        <v>364</v>
      </c>
      <c r="C26" s="117">
        <v>1</v>
      </c>
      <c r="D26" s="118" t="s">
        <v>293</v>
      </c>
      <c r="E26" s="21"/>
      <c r="F26" s="21"/>
      <c r="G26" s="21"/>
    </row>
    <row r="27" spans="1:7" s="111" customFormat="1" x14ac:dyDescent="0.25">
      <c r="A27" s="108">
        <v>2</v>
      </c>
      <c r="B27" s="112" t="s">
        <v>180</v>
      </c>
      <c r="C27" s="117"/>
      <c r="D27" s="114"/>
      <c r="E27" s="21"/>
      <c r="F27" s="21"/>
      <c r="G27" s="21"/>
    </row>
    <row r="28" spans="1:7" s="111" customFormat="1" x14ac:dyDescent="0.25">
      <c r="A28" s="115" t="s">
        <v>175</v>
      </c>
      <c r="B28" s="116" t="s">
        <v>181</v>
      </c>
      <c r="C28" s="117">
        <v>1</v>
      </c>
      <c r="D28" s="114" t="s">
        <v>196</v>
      </c>
      <c r="E28" s="21"/>
      <c r="F28" s="21"/>
      <c r="G28" s="21"/>
    </row>
    <row r="29" spans="1:7" s="111" customFormat="1" x14ac:dyDescent="0.25">
      <c r="A29" s="115" t="s">
        <v>176</v>
      </c>
      <c r="B29" s="116" t="s">
        <v>241</v>
      </c>
      <c r="C29" s="117">
        <v>1</v>
      </c>
      <c r="D29" s="114" t="s">
        <v>196</v>
      </c>
      <c r="E29" s="21"/>
      <c r="F29" s="21"/>
      <c r="G29" s="21"/>
    </row>
    <row r="30" spans="1:7" s="111" customFormat="1" x14ac:dyDescent="0.25">
      <c r="A30" s="115" t="s">
        <v>178</v>
      </c>
      <c r="B30" s="116" t="s">
        <v>242</v>
      </c>
      <c r="C30" s="117">
        <v>1</v>
      </c>
      <c r="D30" s="114" t="s">
        <v>197</v>
      </c>
      <c r="E30" s="21"/>
      <c r="F30" s="21"/>
      <c r="G30" s="21"/>
    </row>
    <row r="31" spans="1:7" s="111" customFormat="1" x14ac:dyDescent="0.25">
      <c r="A31" s="115" t="s">
        <v>179</v>
      </c>
      <c r="B31" s="116" t="s">
        <v>243</v>
      </c>
      <c r="C31" s="117">
        <v>1</v>
      </c>
      <c r="D31" s="114" t="s">
        <v>196</v>
      </c>
      <c r="E31" s="21"/>
      <c r="F31" s="21"/>
      <c r="G31" s="21"/>
    </row>
    <row r="32" spans="1:7" s="111" customFormat="1" ht="39" x14ac:dyDescent="0.25">
      <c r="A32" s="115" t="s">
        <v>225</v>
      </c>
      <c r="B32" s="116" t="s">
        <v>182</v>
      </c>
      <c r="C32" s="117" t="s">
        <v>244</v>
      </c>
      <c r="D32" s="114" t="s">
        <v>197</v>
      </c>
      <c r="E32" s="21"/>
      <c r="F32" s="21"/>
      <c r="G32" s="21"/>
    </row>
    <row r="33" spans="1:7" s="111" customFormat="1" x14ac:dyDescent="0.25">
      <c r="A33" s="108">
        <v>3</v>
      </c>
      <c r="B33" s="112" t="s">
        <v>245</v>
      </c>
      <c r="C33" s="117"/>
      <c r="D33" s="114"/>
      <c r="E33" s="21"/>
      <c r="F33" s="21"/>
      <c r="G33" s="21"/>
    </row>
    <row r="34" spans="1:7" s="111" customFormat="1" x14ac:dyDescent="0.25">
      <c r="A34" s="115" t="s">
        <v>175</v>
      </c>
      <c r="B34" s="116" t="s">
        <v>246</v>
      </c>
      <c r="C34" s="117">
        <v>1</v>
      </c>
      <c r="D34" s="114" t="s">
        <v>196</v>
      </c>
      <c r="E34" s="21"/>
      <c r="F34" s="21"/>
      <c r="G34" s="21"/>
    </row>
    <row r="35" spans="1:7" s="111" customFormat="1" x14ac:dyDescent="0.25">
      <c r="A35" s="115" t="s">
        <v>176</v>
      </c>
      <c r="B35" s="116" t="s">
        <v>229</v>
      </c>
      <c r="C35" s="117">
        <v>1</v>
      </c>
      <c r="D35" s="114" t="s">
        <v>196</v>
      </c>
      <c r="E35" s="21"/>
      <c r="F35" s="21"/>
      <c r="G35" s="21"/>
    </row>
    <row r="36" spans="1:7" s="111" customFormat="1" x14ac:dyDescent="0.25">
      <c r="A36" s="115" t="s">
        <v>178</v>
      </c>
      <c r="B36" s="116" t="s">
        <v>247</v>
      </c>
      <c r="C36" s="117">
        <v>1</v>
      </c>
      <c r="D36" s="114" t="s">
        <v>197</v>
      </c>
      <c r="E36" s="21"/>
      <c r="F36" s="21"/>
      <c r="G36" s="21"/>
    </row>
    <row r="37" spans="1:7" s="111" customFormat="1" ht="39" x14ac:dyDescent="0.25">
      <c r="A37" s="115" t="s">
        <v>179</v>
      </c>
      <c r="B37" s="116" t="s">
        <v>248</v>
      </c>
      <c r="C37" s="117" t="s">
        <v>244</v>
      </c>
      <c r="D37" s="114" t="s">
        <v>197</v>
      </c>
      <c r="E37" s="21"/>
      <c r="F37" s="21"/>
      <c r="G37" s="21"/>
    </row>
    <row r="38" spans="1:7" s="111" customFormat="1" ht="26.25" x14ac:dyDescent="0.25">
      <c r="A38" s="108">
        <v>4</v>
      </c>
      <c r="B38" s="116" t="s">
        <v>249</v>
      </c>
      <c r="C38" s="117" t="s">
        <v>299</v>
      </c>
      <c r="D38" s="114" t="s">
        <v>197</v>
      </c>
      <c r="E38" s="21"/>
      <c r="F38" s="21"/>
      <c r="G38" s="21"/>
    </row>
    <row r="39" spans="1:7" s="111" customFormat="1" ht="26.25" x14ac:dyDescent="0.25">
      <c r="A39" s="108">
        <v>5</v>
      </c>
      <c r="B39" s="116" t="s">
        <v>251</v>
      </c>
      <c r="C39" s="117" t="s">
        <v>299</v>
      </c>
      <c r="D39" s="114" t="s">
        <v>197</v>
      </c>
      <c r="E39" s="21"/>
      <c r="F39" s="21"/>
      <c r="G39" s="21"/>
    </row>
    <row r="40" spans="1:7" s="111" customFormat="1" ht="39.75" customHeight="1" x14ac:dyDescent="0.25">
      <c r="A40" s="108">
        <v>6</v>
      </c>
      <c r="B40" s="116" t="s">
        <v>300</v>
      </c>
      <c r="C40" s="119" t="s">
        <v>250</v>
      </c>
      <c r="D40" s="114" t="s">
        <v>197</v>
      </c>
      <c r="E40" s="21"/>
      <c r="F40" s="21"/>
      <c r="G40" s="21"/>
    </row>
    <row r="41" spans="1:7" s="111" customFormat="1" x14ac:dyDescent="0.25">
      <c r="A41" s="108" t="s">
        <v>216</v>
      </c>
      <c r="B41" s="112" t="s">
        <v>301</v>
      </c>
      <c r="C41" s="117"/>
      <c r="D41" s="114"/>
      <c r="E41" s="21"/>
      <c r="F41" s="21"/>
      <c r="G41" s="21"/>
    </row>
    <row r="42" spans="1:7" s="111" customFormat="1" x14ac:dyDescent="0.25">
      <c r="A42" s="108" t="s">
        <v>302</v>
      </c>
      <c r="B42" s="112" t="s">
        <v>303</v>
      </c>
      <c r="C42" s="113"/>
      <c r="D42" s="114"/>
      <c r="E42" s="21"/>
      <c r="F42" s="21"/>
      <c r="G42" s="21"/>
    </row>
    <row r="43" spans="1:7" s="111" customFormat="1" x14ac:dyDescent="0.25">
      <c r="A43" s="115" t="s">
        <v>175</v>
      </c>
      <c r="B43" s="116" t="s">
        <v>177</v>
      </c>
      <c r="C43" s="117">
        <v>1</v>
      </c>
      <c r="D43" s="114" t="s">
        <v>196</v>
      </c>
      <c r="E43" s="21"/>
      <c r="F43" s="21"/>
      <c r="G43" s="21"/>
    </row>
    <row r="44" spans="1:7" s="111" customFormat="1" x14ac:dyDescent="0.25">
      <c r="A44" s="115" t="s">
        <v>176</v>
      </c>
      <c r="B44" s="116" t="s">
        <v>223</v>
      </c>
      <c r="C44" s="117">
        <v>1</v>
      </c>
      <c r="D44" s="118" t="s">
        <v>197</v>
      </c>
      <c r="E44" s="21"/>
      <c r="F44" s="21"/>
      <c r="G44" s="21"/>
    </row>
    <row r="45" spans="1:7" s="111" customFormat="1" x14ac:dyDescent="0.25">
      <c r="A45" s="115" t="s">
        <v>178</v>
      </c>
      <c r="B45" s="116" t="s">
        <v>224</v>
      </c>
      <c r="C45" s="117">
        <v>1</v>
      </c>
      <c r="D45" s="118" t="s">
        <v>197</v>
      </c>
      <c r="E45" s="21"/>
      <c r="F45" s="21"/>
      <c r="G45" s="21"/>
    </row>
    <row r="46" spans="1:7" s="111" customFormat="1" ht="26.25" x14ac:dyDescent="0.25">
      <c r="A46" s="115" t="s">
        <v>179</v>
      </c>
      <c r="B46" s="116" t="s">
        <v>226</v>
      </c>
      <c r="C46" s="117" t="s">
        <v>227</v>
      </c>
      <c r="D46" s="118" t="s">
        <v>197</v>
      </c>
      <c r="E46" s="21"/>
      <c r="F46" s="21"/>
      <c r="G46" s="21"/>
    </row>
    <row r="47" spans="1:7" s="111" customFormat="1" x14ac:dyDescent="0.25">
      <c r="A47" s="115" t="s">
        <v>225</v>
      </c>
      <c r="B47" s="116" t="s">
        <v>229</v>
      </c>
      <c r="C47" s="117">
        <v>1</v>
      </c>
      <c r="D47" s="118" t="s">
        <v>196</v>
      </c>
      <c r="E47" s="21"/>
      <c r="F47" s="21"/>
      <c r="G47" s="21"/>
    </row>
    <row r="48" spans="1:7" s="111" customFormat="1" x14ac:dyDescent="0.25">
      <c r="A48" s="115" t="s">
        <v>228</v>
      </c>
      <c r="B48" s="116" t="s">
        <v>231</v>
      </c>
      <c r="C48" s="117">
        <v>2</v>
      </c>
      <c r="D48" s="118" t="s">
        <v>197</v>
      </c>
      <c r="E48" s="21"/>
      <c r="F48" s="21"/>
      <c r="G48" s="21"/>
    </row>
    <row r="49" spans="1:7" s="111" customFormat="1" x14ac:dyDescent="0.25">
      <c r="A49" s="115" t="s">
        <v>230</v>
      </c>
      <c r="B49" s="116" t="s">
        <v>233</v>
      </c>
      <c r="C49" s="117">
        <v>1</v>
      </c>
      <c r="D49" s="118" t="s">
        <v>197</v>
      </c>
      <c r="E49" s="21"/>
      <c r="F49" s="21"/>
      <c r="G49" s="21"/>
    </row>
    <row r="50" spans="1:7" s="111" customFormat="1" x14ac:dyDescent="0.25">
      <c r="A50" s="115" t="s">
        <v>232</v>
      </c>
      <c r="B50" s="116" t="s">
        <v>304</v>
      </c>
      <c r="C50" s="117">
        <v>1</v>
      </c>
      <c r="D50" s="118" t="s">
        <v>197</v>
      </c>
      <c r="E50" s="21"/>
      <c r="F50" s="21"/>
      <c r="G50" s="21"/>
    </row>
    <row r="51" spans="1:7" s="111" customFormat="1" x14ac:dyDescent="0.25">
      <c r="A51" s="115" t="s">
        <v>234</v>
      </c>
      <c r="B51" s="116" t="s">
        <v>305</v>
      </c>
      <c r="C51" s="117">
        <v>1</v>
      </c>
      <c r="D51" s="118" t="s">
        <v>197</v>
      </c>
      <c r="E51" s="21"/>
      <c r="F51" s="21"/>
      <c r="G51" s="21"/>
    </row>
    <row r="52" spans="1:7" s="111" customFormat="1" x14ac:dyDescent="0.25">
      <c r="A52" s="115" t="s">
        <v>236</v>
      </c>
      <c r="B52" s="116" t="s">
        <v>292</v>
      </c>
      <c r="C52" s="120">
        <v>1</v>
      </c>
      <c r="D52" s="118" t="s">
        <v>293</v>
      </c>
      <c r="E52" s="21"/>
      <c r="F52" s="21"/>
      <c r="G52" s="21"/>
    </row>
    <row r="53" spans="1:7" s="111" customFormat="1" x14ac:dyDescent="0.25">
      <c r="A53" s="115" t="s">
        <v>238</v>
      </c>
      <c r="B53" s="116" t="s">
        <v>295</v>
      </c>
      <c r="C53" s="117">
        <v>1</v>
      </c>
      <c r="D53" s="118" t="s">
        <v>296</v>
      </c>
      <c r="E53" s="21"/>
      <c r="F53" s="21"/>
      <c r="G53" s="21"/>
    </row>
    <row r="54" spans="1:7" s="111" customFormat="1" ht="26.25" x14ac:dyDescent="0.25">
      <c r="A54" s="115" t="s">
        <v>291</v>
      </c>
      <c r="B54" s="116" t="s">
        <v>298</v>
      </c>
      <c r="C54" s="117" t="s">
        <v>240</v>
      </c>
      <c r="D54" s="118" t="s">
        <v>296</v>
      </c>
      <c r="E54" s="21"/>
      <c r="F54" s="21"/>
      <c r="G54" s="21"/>
    </row>
    <row r="55" spans="1:7" s="111" customFormat="1" x14ac:dyDescent="0.25">
      <c r="A55" s="108" t="s">
        <v>306</v>
      </c>
      <c r="B55" s="112" t="s">
        <v>307</v>
      </c>
      <c r="C55" s="117"/>
      <c r="D55" s="114"/>
      <c r="E55" s="21"/>
      <c r="F55" s="21"/>
      <c r="G55" s="21"/>
    </row>
    <row r="56" spans="1:7" s="111" customFormat="1" x14ac:dyDescent="0.25">
      <c r="A56" s="115" t="s">
        <v>175</v>
      </c>
      <c r="B56" s="116" t="s">
        <v>308</v>
      </c>
      <c r="C56" s="117">
        <v>1</v>
      </c>
      <c r="D56" s="114" t="s">
        <v>196</v>
      </c>
      <c r="E56" s="21"/>
      <c r="F56" s="21"/>
      <c r="G56" s="21"/>
    </row>
    <row r="57" spans="1:7" s="111" customFormat="1" x14ac:dyDescent="0.25">
      <c r="A57" s="115" t="s">
        <v>176</v>
      </c>
      <c r="B57" s="116" t="s">
        <v>242</v>
      </c>
      <c r="C57" s="117">
        <v>1</v>
      </c>
      <c r="D57" s="114" t="s">
        <v>197</v>
      </c>
      <c r="E57" s="21"/>
      <c r="F57" s="21"/>
      <c r="G57" s="21"/>
    </row>
    <row r="58" spans="1:7" s="111" customFormat="1" x14ac:dyDescent="0.25">
      <c r="A58" s="115" t="s">
        <v>178</v>
      </c>
      <c r="B58" s="116" t="s">
        <v>243</v>
      </c>
      <c r="C58" s="117">
        <v>1</v>
      </c>
      <c r="D58" s="114" t="s">
        <v>196</v>
      </c>
      <c r="E58" s="21"/>
      <c r="F58" s="21"/>
      <c r="G58" s="21"/>
    </row>
    <row r="59" spans="1:7" s="111" customFormat="1" ht="39" x14ac:dyDescent="0.25">
      <c r="A59" s="115" t="s">
        <v>179</v>
      </c>
      <c r="B59" s="116" t="s">
        <v>309</v>
      </c>
      <c r="C59" s="117" t="s">
        <v>244</v>
      </c>
      <c r="D59" s="114" t="s">
        <v>197</v>
      </c>
      <c r="E59" s="21"/>
      <c r="F59" s="21"/>
      <c r="G59" s="21"/>
    </row>
    <row r="60" spans="1:7" s="111" customFormat="1" ht="40.5" customHeight="1" x14ac:dyDescent="0.25">
      <c r="A60" s="108" t="s">
        <v>217</v>
      </c>
      <c r="B60" s="121" t="s">
        <v>310</v>
      </c>
      <c r="C60" s="117">
        <v>1</v>
      </c>
      <c r="D60" s="114" t="s">
        <v>197</v>
      </c>
      <c r="E60" s="21"/>
      <c r="F60" s="21"/>
      <c r="G60" s="21"/>
    </row>
    <row r="61" spans="1:7" s="111" customFormat="1" ht="35.25" customHeight="1" x14ac:dyDescent="0.25">
      <c r="A61" s="108" t="s">
        <v>311</v>
      </c>
      <c r="B61" s="121" t="s">
        <v>312</v>
      </c>
      <c r="C61" s="117">
        <v>2</v>
      </c>
      <c r="D61" s="122" t="s">
        <v>197</v>
      </c>
      <c r="E61" s="21"/>
      <c r="F61" s="21"/>
      <c r="G61" s="21"/>
    </row>
    <row r="62" spans="1:7" s="111" customFormat="1" ht="26.25" customHeight="1" x14ac:dyDescent="0.25">
      <c r="A62" s="108" t="s">
        <v>313</v>
      </c>
      <c r="B62" s="121" t="s">
        <v>314</v>
      </c>
      <c r="C62" s="117">
        <v>2</v>
      </c>
      <c r="D62" s="122" t="s">
        <v>197</v>
      </c>
      <c r="E62" s="21"/>
      <c r="F62" s="21"/>
      <c r="G62" s="21"/>
    </row>
    <row r="63" spans="1:7" s="111" customFormat="1" x14ac:dyDescent="0.25">
      <c r="A63" s="108" t="s">
        <v>315</v>
      </c>
      <c r="B63" s="121" t="s">
        <v>316</v>
      </c>
      <c r="C63" s="117">
        <v>2</v>
      </c>
      <c r="D63" s="122" t="s">
        <v>197</v>
      </c>
      <c r="E63" s="21"/>
      <c r="F63" s="21"/>
      <c r="G63" s="21"/>
    </row>
    <row r="64" spans="1:7" s="111" customFormat="1" ht="30" x14ac:dyDescent="0.25">
      <c r="A64" s="108" t="s">
        <v>317</v>
      </c>
      <c r="B64" s="121" t="s">
        <v>318</v>
      </c>
      <c r="C64" s="117">
        <v>1</v>
      </c>
      <c r="D64" s="114" t="s">
        <v>197</v>
      </c>
      <c r="E64" s="21"/>
      <c r="F64" s="21"/>
      <c r="G64" s="21"/>
    </row>
    <row r="65" spans="1:7" s="111" customFormat="1" ht="30" x14ac:dyDescent="0.25">
      <c r="A65" s="108" t="s">
        <v>319</v>
      </c>
      <c r="B65" s="121" t="s">
        <v>320</v>
      </c>
      <c r="C65" s="117">
        <v>2</v>
      </c>
      <c r="D65" s="122" t="s">
        <v>197</v>
      </c>
      <c r="E65" s="21"/>
      <c r="F65" s="21"/>
      <c r="G65" s="21"/>
    </row>
    <row r="66" spans="1:7" s="111" customFormat="1" ht="30" x14ac:dyDescent="0.25">
      <c r="A66" s="108" t="s">
        <v>321</v>
      </c>
      <c r="B66" s="121" t="s">
        <v>322</v>
      </c>
      <c r="C66" s="117">
        <v>2</v>
      </c>
      <c r="D66" s="122" t="s">
        <v>197</v>
      </c>
      <c r="E66" s="21"/>
      <c r="F66" s="21"/>
      <c r="G66" s="21"/>
    </row>
    <row r="67" spans="1:7" s="111" customFormat="1" ht="30" customHeight="1" x14ac:dyDescent="0.25">
      <c r="A67" s="108" t="s">
        <v>323</v>
      </c>
      <c r="B67" s="121" t="s">
        <v>324</v>
      </c>
      <c r="C67" s="117">
        <v>2</v>
      </c>
      <c r="D67" s="122" t="s">
        <v>197</v>
      </c>
      <c r="E67" s="21"/>
      <c r="F67" s="21"/>
      <c r="G67" s="21"/>
    </row>
    <row r="68" spans="1:7" s="111" customFormat="1" ht="25.5" x14ac:dyDescent="0.25">
      <c r="A68" s="108" t="s">
        <v>350</v>
      </c>
      <c r="B68" s="116" t="s">
        <v>355</v>
      </c>
      <c r="C68" s="117">
        <v>2</v>
      </c>
      <c r="D68" s="118" t="s">
        <v>296</v>
      </c>
      <c r="E68" s="21"/>
      <c r="F68" s="21"/>
      <c r="G68" s="21"/>
    </row>
    <row r="69" spans="1:7" s="111" customFormat="1" x14ac:dyDescent="0.25">
      <c r="A69" s="108" t="s">
        <v>354</v>
      </c>
      <c r="B69" s="116" t="s">
        <v>358</v>
      </c>
      <c r="C69" s="117">
        <v>2</v>
      </c>
      <c r="D69" s="118" t="s">
        <v>296</v>
      </c>
      <c r="E69" s="21"/>
      <c r="F69" s="21"/>
      <c r="G69" s="21"/>
    </row>
    <row r="70" spans="1:7" s="111" customFormat="1" x14ac:dyDescent="0.25">
      <c r="A70" s="108" t="s">
        <v>356</v>
      </c>
      <c r="B70" s="116" t="s">
        <v>359</v>
      </c>
      <c r="C70" s="117">
        <v>2</v>
      </c>
      <c r="D70" s="118" t="s">
        <v>296</v>
      </c>
      <c r="E70" s="21"/>
      <c r="F70" s="21"/>
      <c r="G70" s="21"/>
    </row>
    <row r="71" spans="1:7" s="111" customFormat="1" x14ac:dyDescent="0.25">
      <c r="A71" s="108" t="s">
        <v>357</v>
      </c>
      <c r="B71" s="116" t="s">
        <v>360</v>
      </c>
      <c r="C71" s="117">
        <v>2</v>
      </c>
      <c r="D71" s="118" t="s">
        <v>296</v>
      </c>
      <c r="E71" s="21"/>
      <c r="F71" s="21"/>
      <c r="G71" s="21"/>
    </row>
    <row r="72" spans="1:7" s="111" customFormat="1" x14ac:dyDescent="0.25">
      <c r="A72" s="123" t="s">
        <v>49</v>
      </c>
      <c r="B72" s="192" t="s">
        <v>325</v>
      </c>
      <c r="C72" s="192"/>
      <c r="D72" s="192"/>
      <c r="E72" s="21"/>
      <c r="F72" s="21"/>
      <c r="G72" s="21"/>
    </row>
    <row r="73" spans="1:7" s="111" customFormat="1" x14ac:dyDescent="0.25">
      <c r="A73" s="108">
        <v>1</v>
      </c>
      <c r="B73" s="112" t="s">
        <v>183</v>
      </c>
      <c r="C73" s="119"/>
      <c r="D73" s="114"/>
      <c r="E73" s="21"/>
      <c r="F73" s="21"/>
      <c r="G73" s="21"/>
    </row>
    <row r="74" spans="1:7" s="111" customFormat="1" x14ac:dyDescent="0.25">
      <c r="A74" s="108">
        <v>1.1000000000000001</v>
      </c>
      <c r="B74" s="112" t="s">
        <v>184</v>
      </c>
      <c r="C74" s="119"/>
      <c r="D74" s="114"/>
      <c r="E74" s="21"/>
      <c r="F74" s="21"/>
      <c r="G74" s="21"/>
    </row>
    <row r="75" spans="1:7" s="111" customFormat="1" x14ac:dyDescent="0.25">
      <c r="A75" s="115" t="s">
        <v>175</v>
      </c>
      <c r="B75" s="116" t="s">
        <v>185</v>
      </c>
      <c r="C75" s="119">
        <v>2</v>
      </c>
      <c r="D75" s="114" t="s">
        <v>196</v>
      </c>
      <c r="E75" s="21"/>
      <c r="F75" s="21"/>
      <c r="G75" s="21"/>
    </row>
    <row r="76" spans="1:7" s="111" customFormat="1" x14ac:dyDescent="0.25">
      <c r="A76" s="115" t="s">
        <v>176</v>
      </c>
      <c r="B76" s="116" t="s">
        <v>254</v>
      </c>
      <c r="C76" s="119">
        <v>2</v>
      </c>
      <c r="D76" s="114" t="s">
        <v>196</v>
      </c>
      <c r="E76" s="21"/>
      <c r="F76" s="21"/>
      <c r="G76" s="21"/>
    </row>
    <row r="77" spans="1:7" s="111" customFormat="1" x14ac:dyDescent="0.25">
      <c r="A77" s="115" t="s">
        <v>178</v>
      </c>
      <c r="B77" s="116" t="s">
        <v>255</v>
      </c>
      <c r="C77" s="119">
        <v>1</v>
      </c>
      <c r="D77" s="114" t="s">
        <v>197</v>
      </c>
      <c r="E77" s="21"/>
      <c r="F77" s="21"/>
      <c r="G77" s="21"/>
    </row>
    <row r="78" spans="1:7" s="111" customFormat="1" x14ac:dyDescent="0.25">
      <c r="A78" s="115" t="s">
        <v>179</v>
      </c>
      <c r="B78" s="116" t="s">
        <v>256</v>
      </c>
      <c r="C78" s="119">
        <v>2</v>
      </c>
      <c r="D78" s="114" t="s">
        <v>196</v>
      </c>
      <c r="E78" s="21"/>
      <c r="F78" s="21"/>
      <c r="G78" s="21"/>
    </row>
    <row r="79" spans="1:7" s="111" customFormat="1" x14ac:dyDescent="0.25">
      <c r="A79" s="108">
        <v>1.2</v>
      </c>
      <c r="B79" s="112" t="s">
        <v>186</v>
      </c>
      <c r="C79" s="119"/>
      <c r="D79" s="114"/>
      <c r="E79" s="21"/>
      <c r="F79" s="21"/>
      <c r="G79" s="21"/>
    </row>
    <row r="80" spans="1:7" s="111" customFormat="1" x14ac:dyDescent="0.25">
      <c r="A80" s="115" t="s">
        <v>175</v>
      </c>
      <c r="B80" s="116" t="s">
        <v>257</v>
      </c>
      <c r="C80" s="119">
        <v>1</v>
      </c>
      <c r="D80" s="114" t="s">
        <v>196</v>
      </c>
      <c r="E80" s="21"/>
      <c r="F80" s="21"/>
      <c r="G80" s="21"/>
    </row>
    <row r="81" spans="1:7" s="111" customFormat="1" x14ac:dyDescent="0.25">
      <c r="A81" s="115" t="s">
        <v>176</v>
      </c>
      <c r="B81" s="116" t="s">
        <v>258</v>
      </c>
      <c r="C81" s="119">
        <v>2</v>
      </c>
      <c r="D81" s="114" t="s">
        <v>196</v>
      </c>
      <c r="E81" s="21"/>
      <c r="F81" s="21"/>
      <c r="G81" s="21"/>
    </row>
    <row r="82" spans="1:7" s="111" customFormat="1" x14ac:dyDescent="0.25">
      <c r="A82" s="115" t="s">
        <v>178</v>
      </c>
      <c r="B82" s="116" t="s">
        <v>259</v>
      </c>
      <c r="C82" s="119">
        <v>2</v>
      </c>
      <c r="D82" s="114" t="s">
        <v>196</v>
      </c>
      <c r="E82" s="21"/>
      <c r="F82" s="21"/>
      <c r="G82" s="21"/>
    </row>
    <row r="83" spans="1:7" s="111" customFormat="1" x14ac:dyDescent="0.25">
      <c r="A83" s="115" t="s">
        <v>179</v>
      </c>
      <c r="B83" s="116" t="s">
        <v>187</v>
      </c>
      <c r="C83" s="119">
        <v>1</v>
      </c>
      <c r="D83" s="114" t="s">
        <v>196</v>
      </c>
      <c r="E83" s="21"/>
      <c r="F83" s="21"/>
      <c r="G83" s="21"/>
    </row>
    <row r="84" spans="1:7" s="111" customFormat="1" ht="30" customHeight="1" x14ac:dyDescent="0.25">
      <c r="A84" s="108">
        <v>1.3</v>
      </c>
      <c r="B84" s="112" t="s">
        <v>260</v>
      </c>
      <c r="C84" s="119" t="s">
        <v>188</v>
      </c>
      <c r="D84" s="114" t="s">
        <v>197</v>
      </c>
      <c r="E84" s="21"/>
      <c r="F84" s="21"/>
      <c r="G84" s="21"/>
    </row>
    <row r="85" spans="1:7" s="111" customFormat="1" ht="38.25" x14ac:dyDescent="0.25">
      <c r="A85" s="108">
        <v>1.4</v>
      </c>
      <c r="B85" s="112" t="s">
        <v>261</v>
      </c>
      <c r="C85" s="119" t="s">
        <v>262</v>
      </c>
      <c r="D85" s="114" t="s">
        <v>197</v>
      </c>
      <c r="E85" s="21"/>
      <c r="F85" s="21"/>
      <c r="G85" s="21"/>
    </row>
    <row r="86" spans="1:7" s="111" customFormat="1" x14ac:dyDescent="0.25">
      <c r="A86" s="108">
        <v>1.5</v>
      </c>
      <c r="B86" s="112" t="s">
        <v>263</v>
      </c>
      <c r="C86" s="119">
        <v>1</v>
      </c>
      <c r="D86" s="118" t="s">
        <v>197</v>
      </c>
      <c r="E86" s="21"/>
      <c r="F86" s="21"/>
      <c r="G86" s="21"/>
    </row>
    <row r="87" spans="1:7" s="111" customFormat="1" ht="25.5" x14ac:dyDescent="0.25">
      <c r="A87" s="108">
        <v>1.6</v>
      </c>
      <c r="B87" s="112" t="s">
        <v>344</v>
      </c>
      <c r="C87" s="119">
        <v>1</v>
      </c>
      <c r="D87" s="114" t="s">
        <v>196</v>
      </c>
      <c r="E87" s="21"/>
      <c r="F87" s="21"/>
      <c r="G87" s="21"/>
    </row>
    <row r="88" spans="1:7" s="111" customFormat="1" ht="25.5" x14ac:dyDescent="0.25">
      <c r="A88" s="108">
        <v>1.7</v>
      </c>
      <c r="B88" s="112" t="s">
        <v>264</v>
      </c>
      <c r="C88" s="119" t="s">
        <v>250</v>
      </c>
      <c r="D88" s="114" t="s">
        <v>197</v>
      </c>
      <c r="E88" s="21"/>
      <c r="F88" s="21"/>
      <c r="G88" s="21"/>
    </row>
    <row r="89" spans="1:7" s="111" customFormat="1" ht="25.5" customHeight="1" x14ac:dyDescent="0.25">
      <c r="A89" s="108">
        <v>2</v>
      </c>
      <c r="B89" s="112" t="s">
        <v>265</v>
      </c>
      <c r="C89" s="119" t="s">
        <v>188</v>
      </c>
      <c r="D89" s="114" t="s">
        <v>197</v>
      </c>
      <c r="E89" s="21"/>
      <c r="F89" s="21"/>
      <c r="G89" s="21"/>
    </row>
    <row r="90" spans="1:7" s="111" customFormat="1" ht="38.25" x14ac:dyDescent="0.25">
      <c r="A90" s="108">
        <v>3</v>
      </c>
      <c r="B90" s="112" t="s">
        <v>266</v>
      </c>
      <c r="C90" s="119" t="s">
        <v>188</v>
      </c>
      <c r="D90" s="114" t="s">
        <v>197</v>
      </c>
      <c r="E90" s="21"/>
      <c r="F90" s="21"/>
      <c r="G90" s="21"/>
    </row>
    <row r="91" spans="1:7" ht="60" x14ac:dyDescent="0.25">
      <c r="A91" s="124" t="s">
        <v>93</v>
      </c>
      <c r="B91" s="125" t="s">
        <v>267</v>
      </c>
      <c r="C91" s="119"/>
      <c r="D91" s="114"/>
      <c r="E91" s="21"/>
      <c r="F91" s="21"/>
      <c r="G91" s="21"/>
    </row>
    <row r="92" spans="1:7" x14ac:dyDescent="0.25">
      <c r="A92" s="124" t="s">
        <v>106</v>
      </c>
      <c r="B92" s="125" t="s">
        <v>218</v>
      </c>
      <c r="C92" s="119">
        <v>1</v>
      </c>
      <c r="D92" s="114" t="s">
        <v>197</v>
      </c>
      <c r="E92" s="21"/>
      <c r="F92" s="21"/>
      <c r="G92" s="21"/>
    </row>
    <row r="93" spans="1:7" x14ac:dyDescent="0.25">
      <c r="A93" s="124" t="s">
        <v>108</v>
      </c>
      <c r="B93" s="125" t="s">
        <v>219</v>
      </c>
      <c r="C93" s="119">
        <v>1</v>
      </c>
      <c r="D93" s="114" t="s">
        <v>197</v>
      </c>
      <c r="E93" s="21"/>
      <c r="F93" s="21"/>
      <c r="G93" s="21"/>
    </row>
    <row r="94" spans="1:7" ht="60" x14ac:dyDescent="0.25">
      <c r="A94" s="124" t="s">
        <v>15</v>
      </c>
      <c r="B94" s="125" t="s">
        <v>268</v>
      </c>
      <c r="C94" s="119"/>
      <c r="D94" s="114"/>
      <c r="E94" s="21"/>
      <c r="F94" s="21"/>
      <c r="G94" s="21"/>
    </row>
    <row r="95" spans="1:7" x14ac:dyDescent="0.25">
      <c r="A95" s="124" t="s">
        <v>106</v>
      </c>
      <c r="B95" s="125" t="s">
        <v>123</v>
      </c>
      <c r="C95" s="119">
        <v>2</v>
      </c>
      <c r="D95" s="114" t="s">
        <v>197</v>
      </c>
      <c r="E95" s="21"/>
      <c r="F95" s="21"/>
      <c r="G95" s="21"/>
    </row>
    <row r="96" spans="1:7" x14ac:dyDescent="0.25">
      <c r="A96" s="124" t="s">
        <v>108</v>
      </c>
      <c r="B96" s="125" t="s">
        <v>124</v>
      </c>
      <c r="C96" s="119">
        <v>2</v>
      </c>
      <c r="D96" s="114" t="s">
        <v>197</v>
      </c>
      <c r="E96" s="21"/>
      <c r="F96" s="21"/>
      <c r="G96" s="21"/>
    </row>
    <row r="97" spans="1:7" x14ac:dyDescent="0.25">
      <c r="A97" s="124" t="s">
        <v>110</v>
      </c>
      <c r="B97" s="125" t="s">
        <v>125</v>
      </c>
      <c r="C97" s="119">
        <v>2</v>
      </c>
      <c r="D97" s="114" t="s">
        <v>197</v>
      </c>
      <c r="E97" s="21"/>
      <c r="F97" s="21"/>
      <c r="G97" s="21"/>
    </row>
    <row r="98" spans="1:7" x14ac:dyDescent="0.25">
      <c r="A98" s="124" t="s">
        <v>112</v>
      </c>
      <c r="B98" s="125" t="s">
        <v>126</v>
      </c>
      <c r="C98" s="119">
        <v>2</v>
      </c>
      <c r="D98" s="114" t="s">
        <v>197</v>
      </c>
      <c r="E98" s="21"/>
      <c r="F98" s="21"/>
      <c r="G98" s="21"/>
    </row>
    <row r="99" spans="1:7" ht="60" x14ac:dyDescent="0.25">
      <c r="A99" s="124" t="s">
        <v>101</v>
      </c>
      <c r="B99" s="125" t="s">
        <v>269</v>
      </c>
      <c r="C99" s="119"/>
      <c r="D99" s="114"/>
      <c r="E99" s="21"/>
      <c r="F99" s="21"/>
      <c r="G99" s="21"/>
    </row>
    <row r="100" spans="1:7" x14ac:dyDescent="0.25">
      <c r="A100" s="124" t="s">
        <v>106</v>
      </c>
      <c r="B100" s="125" t="s">
        <v>128</v>
      </c>
      <c r="C100" s="119">
        <v>2</v>
      </c>
      <c r="D100" s="114" t="s">
        <v>197</v>
      </c>
      <c r="E100" s="21"/>
      <c r="F100" s="21"/>
      <c r="G100" s="21"/>
    </row>
    <row r="101" spans="1:7" x14ac:dyDescent="0.25">
      <c r="A101" s="124" t="s">
        <v>108</v>
      </c>
      <c r="B101" s="125" t="s">
        <v>129</v>
      </c>
      <c r="C101" s="119">
        <v>2</v>
      </c>
      <c r="D101" s="114" t="s">
        <v>197</v>
      </c>
      <c r="E101" s="21"/>
      <c r="F101" s="21"/>
      <c r="G101" s="21"/>
    </row>
    <row r="102" spans="1:7" x14ac:dyDescent="0.25">
      <c r="A102" s="124" t="s">
        <v>110</v>
      </c>
      <c r="B102" s="125" t="s">
        <v>125</v>
      </c>
      <c r="C102" s="119">
        <v>2</v>
      </c>
      <c r="D102" s="114" t="s">
        <v>197</v>
      </c>
      <c r="E102" s="21"/>
      <c r="F102" s="21"/>
      <c r="G102" s="21"/>
    </row>
    <row r="103" spans="1:7" x14ac:dyDescent="0.25">
      <c r="A103" s="124" t="s">
        <v>112</v>
      </c>
      <c r="B103" s="125" t="s">
        <v>126</v>
      </c>
      <c r="C103" s="119">
        <v>2</v>
      </c>
      <c r="D103" s="114" t="s">
        <v>197</v>
      </c>
      <c r="E103" s="21"/>
      <c r="F103" s="21"/>
      <c r="G103" s="21"/>
    </row>
    <row r="104" spans="1:7" ht="75" x14ac:dyDescent="0.25">
      <c r="A104" s="124" t="s">
        <v>95</v>
      </c>
      <c r="B104" s="125" t="s">
        <v>270</v>
      </c>
      <c r="C104" s="119"/>
      <c r="D104" s="114"/>
      <c r="E104" s="21"/>
      <c r="F104" s="21"/>
      <c r="G104" s="21"/>
    </row>
    <row r="105" spans="1:7" x14ac:dyDescent="0.25">
      <c r="A105" s="124" t="s">
        <v>106</v>
      </c>
      <c r="B105" s="125" t="s">
        <v>131</v>
      </c>
      <c r="C105" s="119">
        <v>2</v>
      </c>
      <c r="D105" s="114" t="s">
        <v>197</v>
      </c>
      <c r="E105" s="21"/>
      <c r="F105" s="21"/>
      <c r="G105" s="21"/>
    </row>
    <row r="106" spans="1:7" x14ac:dyDescent="0.25">
      <c r="A106" s="124" t="s">
        <v>108</v>
      </c>
      <c r="B106" s="125" t="s">
        <v>129</v>
      </c>
      <c r="C106" s="119">
        <v>2</v>
      </c>
      <c r="D106" s="114" t="s">
        <v>197</v>
      </c>
      <c r="E106" s="21"/>
      <c r="F106" s="21"/>
      <c r="G106" s="21"/>
    </row>
    <row r="107" spans="1:7" x14ac:dyDescent="0.25">
      <c r="A107" s="124" t="s">
        <v>110</v>
      </c>
      <c r="B107" s="125" t="s">
        <v>132</v>
      </c>
      <c r="C107" s="119">
        <v>2</v>
      </c>
      <c r="D107" s="114" t="s">
        <v>197</v>
      </c>
      <c r="E107" s="21"/>
      <c r="F107" s="21"/>
      <c r="G107" s="21"/>
    </row>
    <row r="108" spans="1:7" x14ac:dyDescent="0.25">
      <c r="A108" s="124" t="s">
        <v>112</v>
      </c>
      <c r="B108" s="125" t="s">
        <v>133</v>
      </c>
      <c r="C108" s="119">
        <v>2</v>
      </c>
      <c r="D108" s="114" t="s">
        <v>197</v>
      </c>
      <c r="E108" s="21"/>
      <c r="F108" s="21"/>
      <c r="G108" s="21"/>
    </row>
    <row r="109" spans="1:7" ht="60" x14ac:dyDescent="0.25">
      <c r="A109" s="124" t="s">
        <v>63</v>
      </c>
      <c r="B109" s="125" t="s">
        <v>271</v>
      </c>
      <c r="C109" s="119"/>
      <c r="D109" s="114"/>
      <c r="E109" s="21"/>
      <c r="F109" s="21"/>
      <c r="G109" s="21"/>
    </row>
    <row r="110" spans="1:7" x14ac:dyDescent="0.25">
      <c r="A110" s="124" t="s">
        <v>106</v>
      </c>
      <c r="B110" s="125" t="s">
        <v>135</v>
      </c>
      <c r="C110" s="119">
        <v>2</v>
      </c>
      <c r="D110" s="114" t="s">
        <v>197</v>
      </c>
      <c r="E110" s="21"/>
      <c r="F110" s="21"/>
      <c r="G110" s="21"/>
    </row>
    <row r="111" spans="1:7" x14ac:dyDescent="0.25">
      <c r="A111" s="124" t="s">
        <v>108</v>
      </c>
      <c r="B111" s="125" t="s">
        <v>136</v>
      </c>
      <c r="C111" s="119">
        <v>2</v>
      </c>
      <c r="D111" s="114" t="s">
        <v>197</v>
      </c>
      <c r="E111" s="21"/>
      <c r="F111" s="21"/>
      <c r="G111" s="21"/>
    </row>
    <row r="112" spans="1:7" x14ac:dyDescent="0.25">
      <c r="A112" s="124" t="s">
        <v>110</v>
      </c>
      <c r="B112" s="125" t="s">
        <v>137</v>
      </c>
      <c r="C112" s="119">
        <v>2</v>
      </c>
      <c r="D112" s="114" t="s">
        <v>197</v>
      </c>
      <c r="E112" s="21"/>
      <c r="F112" s="21"/>
      <c r="G112" s="21"/>
    </row>
    <row r="113" spans="1:7" ht="75" customHeight="1" x14ac:dyDescent="0.25">
      <c r="A113" s="124" t="s">
        <v>112</v>
      </c>
      <c r="B113" s="125" t="s">
        <v>138</v>
      </c>
      <c r="C113" s="119">
        <v>2</v>
      </c>
      <c r="D113" s="114" t="s">
        <v>197</v>
      </c>
      <c r="E113" s="21"/>
      <c r="F113" s="21"/>
      <c r="G113" s="21"/>
    </row>
    <row r="114" spans="1:7" x14ac:dyDescent="0.25">
      <c r="A114" s="124" t="s">
        <v>139</v>
      </c>
      <c r="B114" s="125" t="s">
        <v>132</v>
      </c>
      <c r="C114" s="119">
        <v>2</v>
      </c>
      <c r="D114" s="114" t="s">
        <v>197</v>
      </c>
      <c r="E114" s="21"/>
      <c r="F114" s="21"/>
      <c r="G114" s="21"/>
    </row>
    <row r="115" spans="1:7" ht="15" customHeight="1" x14ac:dyDescent="0.25">
      <c r="A115" s="124" t="s">
        <v>140</v>
      </c>
      <c r="B115" s="125" t="s">
        <v>141</v>
      </c>
      <c r="C115" s="119">
        <v>2</v>
      </c>
      <c r="D115" s="114" t="s">
        <v>197</v>
      </c>
      <c r="E115" s="21"/>
      <c r="F115" s="21"/>
      <c r="G115" s="21"/>
    </row>
    <row r="116" spans="1:7" ht="90" x14ac:dyDescent="0.25">
      <c r="A116" s="124" t="s">
        <v>201</v>
      </c>
      <c r="B116" s="125" t="s">
        <v>142</v>
      </c>
      <c r="C116" s="119"/>
      <c r="D116" s="114"/>
      <c r="E116" s="21"/>
      <c r="F116" s="21"/>
      <c r="G116" s="21"/>
    </row>
    <row r="117" spans="1:7" ht="38.25" x14ac:dyDescent="0.25">
      <c r="A117" s="124" t="s">
        <v>106</v>
      </c>
      <c r="B117" s="125" t="s">
        <v>143</v>
      </c>
      <c r="C117" s="119" t="s">
        <v>262</v>
      </c>
      <c r="D117" s="114" t="s">
        <v>197</v>
      </c>
      <c r="E117" s="21"/>
      <c r="F117" s="21"/>
      <c r="G117" s="21"/>
    </row>
    <row r="118" spans="1:7" s="111" customFormat="1" ht="15" customHeight="1" x14ac:dyDescent="0.25">
      <c r="A118" s="126" t="s">
        <v>216</v>
      </c>
      <c r="B118" s="125" t="s">
        <v>272</v>
      </c>
      <c r="C118" s="119" t="s">
        <v>273</v>
      </c>
      <c r="D118" s="114" t="s">
        <v>274</v>
      </c>
      <c r="E118" s="21"/>
      <c r="F118" s="21"/>
      <c r="G118" s="21"/>
    </row>
    <row r="119" spans="1:7" s="111" customFormat="1" ht="25.5" x14ac:dyDescent="0.25">
      <c r="A119" s="126" t="s">
        <v>217</v>
      </c>
      <c r="B119" s="125" t="s">
        <v>275</v>
      </c>
      <c r="C119" s="119" t="s">
        <v>273</v>
      </c>
      <c r="D119" s="114" t="s">
        <v>274</v>
      </c>
      <c r="E119" s="21"/>
      <c r="F119" s="21"/>
      <c r="G119" s="21"/>
    </row>
    <row r="120" spans="1:7" s="111" customFormat="1" x14ac:dyDescent="0.25">
      <c r="A120" s="127"/>
      <c r="B120" s="193" t="s">
        <v>161</v>
      </c>
      <c r="C120" s="193"/>
      <c r="D120" s="193"/>
      <c r="E120" s="21"/>
      <c r="F120" s="21"/>
      <c r="G120" s="21"/>
    </row>
    <row r="121" spans="1:7" s="111" customFormat="1" x14ac:dyDescent="0.25">
      <c r="A121" s="108" t="s">
        <v>50</v>
      </c>
      <c r="B121" s="187" t="s">
        <v>326</v>
      </c>
      <c r="C121" s="187"/>
      <c r="D121" s="187"/>
      <c r="E121" s="21"/>
      <c r="F121" s="21"/>
      <c r="G121" s="21"/>
    </row>
    <row r="122" spans="1:7" s="111" customFormat="1" ht="51" x14ac:dyDescent="0.25">
      <c r="A122" s="108">
        <v>1</v>
      </c>
      <c r="B122" s="116" t="s">
        <v>276</v>
      </c>
      <c r="C122" s="119" t="s">
        <v>195</v>
      </c>
      <c r="D122" s="114" t="s">
        <v>277</v>
      </c>
      <c r="E122" s="21"/>
      <c r="F122" s="21"/>
      <c r="G122" s="21"/>
    </row>
    <row r="123" spans="1:7" s="111" customFormat="1" x14ac:dyDescent="0.25">
      <c r="A123" s="115">
        <v>2</v>
      </c>
      <c r="B123" s="116" t="s">
        <v>189</v>
      </c>
      <c r="C123" s="117"/>
      <c r="D123" s="114"/>
      <c r="E123" s="21"/>
      <c r="F123" s="21"/>
      <c r="G123" s="21"/>
    </row>
    <row r="124" spans="1:7" s="111" customFormat="1" ht="89.25" x14ac:dyDescent="0.25">
      <c r="A124" s="115">
        <v>2.1</v>
      </c>
      <c r="B124" s="116" t="s">
        <v>345</v>
      </c>
      <c r="C124" s="119" t="s">
        <v>191</v>
      </c>
      <c r="D124" s="114" t="s">
        <v>197</v>
      </c>
      <c r="E124" s="21"/>
      <c r="F124" s="21"/>
      <c r="G124" s="21"/>
    </row>
    <row r="125" spans="1:7" s="111" customFormat="1" x14ac:dyDescent="0.25">
      <c r="A125" s="108">
        <v>2.2000000000000002</v>
      </c>
      <c r="B125" s="116" t="s">
        <v>192</v>
      </c>
      <c r="C125" s="117"/>
      <c r="D125" s="114"/>
      <c r="E125" s="21"/>
      <c r="F125" s="21"/>
      <c r="G125" s="21"/>
    </row>
    <row r="126" spans="1:7" s="111" customFormat="1" ht="38.25" x14ac:dyDescent="0.25">
      <c r="A126" s="115" t="s">
        <v>190</v>
      </c>
      <c r="B126" s="116" t="s">
        <v>278</v>
      </c>
      <c r="C126" s="119" t="s">
        <v>279</v>
      </c>
      <c r="D126" s="114" t="s">
        <v>197</v>
      </c>
      <c r="E126" s="21"/>
      <c r="F126" s="21"/>
      <c r="G126" s="21"/>
    </row>
    <row r="127" spans="1:7" s="111" customFormat="1" ht="25.5" x14ac:dyDescent="0.25">
      <c r="A127" s="115" t="s">
        <v>193</v>
      </c>
      <c r="B127" s="116" t="s">
        <v>280</v>
      </c>
      <c r="C127" s="119" t="s">
        <v>281</v>
      </c>
      <c r="D127" s="114" t="s">
        <v>197</v>
      </c>
      <c r="E127" s="21"/>
      <c r="F127" s="21"/>
      <c r="G127" s="21"/>
    </row>
    <row r="128" spans="1:7" s="111" customFormat="1" ht="114.75" x14ac:dyDescent="0.25">
      <c r="A128" s="115">
        <v>2.2999999999999998</v>
      </c>
      <c r="B128" s="116" t="s">
        <v>327</v>
      </c>
      <c r="C128" s="119" t="s">
        <v>194</v>
      </c>
      <c r="D128" s="114" t="s">
        <v>197</v>
      </c>
      <c r="E128" s="21"/>
      <c r="F128" s="21"/>
      <c r="G128" s="21"/>
    </row>
    <row r="129" spans="1:7" s="111" customFormat="1" ht="38.25" customHeight="1" x14ac:dyDescent="0.25">
      <c r="A129" s="115">
        <v>2.4</v>
      </c>
      <c r="B129" s="116" t="s">
        <v>282</v>
      </c>
      <c r="C129" s="119" t="s">
        <v>195</v>
      </c>
      <c r="D129" s="114" t="s">
        <v>197</v>
      </c>
      <c r="E129" s="21"/>
      <c r="F129" s="21"/>
      <c r="G129" s="21"/>
    </row>
    <row r="130" spans="1:7" s="111" customFormat="1" x14ac:dyDescent="0.25">
      <c r="A130" s="115">
        <v>2.5</v>
      </c>
      <c r="B130" s="116" t="s">
        <v>346</v>
      </c>
      <c r="C130" s="117">
        <v>2</v>
      </c>
      <c r="D130" s="114" t="s">
        <v>328</v>
      </c>
      <c r="E130" s="21"/>
      <c r="F130" s="21"/>
      <c r="G130" s="21"/>
    </row>
    <row r="131" spans="1:7" s="111" customFormat="1" x14ac:dyDescent="0.25">
      <c r="A131" s="115">
        <v>2.6</v>
      </c>
      <c r="B131" s="116" t="s">
        <v>252</v>
      </c>
      <c r="C131" s="117">
        <v>2</v>
      </c>
      <c r="D131" s="114" t="s">
        <v>328</v>
      </c>
      <c r="E131" s="21"/>
      <c r="F131" s="21"/>
      <c r="G131" s="21"/>
    </row>
    <row r="132" spans="1:7" s="111" customFormat="1" x14ac:dyDescent="0.25">
      <c r="A132" s="115">
        <v>2.7</v>
      </c>
      <c r="B132" s="116" t="s">
        <v>253</v>
      </c>
      <c r="C132" s="117">
        <v>2</v>
      </c>
      <c r="D132" s="114" t="s">
        <v>328</v>
      </c>
      <c r="E132" s="21"/>
      <c r="F132" s="21"/>
      <c r="G132" s="21"/>
    </row>
    <row r="133" spans="1:7" s="111" customFormat="1" ht="51.75" x14ac:dyDescent="0.25">
      <c r="A133" s="128">
        <v>2.8</v>
      </c>
      <c r="B133" s="116" t="s">
        <v>285</v>
      </c>
      <c r="C133" s="117" t="s">
        <v>284</v>
      </c>
      <c r="D133" s="114" t="s">
        <v>197</v>
      </c>
      <c r="E133" s="21"/>
      <c r="F133" s="21"/>
      <c r="G133" s="21"/>
    </row>
    <row r="134" spans="1:7" s="111" customFormat="1" x14ac:dyDescent="0.25">
      <c r="A134" s="129" t="s">
        <v>329</v>
      </c>
      <c r="B134" s="194" t="s">
        <v>330</v>
      </c>
      <c r="C134" s="194"/>
      <c r="D134" s="194"/>
      <c r="E134" s="21"/>
      <c r="F134" s="21"/>
      <c r="G134" s="21"/>
    </row>
    <row r="135" spans="1:7" s="111" customFormat="1" ht="51" x14ac:dyDescent="0.25">
      <c r="A135" s="130">
        <v>1</v>
      </c>
      <c r="B135" s="116" t="s">
        <v>283</v>
      </c>
      <c r="C135" s="131" t="s">
        <v>284</v>
      </c>
      <c r="D135" s="114" t="s">
        <v>197</v>
      </c>
      <c r="E135" s="21"/>
      <c r="F135" s="21"/>
      <c r="G135" s="21"/>
    </row>
    <row r="136" spans="1:7" s="111" customFormat="1" ht="51" x14ac:dyDescent="0.25">
      <c r="A136" s="130">
        <v>2</v>
      </c>
      <c r="B136" s="116" t="s">
        <v>331</v>
      </c>
      <c r="C136" s="131" t="s">
        <v>284</v>
      </c>
      <c r="D136" s="114" t="s">
        <v>197</v>
      </c>
      <c r="E136" s="21"/>
      <c r="F136" s="21"/>
      <c r="G136" s="21"/>
    </row>
    <row r="137" spans="1:7" s="111" customFormat="1" ht="51" x14ac:dyDescent="0.25">
      <c r="A137" s="130">
        <v>3</v>
      </c>
      <c r="B137" s="116" t="s">
        <v>332</v>
      </c>
      <c r="C137" s="131" t="s">
        <v>284</v>
      </c>
      <c r="D137" s="114" t="s">
        <v>197</v>
      </c>
      <c r="E137" s="21"/>
      <c r="F137" s="21"/>
      <c r="G137" s="21"/>
    </row>
    <row r="138" spans="1:7" s="111" customFormat="1" x14ac:dyDescent="0.25">
      <c r="A138" s="130">
        <v>4</v>
      </c>
      <c r="B138" s="116" t="s">
        <v>333</v>
      </c>
      <c r="C138" s="131" t="s">
        <v>334</v>
      </c>
      <c r="D138" s="114" t="s">
        <v>274</v>
      </c>
      <c r="E138" s="21"/>
      <c r="F138" s="21"/>
      <c r="G138" s="21"/>
    </row>
    <row r="139" spans="1:7" s="111" customFormat="1" ht="51" x14ac:dyDescent="0.25">
      <c r="A139" s="130">
        <v>5</v>
      </c>
      <c r="B139" s="116" t="s">
        <v>335</v>
      </c>
      <c r="C139" s="131" t="s">
        <v>284</v>
      </c>
      <c r="D139" s="114" t="s">
        <v>336</v>
      </c>
      <c r="E139" s="21"/>
      <c r="F139" s="21"/>
      <c r="G139" s="21"/>
    </row>
    <row r="140" spans="1:7" s="111" customFormat="1" ht="25.5" x14ac:dyDescent="0.25">
      <c r="A140" s="130">
        <v>6</v>
      </c>
      <c r="B140" s="116" t="s">
        <v>337</v>
      </c>
      <c r="C140" s="131" t="s">
        <v>338</v>
      </c>
      <c r="D140" s="114" t="s">
        <v>197</v>
      </c>
      <c r="E140" s="21"/>
      <c r="F140" s="21"/>
      <c r="G140" s="21"/>
    </row>
    <row r="141" spans="1:7" s="111" customFormat="1" ht="21.75" customHeight="1" x14ac:dyDescent="0.25">
      <c r="A141" s="179" t="s">
        <v>340</v>
      </c>
      <c r="B141" s="180"/>
      <c r="C141" s="180"/>
      <c r="D141" s="181"/>
      <c r="E141" s="8">
        <f>SUM(E11:E140)</f>
        <v>0</v>
      </c>
      <c r="F141" s="8">
        <f t="shared" ref="F141:G141" si="0">SUM(F11:F140)</f>
        <v>0</v>
      </c>
      <c r="G141" s="8">
        <f t="shared" si="0"/>
        <v>0</v>
      </c>
    </row>
    <row r="142" spans="1:7" s="132" customFormat="1" ht="20.25" customHeight="1" x14ac:dyDescent="0.25">
      <c r="A142" s="195" t="s">
        <v>286</v>
      </c>
      <c r="B142" s="196"/>
      <c r="C142" s="196"/>
      <c r="D142" s="196"/>
    </row>
    <row r="143" spans="1:7" ht="33.75" customHeight="1" x14ac:dyDescent="0.25">
      <c r="A143" s="23">
        <v>1</v>
      </c>
      <c r="B143" s="177" t="s">
        <v>339</v>
      </c>
      <c r="C143" s="177"/>
      <c r="D143" s="177"/>
      <c r="E143" s="177"/>
      <c r="F143" s="177"/>
      <c r="G143" s="177"/>
    </row>
    <row r="144" spans="1:7" ht="47.25" customHeight="1" x14ac:dyDescent="0.25">
      <c r="A144" s="23">
        <v>2</v>
      </c>
      <c r="B144" s="177" t="s">
        <v>287</v>
      </c>
      <c r="C144" s="177"/>
      <c r="D144" s="177"/>
      <c r="E144" s="178"/>
      <c r="F144" s="178"/>
      <c r="G144" s="178"/>
    </row>
    <row r="145" spans="1:7" ht="33" customHeight="1" x14ac:dyDescent="0.25">
      <c r="A145" s="23">
        <v>3</v>
      </c>
      <c r="B145" s="177" t="s">
        <v>17</v>
      </c>
      <c r="C145" s="177"/>
      <c r="D145" s="177"/>
      <c r="E145" s="178"/>
      <c r="F145" s="178"/>
      <c r="G145" s="178"/>
    </row>
    <row r="146" spans="1:7" ht="24" customHeight="1" x14ac:dyDescent="0.25">
      <c r="A146" s="23">
        <v>4</v>
      </c>
      <c r="B146" s="177" t="s">
        <v>365</v>
      </c>
      <c r="C146" s="177"/>
      <c r="D146" s="177"/>
      <c r="E146" s="178"/>
      <c r="F146" s="178"/>
      <c r="G146" s="178"/>
    </row>
  </sheetData>
  <sheetProtection algorithmName="SHA-512" hashValue="KRem+g6affKhu1yJ2TMayhNDF5//Q/VMqh/jKN/vjtnrcyyKdxkweO66lZML1f5Y8nOGzJizX+tUKS8Y4X5Qjw==" saltValue="JU0GeF1aKeqgKyPuG0GOOg==" spinCount="100000" sheet="1" objects="1" scenarios="1"/>
  <mergeCells count="28">
    <mergeCell ref="D8:D9"/>
    <mergeCell ref="A7:D7"/>
    <mergeCell ref="B143:G143"/>
    <mergeCell ref="B72:D72"/>
    <mergeCell ref="B120:D120"/>
    <mergeCell ref="B134:D134"/>
    <mergeCell ref="A142:D142"/>
    <mergeCell ref="A4:B4"/>
    <mergeCell ref="A1:G3"/>
    <mergeCell ref="C4:G4"/>
    <mergeCell ref="A5:B5"/>
    <mergeCell ref="C5:D5"/>
    <mergeCell ref="B144:G144"/>
    <mergeCell ref="B145:G145"/>
    <mergeCell ref="B146:G146"/>
    <mergeCell ref="A141:D141"/>
    <mergeCell ref="E5:G5"/>
    <mergeCell ref="E6:E7"/>
    <mergeCell ref="F6:G6"/>
    <mergeCell ref="E8:E9"/>
    <mergeCell ref="F8:F9"/>
    <mergeCell ref="G8:G9"/>
    <mergeCell ref="A6:B6"/>
    <mergeCell ref="C6:D6"/>
    <mergeCell ref="B121:D121"/>
    <mergeCell ref="A8:A9"/>
    <mergeCell ref="B8:B9"/>
    <mergeCell ref="C8:C9"/>
  </mergeCells>
  <pageMargins left="0.7" right="0.7" top="0.75" bottom="0.75" header="0.3" footer="0.3"/>
  <pageSetup scale="60" fitToHeight="0" orientation="portrait" r:id="rId1"/>
  <rowBreaks count="1" manualBreakCount="1">
    <brk id="133"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J50"/>
  <sheetViews>
    <sheetView view="pageBreakPreview" zoomScaleNormal="85" zoomScaleSheetLayoutView="100" zoomScalePageLayoutView="40" workbookViewId="0">
      <selection sqref="A1:J2"/>
    </sheetView>
  </sheetViews>
  <sheetFormatPr defaultColWidth="9.140625" defaultRowHeight="14.25" x14ac:dyDescent="0.2"/>
  <cols>
    <col min="1" max="1" width="9.5703125" style="86" customWidth="1"/>
    <col min="2" max="2" width="53.85546875" style="87" customWidth="1"/>
    <col min="3" max="3" width="19.7109375" style="88" customWidth="1"/>
    <col min="4" max="4" width="14.5703125" style="88" customWidth="1"/>
    <col min="5" max="10" width="14" style="70" customWidth="1"/>
    <col min="11" max="16384" width="9.140625" style="70"/>
  </cols>
  <sheetData>
    <row r="1" spans="1:10" ht="35.25" customHeight="1" x14ac:dyDescent="0.2">
      <c r="A1" s="197" t="s">
        <v>399</v>
      </c>
      <c r="B1" s="198"/>
      <c r="C1" s="198"/>
      <c r="D1" s="198"/>
      <c r="E1" s="198"/>
      <c r="F1" s="198"/>
      <c r="G1" s="198"/>
      <c r="H1" s="198"/>
      <c r="I1" s="198"/>
      <c r="J1" s="198"/>
    </row>
    <row r="2" spans="1:10" ht="20.25" customHeight="1" x14ac:dyDescent="0.2">
      <c r="A2" s="197"/>
      <c r="B2" s="198"/>
      <c r="C2" s="198"/>
      <c r="D2" s="198"/>
      <c r="E2" s="198"/>
      <c r="F2" s="198"/>
      <c r="G2" s="198"/>
      <c r="H2" s="198"/>
      <c r="I2" s="198"/>
      <c r="J2" s="198"/>
    </row>
    <row r="3" spans="1:10" s="71" customFormat="1" ht="15.75" x14ac:dyDescent="0.2">
      <c r="A3" s="211" t="s">
        <v>69</v>
      </c>
      <c r="B3" s="185"/>
      <c r="C3" s="185" t="s">
        <v>158</v>
      </c>
      <c r="D3" s="185"/>
      <c r="E3" s="185"/>
      <c r="F3" s="185"/>
      <c r="G3" s="185"/>
      <c r="H3" s="185"/>
      <c r="I3" s="185"/>
      <c r="J3" s="185"/>
    </row>
    <row r="4" spans="1:10" s="71" customFormat="1" ht="15.75" x14ac:dyDescent="0.2">
      <c r="A4" s="211" t="s">
        <v>70</v>
      </c>
      <c r="B4" s="185"/>
      <c r="C4" s="204" t="s">
        <v>91</v>
      </c>
      <c r="D4" s="205"/>
      <c r="E4" s="182" t="s">
        <v>1</v>
      </c>
      <c r="F4" s="182"/>
      <c r="G4" s="182"/>
      <c r="H4" s="182"/>
      <c r="I4" s="182"/>
      <c r="J4" s="182"/>
    </row>
    <row r="5" spans="1:10" s="71" customFormat="1" ht="15.75" x14ac:dyDescent="0.2">
      <c r="A5" s="211" t="s">
        <v>7</v>
      </c>
      <c r="B5" s="185"/>
      <c r="C5" s="204" t="s">
        <v>198</v>
      </c>
      <c r="D5" s="205"/>
      <c r="E5" s="183" t="s">
        <v>386</v>
      </c>
      <c r="F5" s="183"/>
      <c r="G5" s="182" t="s">
        <v>387</v>
      </c>
      <c r="H5" s="182"/>
      <c r="I5" s="182"/>
      <c r="J5" s="182"/>
    </row>
    <row r="6" spans="1:10" s="72" customFormat="1" ht="16.5" customHeight="1" x14ac:dyDescent="0.2">
      <c r="A6" s="206" t="s">
        <v>2</v>
      </c>
      <c r="B6" s="208" t="s">
        <v>73</v>
      </c>
      <c r="C6" s="208" t="s">
        <v>0</v>
      </c>
      <c r="D6" s="208" t="s">
        <v>3</v>
      </c>
      <c r="E6" s="183"/>
      <c r="F6" s="183"/>
      <c r="G6" s="182" t="s">
        <v>388</v>
      </c>
      <c r="H6" s="182"/>
      <c r="I6" s="182" t="s">
        <v>389</v>
      </c>
      <c r="J6" s="182"/>
    </row>
    <row r="7" spans="1:10" s="72" customFormat="1" ht="69" customHeight="1" x14ac:dyDescent="0.2">
      <c r="A7" s="207"/>
      <c r="B7" s="209"/>
      <c r="C7" s="210"/>
      <c r="D7" s="210"/>
      <c r="E7" s="26" t="s">
        <v>390</v>
      </c>
      <c r="F7" s="26" t="s">
        <v>369</v>
      </c>
      <c r="G7" s="26" t="s">
        <v>394</v>
      </c>
      <c r="H7" s="26" t="s">
        <v>393</v>
      </c>
      <c r="I7" s="26" t="s">
        <v>390</v>
      </c>
      <c r="J7" s="26" t="s">
        <v>369</v>
      </c>
    </row>
    <row r="8" spans="1:10" s="76" customFormat="1" ht="13.9" customHeight="1" x14ac:dyDescent="0.2">
      <c r="A8" s="73">
        <v>1</v>
      </c>
      <c r="B8" s="74" t="s">
        <v>74</v>
      </c>
      <c r="C8" s="75" t="s">
        <v>18</v>
      </c>
      <c r="D8" s="75">
        <v>1</v>
      </c>
      <c r="E8" s="89"/>
      <c r="F8" s="69">
        <f>+D8*$E8</f>
        <v>0</v>
      </c>
      <c r="G8" s="89"/>
      <c r="H8" s="69">
        <f>+G8*$D8</f>
        <v>0</v>
      </c>
      <c r="I8" s="89"/>
      <c r="J8" s="69">
        <f>+I8*D8</f>
        <v>0</v>
      </c>
    </row>
    <row r="9" spans="1:10" s="76" customFormat="1" ht="13.9" customHeight="1" x14ac:dyDescent="0.2">
      <c r="A9" s="73">
        <v>2</v>
      </c>
      <c r="B9" s="74" t="s">
        <v>75</v>
      </c>
      <c r="C9" s="75" t="s">
        <v>18</v>
      </c>
      <c r="D9" s="75">
        <v>1</v>
      </c>
      <c r="E9" s="89"/>
      <c r="F9" s="69">
        <f t="shared" ref="F9:F47" si="0">+D9*$E9</f>
        <v>0</v>
      </c>
      <c r="G9" s="89"/>
      <c r="H9" s="69">
        <f t="shared" ref="H9:H47" si="1">+G9*$D9</f>
        <v>0</v>
      </c>
      <c r="I9" s="89"/>
      <c r="J9" s="69">
        <f t="shared" ref="J9:J47" si="2">+I9*D9</f>
        <v>0</v>
      </c>
    </row>
    <row r="10" spans="1:10" s="76" customFormat="1" ht="13.9" customHeight="1" x14ac:dyDescent="0.2">
      <c r="A10" s="73">
        <v>3</v>
      </c>
      <c r="B10" s="74" t="s">
        <v>76</v>
      </c>
      <c r="C10" s="75" t="s">
        <v>18</v>
      </c>
      <c r="D10" s="75">
        <v>1</v>
      </c>
      <c r="E10" s="89"/>
      <c r="F10" s="69">
        <f t="shared" si="0"/>
        <v>0</v>
      </c>
      <c r="G10" s="89"/>
      <c r="H10" s="69">
        <f t="shared" si="1"/>
        <v>0</v>
      </c>
      <c r="I10" s="89"/>
      <c r="J10" s="69">
        <f t="shared" si="2"/>
        <v>0</v>
      </c>
    </row>
    <row r="11" spans="1:10" s="76" customFormat="1" ht="13.9" customHeight="1" x14ac:dyDescent="0.2">
      <c r="A11" s="73">
        <v>4</v>
      </c>
      <c r="B11" s="74" t="s">
        <v>25</v>
      </c>
      <c r="C11" s="75" t="s">
        <v>18</v>
      </c>
      <c r="D11" s="75">
        <v>1</v>
      </c>
      <c r="E11" s="89"/>
      <c r="F11" s="69">
        <f t="shared" si="0"/>
        <v>0</v>
      </c>
      <c r="G11" s="89"/>
      <c r="H11" s="69">
        <f t="shared" si="1"/>
        <v>0</v>
      </c>
      <c r="I11" s="89"/>
      <c r="J11" s="69">
        <f t="shared" si="2"/>
        <v>0</v>
      </c>
    </row>
    <row r="12" spans="1:10" s="76" customFormat="1" ht="13.9" customHeight="1" x14ac:dyDescent="0.2">
      <c r="A12" s="73">
        <v>5</v>
      </c>
      <c r="B12" s="74" t="s">
        <v>77</v>
      </c>
      <c r="C12" s="75" t="s">
        <v>19</v>
      </c>
      <c r="D12" s="75">
        <v>1</v>
      </c>
      <c r="E12" s="89"/>
      <c r="F12" s="69">
        <f t="shared" si="0"/>
        <v>0</v>
      </c>
      <c r="G12" s="89"/>
      <c r="H12" s="69">
        <f t="shared" si="1"/>
        <v>0</v>
      </c>
      <c r="I12" s="89"/>
      <c r="J12" s="69">
        <f t="shared" si="2"/>
        <v>0</v>
      </c>
    </row>
    <row r="13" spans="1:10" s="76" customFormat="1" ht="13.9" customHeight="1" x14ac:dyDescent="0.2">
      <c r="A13" s="73">
        <v>6</v>
      </c>
      <c r="B13" s="77" t="s">
        <v>26</v>
      </c>
      <c r="C13" s="75" t="s">
        <v>19</v>
      </c>
      <c r="D13" s="75">
        <v>1</v>
      </c>
      <c r="E13" s="89"/>
      <c r="F13" s="69">
        <f t="shared" si="0"/>
        <v>0</v>
      </c>
      <c r="G13" s="89"/>
      <c r="H13" s="69">
        <f t="shared" si="1"/>
        <v>0</v>
      </c>
      <c r="I13" s="89"/>
      <c r="J13" s="69">
        <f t="shared" si="2"/>
        <v>0</v>
      </c>
    </row>
    <row r="14" spans="1:10" s="76" customFormat="1" ht="13.9" customHeight="1" x14ac:dyDescent="0.2">
      <c r="A14" s="73">
        <v>7</v>
      </c>
      <c r="B14" s="77" t="s">
        <v>27</v>
      </c>
      <c r="C14" s="75" t="s">
        <v>19</v>
      </c>
      <c r="D14" s="75">
        <v>1</v>
      </c>
      <c r="E14" s="89"/>
      <c r="F14" s="69">
        <f t="shared" si="0"/>
        <v>0</v>
      </c>
      <c r="G14" s="89"/>
      <c r="H14" s="69">
        <f t="shared" si="1"/>
        <v>0</v>
      </c>
      <c r="I14" s="89"/>
      <c r="J14" s="69">
        <f t="shared" si="2"/>
        <v>0</v>
      </c>
    </row>
    <row r="15" spans="1:10" s="76" customFormat="1" ht="13.9" customHeight="1" x14ac:dyDescent="0.2">
      <c r="A15" s="73">
        <v>8</v>
      </c>
      <c r="B15" s="77" t="s">
        <v>28</v>
      </c>
      <c r="C15" s="75" t="s">
        <v>19</v>
      </c>
      <c r="D15" s="75">
        <v>1</v>
      </c>
      <c r="E15" s="89"/>
      <c r="F15" s="69">
        <f t="shared" si="0"/>
        <v>0</v>
      </c>
      <c r="G15" s="89"/>
      <c r="H15" s="69">
        <f t="shared" si="1"/>
        <v>0</v>
      </c>
      <c r="I15" s="89"/>
      <c r="J15" s="69">
        <f t="shared" si="2"/>
        <v>0</v>
      </c>
    </row>
    <row r="16" spans="1:10" s="76" customFormat="1" ht="15.75" customHeight="1" x14ac:dyDescent="0.2">
      <c r="A16" s="73">
        <v>9</v>
      </c>
      <c r="B16" s="74" t="s">
        <v>78</v>
      </c>
      <c r="C16" s="75" t="s">
        <v>19</v>
      </c>
      <c r="D16" s="75">
        <v>1</v>
      </c>
      <c r="E16" s="89"/>
      <c r="F16" s="69">
        <f t="shared" si="0"/>
        <v>0</v>
      </c>
      <c r="G16" s="89"/>
      <c r="H16" s="69">
        <f t="shared" si="1"/>
        <v>0</v>
      </c>
      <c r="I16" s="89"/>
      <c r="J16" s="69">
        <f t="shared" si="2"/>
        <v>0</v>
      </c>
    </row>
    <row r="17" spans="1:10" s="76" customFormat="1" ht="13.9" customHeight="1" x14ac:dyDescent="0.2">
      <c r="A17" s="73">
        <v>10</v>
      </c>
      <c r="B17" s="77" t="s">
        <v>29</v>
      </c>
      <c r="C17" s="75" t="s">
        <v>19</v>
      </c>
      <c r="D17" s="75">
        <v>1</v>
      </c>
      <c r="E17" s="89"/>
      <c r="F17" s="69">
        <f t="shared" si="0"/>
        <v>0</v>
      </c>
      <c r="G17" s="89"/>
      <c r="H17" s="69">
        <f>+G17*$D17</f>
        <v>0</v>
      </c>
      <c r="I17" s="89"/>
      <c r="J17" s="69">
        <f t="shared" si="2"/>
        <v>0</v>
      </c>
    </row>
    <row r="18" spans="1:10" s="76" customFormat="1" ht="13.9" customHeight="1" x14ac:dyDescent="0.2">
      <c r="A18" s="73">
        <v>11</v>
      </c>
      <c r="B18" s="77" t="s">
        <v>30</v>
      </c>
      <c r="C18" s="75" t="s">
        <v>19</v>
      </c>
      <c r="D18" s="75">
        <v>1</v>
      </c>
      <c r="E18" s="89"/>
      <c r="F18" s="69">
        <f t="shared" si="0"/>
        <v>0</v>
      </c>
      <c r="G18" s="89"/>
      <c r="H18" s="69">
        <f t="shared" si="1"/>
        <v>0</v>
      </c>
      <c r="I18" s="89"/>
      <c r="J18" s="69">
        <f t="shared" si="2"/>
        <v>0</v>
      </c>
    </row>
    <row r="19" spans="1:10" ht="13.9" customHeight="1" x14ac:dyDescent="0.2">
      <c r="A19" s="73">
        <v>12</v>
      </c>
      <c r="B19" s="77" t="s">
        <v>79</v>
      </c>
      <c r="C19" s="75" t="s">
        <v>19</v>
      </c>
      <c r="D19" s="75">
        <v>1</v>
      </c>
      <c r="E19" s="89"/>
      <c r="F19" s="69">
        <f t="shared" si="0"/>
        <v>0</v>
      </c>
      <c r="G19" s="89"/>
      <c r="H19" s="69">
        <f t="shared" si="1"/>
        <v>0</v>
      </c>
      <c r="I19" s="89"/>
      <c r="J19" s="69">
        <f t="shared" si="2"/>
        <v>0</v>
      </c>
    </row>
    <row r="20" spans="1:10" ht="13.9" customHeight="1" x14ac:dyDescent="0.2">
      <c r="A20" s="73">
        <v>13</v>
      </c>
      <c r="B20" s="77" t="s">
        <v>31</v>
      </c>
      <c r="C20" s="75" t="s">
        <v>19</v>
      </c>
      <c r="D20" s="75">
        <v>1</v>
      </c>
      <c r="E20" s="89"/>
      <c r="F20" s="69">
        <f t="shared" si="0"/>
        <v>0</v>
      </c>
      <c r="G20" s="89"/>
      <c r="H20" s="69">
        <f t="shared" si="1"/>
        <v>0</v>
      </c>
      <c r="I20" s="89"/>
      <c r="J20" s="69">
        <f t="shared" si="2"/>
        <v>0</v>
      </c>
    </row>
    <row r="21" spans="1:10" ht="15" customHeight="1" x14ac:dyDescent="0.2">
      <c r="A21" s="73">
        <v>14</v>
      </c>
      <c r="B21" s="77" t="s">
        <v>32</v>
      </c>
      <c r="C21" s="75" t="s">
        <v>19</v>
      </c>
      <c r="D21" s="75">
        <v>1</v>
      </c>
      <c r="E21" s="89"/>
      <c r="F21" s="69">
        <f t="shared" si="0"/>
        <v>0</v>
      </c>
      <c r="G21" s="89"/>
      <c r="H21" s="69">
        <f t="shared" si="1"/>
        <v>0</v>
      </c>
      <c r="I21" s="89"/>
      <c r="J21" s="69">
        <f t="shared" si="2"/>
        <v>0</v>
      </c>
    </row>
    <row r="22" spans="1:10" ht="13.9" customHeight="1" x14ac:dyDescent="0.2">
      <c r="A22" s="73">
        <v>15</v>
      </c>
      <c r="B22" s="77" t="s">
        <v>33</v>
      </c>
      <c r="C22" s="75" t="s">
        <v>19</v>
      </c>
      <c r="D22" s="75">
        <v>1</v>
      </c>
      <c r="E22" s="89"/>
      <c r="F22" s="69">
        <f t="shared" si="0"/>
        <v>0</v>
      </c>
      <c r="G22" s="89"/>
      <c r="H22" s="69">
        <f t="shared" si="1"/>
        <v>0</v>
      </c>
      <c r="I22" s="89"/>
      <c r="J22" s="69">
        <f t="shared" si="2"/>
        <v>0</v>
      </c>
    </row>
    <row r="23" spans="1:10" ht="13.9" customHeight="1" x14ac:dyDescent="0.2">
      <c r="A23" s="73">
        <v>16</v>
      </c>
      <c r="B23" s="77" t="s">
        <v>34</v>
      </c>
      <c r="C23" s="75" t="s">
        <v>19</v>
      </c>
      <c r="D23" s="75">
        <v>1</v>
      </c>
      <c r="E23" s="89"/>
      <c r="F23" s="69">
        <f t="shared" si="0"/>
        <v>0</v>
      </c>
      <c r="G23" s="89"/>
      <c r="H23" s="69">
        <f t="shared" si="1"/>
        <v>0</v>
      </c>
      <c r="I23" s="89"/>
      <c r="J23" s="69">
        <f t="shared" si="2"/>
        <v>0</v>
      </c>
    </row>
    <row r="24" spans="1:10" ht="13.9" customHeight="1" x14ac:dyDescent="0.2">
      <c r="A24" s="73">
        <v>17</v>
      </c>
      <c r="B24" s="77" t="s">
        <v>35</v>
      </c>
      <c r="C24" s="75" t="s">
        <v>36</v>
      </c>
      <c r="D24" s="75">
        <v>6</v>
      </c>
      <c r="E24" s="89"/>
      <c r="F24" s="69">
        <f t="shared" si="0"/>
        <v>0</v>
      </c>
      <c r="G24" s="89"/>
      <c r="H24" s="69">
        <f t="shared" si="1"/>
        <v>0</v>
      </c>
      <c r="I24" s="89"/>
      <c r="J24" s="69">
        <f t="shared" si="2"/>
        <v>0</v>
      </c>
    </row>
    <row r="25" spans="1:10" x14ac:dyDescent="0.2">
      <c r="A25" s="73">
        <v>18</v>
      </c>
      <c r="B25" s="77" t="s">
        <v>37</v>
      </c>
      <c r="C25" s="75" t="s">
        <v>19</v>
      </c>
      <c r="D25" s="75">
        <v>1</v>
      </c>
      <c r="E25" s="89"/>
      <c r="F25" s="69">
        <f t="shared" si="0"/>
        <v>0</v>
      </c>
      <c r="G25" s="89"/>
      <c r="H25" s="69">
        <f t="shared" si="1"/>
        <v>0</v>
      </c>
      <c r="I25" s="89"/>
      <c r="J25" s="69">
        <f t="shared" si="2"/>
        <v>0</v>
      </c>
    </row>
    <row r="26" spans="1:10" x14ac:dyDescent="0.2">
      <c r="A26" s="73">
        <v>19</v>
      </c>
      <c r="B26" s="77" t="s">
        <v>38</v>
      </c>
      <c r="C26" s="75" t="s">
        <v>19</v>
      </c>
      <c r="D26" s="75">
        <v>1</v>
      </c>
      <c r="E26" s="89"/>
      <c r="F26" s="69">
        <f t="shared" si="0"/>
        <v>0</v>
      </c>
      <c r="G26" s="89"/>
      <c r="H26" s="69">
        <f t="shared" si="1"/>
        <v>0</v>
      </c>
      <c r="I26" s="89"/>
      <c r="J26" s="69">
        <f t="shared" si="2"/>
        <v>0</v>
      </c>
    </row>
    <row r="27" spans="1:10" x14ac:dyDescent="0.2">
      <c r="A27" s="73">
        <v>20</v>
      </c>
      <c r="B27" s="77" t="s">
        <v>39</v>
      </c>
      <c r="C27" s="75" t="s">
        <v>19</v>
      </c>
      <c r="D27" s="75">
        <v>1</v>
      </c>
      <c r="E27" s="89"/>
      <c r="F27" s="69">
        <f t="shared" si="0"/>
        <v>0</v>
      </c>
      <c r="G27" s="89"/>
      <c r="H27" s="69">
        <f t="shared" si="1"/>
        <v>0</v>
      </c>
      <c r="I27" s="89"/>
      <c r="J27" s="69">
        <f t="shared" si="2"/>
        <v>0</v>
      </c>
    </row>
    <row r="28" spans="1:10" ht="19.5" customHeight="1" x14ac:dyDescent="0.2">
      <c r="A28" s="73">
        <v>21</v>
      </c>
      <c r="B28" s="74" t="s">
        <v>80</v>
      </c>
      <c r="C28" s="75" t="s">
        <v>19</v>
      </c>
      <c r="D28" s="75">
        <v>1</v>
      </c>
      <c r="E28" s="89"/>
      <c r="F28" s="69">
        <f t="shared" si="0"/>
        <v>0</v>
      </c>
      <c r="G28" s="89"/>
      <c r="H28" s="69">
        <f t="shared" si="1"/>
        <v>0</v>
      </c>
      <c r="I28" s="89"/>
      <c r="J28" s="69">
        <f t="shared" si="2"/>
        <v>0</v>
      </c>
    </row>
    <row r="29" spans="1:10" x14ac:dyDescent="0.2">
      <c r="A29" s="73">
        <v>22</v>
      </c>
      <c r="B29" s="77" t="s">
        <v>81</v>
      </c>
      <c r="C29" s="75" t="s">
        <v>19</v>
      </c>
      <c r="D29" s="75">
        <v>1</v>
      </c>
      <c r="E29" s="89"/>
      <c r="F29" s="69">
        <f t="shared" si="0"/>
        <v>0</v>
      </c>
      <c r="G29" s="89"/>
      <c r="H29" s="69">
        <f t="shared" si="1"/>
        <v>0</v>
      </c>
      <c r="I29" s="89"/>
      <c r="J29" s="69">
        <f t="shared" si="2"/>
        <v>0</v>
      </c>
    </row>
    <row r="30" spans="1:10" x14ac:dyDescent="0.2">
      <c r="A30" s="73">
        <v>23</v>
      </c>
      <c r="B30" s="77" t="s">
        <v>82</v>
      </c>
      <c r="C30" s="75" t="s">
        <v>19</v>
      </c>
      <c r="D30" s="75">
        <v>1</v>
      </c>
      <c r="E30" s="89"/>
      <c r="F30" s="69">
        <f t="shared" si="0"/>
        <v>0</v>
      </c>
      <c r="G30" s="89"/>
      <c r="H30" s="69">
        <f t="shared" si="1"/>
        <v>0</v>
      </c>
      <c r="I30" s="89"/>
      <c r="J30" s="69">
        <f t="shared" si="2"/>
        <v>0</v>
      </c>
    </row>
    <row r="31" spans="1:10" x14ac:dyDescent="0.2">
      <c r="A31" s="73">
        <v>24</v>
      </c>
      <c r="B31" s="77" t="s">
        <v>83</v>
      </c>
      <c r="C31" s="75" t="s">
        <v>19</v>
      </c>
      <c r="D31" s="75">
        <v>1</v>
      </c>
      <c r="E31" s="89"/>
      <c r="F31" s="69">
        <f t="shared" si="0"/>
        <v>0</v>
      </c>
      <c r="G31" s="89"/>
      <c r="H31" s="69">
        <f t="shared" si="1"/>
        <v>0</v>
      </c>
      <c r="I31" s="89"/>
      <c r="J31" s="69">
        <f t="shared" si="2"/>
        <v>0</v>
      </c>
    </row>
    <row r="32" spans="1:10" x14ac:dyDescent="0.2">
      <c r="A32" s="73">
        <v>25</v>
      </c>
      <c r="B32" s="77" t="s">
        <v>40</v>
      </c>
      <c r="C32" s="75" t="s">
        <v>19</v>
      </c>
      <c r="D32" s="75">
        <v>1</v>
      </c>
      <c r="E32" s="89"/>
      <c r="F32" s="69">
        <f t="shared" si="0"/>
        <v>0</v>
      </c>
      <c r="G32" s="89"/>
      <c r="H32" s="69">
        <f t="shared" si="1"/>
        <v>0</v>
      </c>
      <c r="I32" s="89"/>
      <c r="J32" s="69">
        <f t="shared" si="2"/>
        <v>0</v>
      </c>
    </row>
    <row r="33" spans="1:10" x14ac:dyDescent="0.2">
      <c r="A33" s="73">
        <v>26</v>
      </c>
      <c r="B33" s="77" t="s">
        <v>41</v>
      </c>
      <c r="C33" s="75" t="s">
        <v>19</v>
      </c>
      <c r="D33" s="75">
        <v>1</v>
      </c>
      <c r="E33" s="89"/>
      <c r="F33" s="69">
        <f t="shared" si="0"/>
        <v>0</v>
      </c>
      <c r="G33" s="89"/>
      <c r="H33" s="69">
        <f t="shared" si="1"/>
        <v>0</v>
      </c>
      <c r="I33" s="89"/>
      <c r="J33" s="69">
        <f t="shared" si="2"/>
        <v>0</v>
      </c>
    </row>
    <row r="34" spans="1:10" x14ac:dyDescent="0.2">
      <c r="A34" s="73">
        <v>27</v>
      </c>
      <c r="B34" s="77" t="s">
        <v>42</v>
      </c>
      <c r="C34" s="75" t="s">
        <v>19</v>
      </c>
      <c r="D34" s="75">
        <v>1</v>
      </c>
      <c r="E34" s="89"/>
      <c r="F34" s="69">
        <f t="shared" si="0"/>
        <v>0</v>
      </c>
      <c r="G34" s="89"/>
      <c r="H34" s="69">
        <f t="shared" si="1"/>
        <v>0</v>
      </c>
      <c r="I34" s="89"/>
      <c r="J34" s="69">
        <f t="shared" si="2"/>
        <v>0</v>
      </c>
    </row>
    <row r="35" spans="1:10" x14ac:dyDescent="0.2">
      <c r="A35" s="73">
        <v>28</v>
      </c>
      <c r="B35" s="77" t="s">
        <v>43</v>
      </c>
      <c r="C35" s="75" t="s">
        <v>19</v>
      </c>
      <c r="D35" s="75">
        <v>1</v>
      </c>
      <c r="E35" s="89"/>
      <c r="F35" s="69">
        <f t="shared" si="0"/>
        <v>0</v>
      </c>
      <c r="G35" s="89"/>
      <c r="H35" s="69">
        <f t="shared" si="1"/>
        <v>0</v>
      </c>
      <c r="I35" s="89"/>
      <c r="J35" s="69">
        <f t="shared" si="2"/>
        <v>0</v>
      </c>
    </row>
    <row r="36" spans="1:10" ht="15" x14ac:dyDescent="0.25">
      <c r="A36" s="73">
        <v>29</v>
      </c>
      <c r="B36" s="78" t="s">
        <v>146</v>
      </c>
      <c r="C36" s="79" t="s">
        <v>4</v>
      </c>
      <c r="D36" s="80">
        <v>1</v>
      </c>
      <c r="E36" s="89"/>
      <c r="F36" s="69">
        <f t="shared" si="0"/>
        <v>0</v>
      </c>
      <c r="G36" s="89"/>
      <c r="H36" s="69">
        <f t="shared" si="1"/>
        <v>0</v>
      </c>
      <c r="I36" s="89"/>
      <c r="J36" s="69">
        <f t="shared" si="2"/>
        <v>0</v>
      </c>
    </row>
    <row r="37" spans="1:10" ht="15" x14ac:dyDescent="0.25">
      <c r="A37" s="73">
        <v>30</v>
      </c>
      <c r="B37" s="78" t="s">
        <v>147</v>
      </c>
      <c r="C37" s="79" t="s">
        <v>4</v>
      </c>
      <c r="D37" s="80">
        <v>1</v>
      </c>
      <c r="E37" s="89"/>
      <c r="F37" s="69">
        <f t="shared" si="0"/>
        <v>0</v>
      </c>
      <c r="G37" s="89"/>
      <c r="H37" s="69">
        <f t="shared" si="1"/>
        <v>0</v>
      </c>
      <c r="I37" s="89"/>
      <c r="J37" s="69">
        <f t="shared" si="2"/>
        <v>0</v>
      </c>
    </row>
    <row r="38" spans="1:10" ht="15" x14ac:dyDescent="0.25">
      <c r="A38" s="73">
        <v>31</v>
      </c>
      <c r="B38" s="78" t="s">
        <v>148</v>
      </c>
      <c r="C38" s="79" t="s">
        <v>18</v>
      </c>
      <c r="D38" s="80">
        <v>1</v>
      </c>
      <c r="E38" s="89"/>
      <c r="F38" s="69">
        <f t="shared" si="0"/>
        <v>0</v>
      </c>
      <c r="G38" s="89"/>
      <c r="H38" s="69">
        <f t="shared" si="1"/>
        <v>0</v>
      </c>
      <c r="I38" s="89"/>
      <c r="J38" s="69">
        <f t="shared" si="2"/>
        <v>0</v>
      </c>
    </row>
    <row r="39" spans="1:10" ht="15" x14ac:dyDescent="0.25">
      <c r="A39" s="73">
        <v>32</v>
      </c>
      <c r="B39" s="78" t="s">
        <v>149</v>
      </c>
      <c r="C39" s="79" t="s">
        <v>19</v>
      </c>
      <c r="D39" s="80">
        <v>1</v>
      </c>
      <c r="E39" s="89"/>
      <c r="F39" s="69">
        <f t="shared" si="0"/>
        <v>0</v>
      </c>
      <c r="G39" s="89"/>
      <c r="H39" s="69">
        <f t="shared" si="1"/>
        <v>0</v>
      </c>
      <c r="I39" s="89"/>
      <c r="J39" s="69">
        <f t="shared" si="2"/>
        <v>0</v>
      </c>
    </row>
    <row r="40" spans="1:10" ht="15" x14ac:dyDescent="0.25">
      <c r="A40" s="73">
        <v>33</v>
      </c>
      <c r="B40" s="78" t="s">
        <v>150</v>
      </c>
      <c r="C40" s="79" t="s">
        <v>19</v>
      </c>
      <c r="D40" s="80">
        <v>1</v>
      </c>
      <c r="E40" s="89"/>
      <c r="F40" s="69">
        <f t="shared" si="0"/>
        <v>0</v>
      </c>
      <c r="G40" s="89"/>
      <c r="H40" s="69">
        <f t="shared" si="1"/>
        <v>0</v>
      </c>
      <c r="I40" s="89"/>
      <c r="J40" s="69">
        <f t="shared" si="2"/>
        <v>0</v>
      </c>
    </row>
    <row r="41" spans="1:10" ht="15" x14ac:dyDescent="0.25">
      <c r="A41" s="73">
        <v>34</v>
      </c>
      <c r="B41" s="78" t="s">
        <v>151</v>
      </c>
      <c r="C41" s="79" t="s">
        <v>19</v>
      </c>
      <c r="D41" s="80">
        <v>1</v>
      </c>
      <c r="E41" s="89"/>
      <c r="F41" s="69">
        <f t="shared" si="0"/>
        <v>0</v>
      </c>
      <c r="G41" s="89"/>
      <c r="H41" s="69">
        <f t="shared" si="1"/>
        <v>0</v>
      </c>
      <c r="I41" s="89"/>
      <c r="J41" s="69">
        <f t="shared" si="2"/>
        <v>0</v>
      </c>
    </row>
    <row r="42" spans="1:10" ht="15" x14ac:dyDescent="0.25">
      <c r="A42" s="73">
        <v>35</v>
      </c>
      <c r="B42" s="78" t="s">
        <v>152</v>
      </c>
      <c r="C42" s="79" t="s">
        <v>19</v>
      </c>
      <c r="D42" s="80">
        <v>1</v>
      </c>
      <c r="E42" s="89"/>
      <c r="F42" s="69">
        <f t="shared" si="0"/>
        <v>0</v>
      </c>
      <c r="G42" s="89"/>
      <c r="H42" s="69">
        <f t="shared" si="1"/>
        <v>0</v>
      </c>
      <c r="I42" s="89"/>
      <c r="J42" s="69">
        <f t="shared" si="2"/>
        <v>0</v>
      </c>
    </row>
    <row r="43" spans="1:10" ht="15" x14ac:dyDescent="0.25">
      <c r="A43" s="73">
        <v>36</v>
      </c>
      <c r="B43" s="78" t="s">
        <v>153</v>
      </c>
      <c r="C43" s="79" t="s">
        <v>19</v>
      </c>
      <c r="D43" s="80">
        <v>1</v>
      </c>
      <c r="E43" s="89"/>
      <c r="F43" s="69">
        <f t="shared" si="0"/>
        <v>0</v>
      </c>
      <c r="G43" s="89"/>
      <c r="H43" s="69">
        <f t="shared" si="1"/>
        <v>0</v>
      </c>
      <c r="I43" s="89"/>
      <c r="J43" s="69">
        <f t="shared" si="2"/>
        <v>0</v>
      </c>
    </row>
    <row r="44" spans="1:10" ht="15" x14ac:dyDescent="0.25">
      <c r="A44" s="73">
        <v>37</v>
      </c>
      <c r="B44" s="78" t="s">
        <v>154</v>
      </c>
      <c r="C44" s="79" t="s">
        <v>19</v>
      </c>
      <c r="D44" s="80">
        <v>1</v>
      </c>
      <c r="E44" s="89"/>
      <c r="F44" s="69">
        <f t="shared" si="0"/>
        <v>0</v>
      </c>
      <c r="G44" s="89"/>
      <c r="H44" s="69">
        <f t="shared" si="1"/>
        <v>0</v>
      </c>
      <c r="I44" s="89"/>
      <c r="J44" s="69">
        <f t="shared" si="2"/>
        <v>0</v>
      </c>
    </row>
    <row r="45" spans="1:10" ht="15" x14ac:dyDescent="0.25">
      <c r="A45" s="73">
        <v>38</v>
      </c>
      <c r="B45" s="78" t="s">
        <v>155</v>
      </c>
      <c r="C45" s="79" t="s">
        <v>19</v>
      </c>
      <c r="D45" s="80">
        <v>1</v>
      </c>
      <c r="E45" s="89"/>
      <c r="F45" s="69">
        <f t="shared" si="0"/>
        <v>0</v>
      </c>
      <c r="G45" s="89"/>
      <c r="H45" s="69">
        <f t="shared" si="1"/>
        <v>0</v>
      </c>
      <c r="I45" s="89"/>
      <c r="J45" s="69">
        <f t="shared" si="2"/>
        <v>0</v>
      </c>
    </row>
    <row r="46" spans="1:10" ht="15" x14ac:dyDescent="0.25">
      <c r="A46" s="73">
        <v>39</v>
      </c>
      <c r="B46" s="78" t="s">
        <v>156</v>
      </c>
      <c r="C46" s="79" t="s">
        <v>19</v>
      </c>
      <c r="D46" s="80">
        <v>1</v>
      </c>
      <c r="E46" s="89"/>
      <c r="F46" s="69">
        <f t="shared" si="0"/>
        <v>0</v>
      </c>
      <c r="G46" s="89"/>
      <c r="H46" s="69">
        <f t="shared" si="1"/>
        <v>0</v>
      </c>
      <c r="I46" s="89"/>
      <c r="J46" s="69">
        <f t="shared" si="2"/>
        <v>0</v>
      </c>
    </row>
    <row r="47" spans="1:10" ht="15" x14ac:dyDescent="0.25">
      <c r="A47" s="73">
        <v>40</v>
      </c>
      <c r="B47" s="78" t="s">
        <v>157</v>
      </c>
      <c r="C47" s="79" t="s">
        <v>18</v>
      </c>
      <c r="D47" s="80">
        <v>1</v>
      </c>
      <c r="E47" s="89"/>
      <c r="F47" s="69">
        <f t="shared" si="0"/>
        <v>0</v>
      </c>
      <c r="G47" s="89"/>
      <c r="H47" s="69">
        <f t="shared" si="1"/>
        <v>0</v>
      </c>
      <c r="I47" s="89"/>
      <c r="J47" s="69">
        <f t="shared" si="2"/>
        <v>0</v>
      </c>
    </row>
    <row r="48" spans="1:10" ht="15" x14ac:dyDescent="0.2">
      <c r="A48" s="201" t="s">
        <v>340</v>
      </c>
      <c r="B48" s="202"/>
      <c r="C48" s="202"/>
      <c r="D48" s="203"/>
      <c r="E48" s="81"/>
      <c r="F48" s="82">
        <f>SUM(F8:F47)</f>
        <v>0</v>
      </c>
      <c r="G48" s="82"/>
      <c r="H48" s="82">
        <f t="shared" ref="H48:J48" si="3">SUM(H8:H47)</f>
        <v>0</v>
      </c>
      <c r="I48" s="82"/>
      <c r="J48" s="82">
        <f t="shared" si="3"/>
        <v>0</v>
      </c>
    </row>
    <row r="49" spans="1:10" x14ac:dyDescent="0.2">
      <c r="A49" s="83" t="s">
        <v>16</v>
      </c>
      <c r="B49" s="84"/>
      <c r="C49" s="84"/>
      <c r="D49" s="84"/>
      <c r="E49" s="81"/>
      <c r="F49" s="81"/>
      <c r="G49" s="81"/>
      <c r="H49" s="81"/>
      <c r="I49" s="81"/>
      <c r="J49" s="81"/>
    </row>
    <row r="50" spans="1:10" ht="34.5" customHeight="1" x14ac:dyDescent="0.2">
      <c r="A50" s="85">
        <v>1</v>
      </c>
      <c r="B50" s="199" t="s">
        <v>20</v>
      </c>
      <c r="C50" s="200"/>
      <c r="D50" s="200"/>
      <c r="E50" s="200"/>
      <c r="F50" s="200"/>
      <c r="G50" s="200"/>
      <c r="H50" s="200"/>
      <c r="I50" s="200"/>
      <c r="J50" s="200"/>
    </row>
  </sheetData>
  <sheetProtection algorithmName="SHA-512" hashValue="l3vAvkGOWhKZ7T9/Tykaf4RL1QBvioTFN4AHcPWC23rt0UW7HV0FwcNNIbTFUCr2trnPhIo1/g1TA6Rf32proQ==" saltValue="uc6pNp1FPsY9SD0bHiBAUg==" spinCount="100000" sheet="1" objects="1" scenarios="1" formatCells="0" formatColumns="0" formatRows="0"/>
  <mergeCells count="18">
    <mergeCell ref="A5:B5"/>
    <mergeCell ref="C4:D4"/>
    <mergeCell ref="A1:J2"/>
    <mergeCell ref="C3:J3"/>
    <mergeCell ref="B50:J50"/>
    <mergeCell ref="A48:D48"/>
    <mergeCell ref="E4:J4"/>
    <mergeCell ref="E5:F6"/>
    <mergeCell ref="G5:J5"/>
    <mergeCell ref="G6:H6"/>
    <mergeCell ref="I6:J6"/>
    <mergeCell ref="C5:D5"/>
    <mergeCell ref="A6:A7"/>
    <mergeCell ref="B6:B7"/>
    <mergeCell ref="C6:C7"/>
    <mergeCell ref="D6:D7"/>
    <mergeCell ref="A3:B3"/>
    <mergeCell ref="A4:B4"/>
  </mergeCells>
  <printOptions horizontalCentered="1"/>
  <pageMargins left="0.23622047244094491" right="0.23622047244094491" top="0.74803149606299213" bottom="0.74803149606299213" header="0.31496062992125984" footer="0.31496062992125984"/>
  <pageSetup paperSize="9" scale="54"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G17"/>
  <sheetViews>
    <sheetView view="pageBreakPreview" zoomScaleNormal="85" zoomScaleSheetLayoutView="100" zoomScalePageLayoutView="40" workbookViewId="0">
      <selection sqref="A1:G2"/>
    </sheetView>
  </sheetViews>
  <sheetFormatPr defaultColWidth="9.140625" defaultRowHeight="14.25" x14ac:dyDescent="0.2"/>
  <cols>
    <col min="1" max="1" width="8.5703125" style="86" customWidth="1"/>
    <col min="2" max="2" width="41.85546875" style="87" customWidth="1"/>
    <col min="3" max="3" width="16.5703125" style="88" customWidth="1"/>
    <col min="4" max="4" width="18.42578125" style="88" customWidth="1"/>
    <col min="5" max="5" width="18.5703125" style="70" customWidth="1"/>
    <col min="6" max="6" width="20" style="70" customWidth="1"/>
    <col min="7" max="7" width="18" style="70" customWidth="1"/>
    <col min="8" max="16384" width="9.140625" style="70"/>
  </cols>
  <sheetData>
    <row r="1" spans="1:7" ht="35.25" customHeight="1" x14ac:dyDescent="0.2">
      <c r="A1" s="212" t="s">
        <v>398</v>
      </c>
      <c r="B1" s="198"/>
      <c r="C1" s="198"/>
      <c r="D1" s="198"/>
      <c r="E1" s="198"/>
      <c r="F1" s="198"/>
      <c r="G1" s="198"/>
    </row>
    <row r="2" spans="1:7" ht="20.25" customHeight="1" x14ac:dyDescent="0.2">
      <c r="A2" s="212"/>
      <c r="B2" s="198"/>
      <c r="C2" s="198"/>
      <c r="D2" s="198"/>
      <c r="E2" s="198"/>
      <c r="F2" s="198"/>
      <c r="G2" s="198"/>
    </row>
    <row r="3" spans="1:7" s="71" customFormat="1" ht="19.5" customHeight="1" x14ac:dyDescent="0.2">
      <c r="A3" s="185" t="s">
        <v>69</v>
      </c>
      <c r="B3" s="185"/>
      <c r="C3" s="185" t="s">
        <v>160</v>
      </c>
      <c r="D3" s="185"/>
      <c r="E3" s="185"/>
      <c r="F3" s="185"/>
      <c r="G3" s="185"/>
    </row>
    <row r="4" spans="1:7" s="71" customFormat="1" ht="15.75" x14ac:dyDescent="0.2">
      <c r="A4" s="185" t="s">
        <v>70</v>
      </c>
      <c r="B4" s="185"/>
      <c r="C4" s="204" t="s">
        <v>91</v>
      </c>
      <c r="D4" s="205"/>
      <c r="E4" s="183" t="s">
        <v>396</v>
      </c>
      <c r="F4" s="182" t="s">
        <v>397</v>
      </c>
      <c r="G4" s="182"/>
    </row>
    <row r="5" spans="1:7" s="71" customFormat="1" ht="31.5" x14ac:dyDescent="0.2">
      <c r="A5" s="185" t="s">
        <v>7</v>
      </c>
      <c r="B5" s="185"/>
      <c r="C5" s="204" t="s">
        <v>198</v>
      </c>
      <c r="D5" s="205"/>
      <c r="E5" s="183"/>
      <c r="F5" s="90" t="s">
        <v>388</v>
      </c>
      <c r="G5" s="91" t="s">
        <v>389</v>
      </c>
    </row>
    <row r="6" spans="1:7" s="72" customFormat="1" ht="14.25" customHeight="1" x14ac:dyDescent="0.2">
      <c r="A6" s="208" t="s">
        <v>2</v>
      </c>
      <c r="B6" s="208" t="s">
        <v>73</v>
      </c>
      <c r="C6" s="208" t="s">
        <v>0</v>
      </c>
      <c r="D6" s="208" t="s">
        <v>3</v>
      </c>
      <c r="E6" s="184" t="s">
        <v>369</v>
      </c>
      <c r="F6" s="184" t="s">
        <v>393</v>
      </c>
      <c r="G6" s="184" t="s">
        <v>369</v>
      </c>
    </row>
    <row r="7" spans="1:7" s="72" customFormat="1" ht="59.25" customHeight="1" x14ac:dyDescent="0.2">
      <c r="A7" s="215"/>
      <c r="B7" s="215"/>
      <c r="C7" s="208"/>
      <c r="D7" s="208"/>
      <c r="E7" s="184"/>
      <c r="F7" s="184"/>
      <c r="G7" s="184"/>
    </row>
    <row r="8" spans="1:7" s="76" customFormat="1" ht="13.9" customHeight="1" x14ac:dyDescent="0.2">
      <c r="A8" s="92">
        <v>1</v>
      </c>
      <c r="B8" s="93" t="s">
        <v>159</v>
      </c>
      <c r="C8" s="92" t="s">
        <v>18</v>
      </c>
      <c r="D8" s="92">
        <v>1</v>
      </c>
      <c r="E8" s="21"/>
      <c r="F8" s="21"/>
      <c r="G8" s="21"/>
    </row>
    <row r="9" spans="1:7" s="76" customFormat="1" x14ac:dyDescent="0.2">
      <c r="A9" s="92">
        <v>2</v>
      </c>
      <c r="B9" s="93" t="s">
        <v>21</v>
      </c>
      <c r="C9" s="92" t="s">
        <v>19</v>
      </c>
      <c r="D9" s="92">
        <v>1</v>
      </c>
      <c r="E9" s="21"/>
      <c r="F9" s="21"/>
      <c r="G9" s="21"/>
    </row>
    <row r="10" spans="1:7" s="76" customFormat="1" x14ac:dyDescent="0.2">
      <c r="A10" s="92">
        <v>3</v>
      </c>
      <c r="B10" s="93" t="s">
        <v>22</v>
      </c>
      <c r="C10" s="92" t="s">
        <v>19</v>
      </c>
      <c r="D10" s="92">
        <v>1</v>
      </c>
      <c r="E10" s="21"/>
      <c r="F10" s="21"/>
      <c r="G10" s="21"/>
    </row>
    <row r="11" spans="1:7" s="76" customFormat="1" x14ac:dyDescent="0.2">
      <c r="A11" s="92">
        <v>4</v>
      </c>
      <c r="B11" s="93" t="s">
        <v>23</v>
      </c>
      <c r="C11" s="92" t="s">
        <v>18</v>
      </c>
      <c r="D11" s="92">
        <v>1</v>
      </c>
      <c r="E11" s="21"/>
      <c r="F11" s="21"/>
      <c r="G11" s="21"/>
    </row>
    <row r="12" spans="1:7" x14ac:dyDescent="0.2">
      <c r="A12" s="92">
        <v>5</v>
      </c>
      <c r="B12" s="93" t="s">
        <v>64</v>
      </c>
      <c r="C12" s="92" t="s">
        <v>44</v>
      </c>
      <c r="D12" s="92" t="s">
        <v>45</v>
      </c>
      <c r="E12" s="21"/>
      <c r="F12" s="21"/>
      <c r="G12" s="21"/>
    </row>
    <row r="13" spans="1:7" ht="19.5" customHeight="1" x14ac:dyDescent="0.2">
      <c r="A13" s="94">
        <v>6</v>
      </c>
      <c r="B13" s="95" t="s">
        <v>65</v>
      </c>
      <c r="C13" s="94" t="s">
        <v>46</v>
      </c>
      <c r="D13" s="94" t="s">
        <v>45</v>
      </c>
      <c r="E13" s="21"/>
      <c r="F13" s="21"/>
      <c r="G13" s="21"/>
    </row>
    <row r="14" spans="1:7" ht="19.5" customHeight="1" x14ac:dyDescent="0.2">
      <c r="A14" s="94">
        <v>7</v>
      </c>
      <c r="B14" s="95" t="s">
        <v>220</v>
      </c>
      <c r="C14" s="94" t="s">
        <v>44</v>
      </c>
      <c r="D14" s="94" t="s">
        <v>45</v>
      </c>
      <c r="E14" s="21"/>
      <c r="F14" s="21"/>
      <c r="G14" s="21"/>
    </row>
    <row r="15" spans="1:7" ht="19.5" customHeight="1" x14ac:dyDescent="0.2">
      <c r="A15" s="213" t="s">
        <v>340</v>
      </c>
      <c r="B15" s="214"/>
      <c r="C15" s="214"/>
      <c r="D15" s="214"/>
      <c r="E15" s="96">
        <f>+SUM(E8:E14)</f>
        <v>0</v>
      </c>
      <c r="F15" s="96">
        <f t="shared" ref="F15:G15" si="0">+SUM(F8:F14)</f>
        <v>0</v>
      </c>
      <c r="G15" s="96">
        <f t="shared" si="0"/>
        <v>0</v>
      </c>
    </row>
    <row r="16" spans="1:7" x14ac:dyDescent="0.2">
      <c r="A16" s="97" t="s">
        <v>16</v>
      </c>
      <c r="B16" s="216"/>
      <c r="C16" s="217"/>
      <c r="D16" s="217"/>
    </row>
    <row r="17" spans="1:7" ht="34.5" customHeight="1" x14ac:dyDescent="0.2">
      <c r="A17" s="98">
        <v>1</v>
      </c>
      <c r="B17" s="199" t="s">
        <v>24</v>
      </c>
      <c r="C17" s="200"/>
      <c r="D17" s="200"/>
      <c r="E17" s="200"/>
      <c r="F17" s="200"/>
      <c r="G17" s="200"/>
    </row>
  </sheetData>
  <sheetProtection algorithmName="SHA-512" hashValue="Ms6HmVz+gLRm/fIF80W2xDmgX6EYCgbmWcKqTL8t34v8daIaOxD9t+uOTL3YJDvN85fzs87FTFtBEr3Y8W6msQ==" saltValue="aka05VWHZWDXAZsHW7+y7Q==" spinCount="100000" sheet="1" objects="1" scenarios="1"/>
  <mergeCells count="19">
    <mergeCell ref="B16:D16"/>
    <mergeCell ref="A5:B5"/>
    <mergeCell ref="C5:D5"/>
    <mergeCell ref="A1:G2"/>
    <mergeCell ref="C3:G3"/>
    <mergeCell ref="B17:G17"/>
    <mergeCell ref="A15:D15"/>
    <mergeCell ref="E4:E5"/>
    <mergeCell ref="F4:G4"/>
    <mergeCell ref="E6:E7"/>
    <mergeCell ref="F6:F7"/>
    <mergeCell ref="G6:G7"/>
    <mergeCell ref="A3:B3"/>
    <mergeCell ref="A4:B4"/>
    <mergeCell ref="C4:D4"/>
    <mergeCell ref="A6:A7"/>
    <mergeCell ref="B6:B7"/>
    <mergeCell ref="C6:C7"/>
    <mergeCell ref="D6:D7"/>
  </mergeCells>
  <printOptions horizontalCentered="1"/>
  <pageMargins left="0.23622047244094491" right="0.23622047244094491" top="0.74803149606299213" bottom="0.74803149606299213" header="0.31496062992125984" footer="0.31496062992125984"/>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6</vt:i4>
      </vt:variant>
    </vt:vector>
  </HeadingPairs>
  <TitlesOfParts>
    <vt:vector size="12" baseType="lpstr">
      <vt:lpstr>Indian Bidder</vt:lpstr>
      <vt:lpstr>Foreign Bidder</vt:lpstr>
      <vt:lpstr>Annexure-I</vt:lpstr>
      <vt:lpstr>Annexure - II</vt:lpstr>
      <vt:lpstr>APPENDIX-A</vt:lpstr>
      <vt:lpstr>APPENDIX-B</vt:lpstr>
      <vt:lpstr>'Annexure-I'!Print_Area</vt:lpstr>
      <vt:lpstr>'APPENDIX-A'!Print_Area</vt:lpstr>
      <vt:lpstr>'APPENDIX-B'!Print_Area</vt:lpstr>
      <vt:lpstr>'Foreign Bidder'!Print_Area</vt:lpstr>
      <vt:lpstr>'Indian Bidder'!Print_Area</vt:lpstr>
      <vt:lpstr>'Annexure-I'!Print_Titles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6074537</dc:creator>
  <cp:lastModifiedBy>KUMAR SANJEEV - PG-II-2</cp:lastModifiedBy>
  <cp:lastPrinted>2018-05-22T09:55:18Z</cp:lastPrinted>
  <dcterms:created xsi:type="dcterms:W3CDTF">2009-08-25T03:56:28Z</dcterms:created>
  <dcterms:modified xsi:type="dcterms:W3CDTF">2018-06-13T11:23:12Z</dcterms:modified>
</cp:coreProperties>
</file>