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48"/>
  <workbookPr codeName="ThisWorkbook"/>
  <mc:AlternateContent xmlns:mc="http://schemas.openxmlformats.org/markup-compatibility/2006">
    <mc:Choice Requires="x15">
      <x15ac:absPath xmlns:x15ac="http://schemas.microsoft.com/office/spreadsheetml/2010/11/ac" url="\\10.75.55.12\d2\MANOJ MM\MANPVM0005 Raghanesda Modules\"/>
    </mc:Choice>
  </mc:AlternateContent>
  <xr:revisionPtr revIDLastSave="0" documentId="13_ncr:1_{3A89DA9C-35FE-4C05-AC47-B04B681F57D5}" xr6:coauthVersionLast="36" xr6:coauthVersionMax="36" xr10:uidLastSave="{00000000-0000-0000-0000-000000000000}"/>
  <bookViews>
    <workbookView xWindow="0" yWindow="0" windowWidth="10020" windowHeight="6780" xr2:uid="{00000000-000D-0000-FFFF-FFFF00000000}"/>
  </bookViews>
  <sheets>
    <sheet name="PBF-FOREIGN" sheetId="8"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1" i="8" l="1"/>
  <c r="E13" i="8" s="1"/>
  <c r="E14" i="8" s="1"/>
  <c r="E9" i="8"/>
  <c r="E15" i="8" l="1"/>
  <c r="E16" i="8"/>
  <c r="E17" i="8" s="1"/>
  <c r="E20" i="8" l="1"/>
  <c r="E18" i="8"/>
  <c r="E19" i="8" l="1"/>
  <c r="E22" i="8" s="1"/>
  <c r="E21" i="8" l="1"/>
  <c r="E23" i="8" s="1"/>
</calcChain>
</file>

<file path=xl/sharedStrings.xml><?xml version="1.0" encoding="utf-8"?>
<sst xmlns="http://schemas.openxmlformats.org/spreadsheetml/2006/main" count="240" uniqueCount="36">
  <si>
    <t>SL. No.</t>
  </si>
  <si>
    <t>INR</t>
  </si>
  <si>
    <t>all incl</t>
  </si>
  <si>
    <t>LANDED COST TO BHEL = (11)-(12)</t>
  </si>
  <si>
    <t>Sub Total =  (8) +(9)</t>
  </si>
  <si>
    <t>Social Welfare Surcharge(SWC) on BCD (10% of 11)</t>
  </si>
  <si>
    <t>Sub Total Value (10+11+12)</t>
  </si>
  <si>
    <t>GROSS TOTAL FOR SUPPLY =(13+14+15) GROSS TOTAL</t>
  </si>
  <si>
    <t>INPUT TAX CREDIT = (14)</t>
  </si>
  <si>
    <t>Ref: MANPVM0005/PBF R00</t>
  </si>
  <si>
    <r>
      <t xml:space="preserve">Pq - Price 
</t>
    </r>
    <r>
      <rPr>
        <b/>
        <sz val="12"/>
        <color rgb="FFFF0000"/>
        <rFont val="Times New Roman"/>
        <family val="1"/>
      </rPr>
      <t>USD/ Wp</t>
    </r>
    <r>
      <rPr>
        <b/>
        <sz val="12"/>
        <color theme="1"/>
        <rFont val="Times New Roman"/>
        <family val="1"/>
      </rPr>
      <t xml:space="preserve"> for solar cell </t>
    </r>
  </si>
  <si>
    <r>
      <t xml:space="preserve">Pc- Conversion cost </t>
    </r>
    <r>
      <rPr>
        <b/>
        <sz val="12"/>
        <color rgb="FFFF0000"/>
        <rFont val="Times New Roman"/>
        <family val="1"/>
      </rPr>
      <t xml:space="preserve">Price
USD/ Wp </t>
    </r>
    <r>
      <rPr>
        <b/>
        <sz val="12"/>
        <color theme="1"/>
        <rFont val="Times New Roman"/>
        <family val="1"/>
      </rPr>
      <t xml:space="preserve"> (Fixed)</t>
    </r>
  </si>
  <si>
    <t>Wp</t>
  </si>
  <si>
    <t>USD</t>
  </si>
  <si>
    <t>INR/USD</t>
  </si>
  <si>
    <t>TOTAL CFR VALUE = (6) X (7)</t>
  </si>
  <si>
    <t>DESCRIPTION: Supply of Solar PV Modules- Crystalline SPV Module - 580Wp or above on CFR Mumbai Basis</t>
  </si>
  <si>
    <t>Unit Price of Module/Wp basis</t>
  </si>
  <si>
    <t>Quantity</t>
  </si>
  <si>
    <t>kWp</t>
  </si>
  <si>
    <t xml:space="preserve">Total Price -Module CFR-MUMBAI </t>
  </si>
  <si>
    <t xml:space="preserve">EXCHANGE RATE </t>
  </si>
  <si>
    <t>Basic Customs Duty(BCD) % of 8</t>
  </si>
  <si>
    <t>GST @ % of 13</t>
  </si>
  <si>
    <t>ER (Exchange Rate): SBI TT selling exchange rate  considered on 27.12.2024 for sample calculation onLy. However, Exchange rate (TT selling rate of State Bank of India) applicable on the date of NIT shall be considered for evaluation</t>
  </si>
  <si>
    <t>Pq &amp; Pc shall be fixed and shall be firm till the completion of order.</t>
  </si>
  <si>
    <t>Pi/Pr PVC Factor is considered 1 for sample calculation &amp; Evaluation purpose.</t>
  </si>
  <si>
    <t>BIDDER's SIGN &amp; SEAL</t>
  </si>
  <si>
    <t>Bidder to Enter values for Sl. No. 2,3 to arrive at Sl. No. [18]</t>
  </si>
  <si>
    <r>
      <t xml:space="preserve">InfoLink Consulting
PVC Factor 
</t>
    </r>
    <r>
      <rPr>
        <b/>
        <sz val="12"/>
        <color rgb="FFFF0000"/>
        <rFont val="Times New Roman"/>
        <family val="1"/>
      </rPr>
      <t>Pi/Pr</t>
    </r>
  </si>
  <si>
    <r>
      <t xml:space="preserve">    </t>
    </r>
    <r>
      <rPr>
        <b/>
        <sz val="12"/>
        <color theme="1"/>
        <rFont val="Arial"/>
        <family val="2"/>
      </rPr>
      <t xml:space="preserve">    Price Bid Form- Foreign Supplies
    TENDER REF: MANPVM0005  "Supply of Solar PV Modules- Crystalline SPV Module - 580Wp or above for GSECL, Raghanesda Solar Project”.</t>
    </r>
  </si>
  <si>
    <t xml:space="preserve">Insurance by BHEL </t>
  </si>
  <si>
    <t>Loading criteria etc if any shall be applicable on evaluation of Cost to BHEL price</t>
  </si>
  <si>
    <t>TERMINAL HANDLING,  INLAND FREIGHT &amp; INSURANCE CHARGES,@ 1% of CFR</t>
  </si>
  <si>
    <t xml:space="preserve">Name of the Bidder: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</si>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</sst>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 #,##0.00_ ;_ * \-#,##0.00_ ;_ * &quot;-&quot;??_ ;_ @_ "/>
    <numFmt numFmtId="164" formatCode="_ [$₹-4009]\ * #,##0.00_ ;_ [$₹-4009]\ * \-#,##0.00_ ;_ [$₹-4009]\ * &quot;-&quot;??_ ;_ @_ "/>
    <numFmt numFmtId="165" formatCode="&quot;₹&quot;\ #,##0.00"/>
    <numFmt numFmtId="166" formatCode="[$$-409]#,##0.00"/>
    <numFmt numFmtId="167" formatCode="0.00000%"/>
  </numFmts>
  <fonts count="20" x14ac:knownFonts="1">
    <font>
      <sz val="10"/>
      <name val="Arial"/>
      <family val="2"/>
    </font>
    <font>
      <sz val="11"/>
      <color theme="1"/>
      <name val="Calibri"/>
      <family val="2"/>
      <scheme val="minor"/>
    </font>
    <font>
      <sz val="11"/>
      <color theme="1"/>
      <name val="Calibri"/>
      <family val="2"/>
      <scheme val="minor"/>
    </font>
    <font>
      <sz val="10"/>
      <name val="Arial"/>
      <family val="2"/>
    </font>
    <font>
      <sz val="10"/>
      <color theme="1"/>
      <name val="Arial"/>
      <family val="2"/>
    </font>
    <font>
      <b/>
      <sz val="10"/>
      <color theme="1"/>
      <name val="Arial"/>
      <family val="2"/>
    </font>
    <font>
      <b/>
      <sz val="10"/>
      <name val="Arial"/>
      <family val="2"/>
    </font>
    <font>
      <b/>
      <sz val="12"/>
      <color theme="1"/>
      <name val="Arial"/>
      <family val="2"/>
    </font>
    <font>
      <b/>
      <sz val="12"/>
      <color theme="1"/>
      <name val="Times New Roman"/>
      <family val="1"/>
    </font>
    <font>
      <sz val="12"/>
      <color theme="1"/>
      <name val="Times New Roman"/>
      <family val="1"/>
    </font>
    <font>
      <b/>
      <sz val="12"/>
      <color rgb="FFFF0000"/>
      <name val="Times New Roman"/>
      <family val="1"/>
    </font>
    <font>
      <sz val="12"/>
      <color rgb="FF000000"/>
      <name val="Times New Roman"/>
      <family val="1"/>
    </font>
    <font>
      <b/>
      <sz val="12"/>
      <name val="Times New Roman"/>
      <family val="1"/>
    </font>
    <font>
      <sz val="12"/>
      <name val="Times New Roman"/>
      <family val="1"/>
    </font>
    <font>
      <sz val="11"/>
      <color theme="1"/>
      <name val="Times New Roman"/>
      <family val="1"/>
    </font>
    <font>
      <u/>
      <sz val="11"/>
      <color theme="10"/>
      <name val="Calibri"/>
      <family val="2"/>
      <scheme val="minor"/>
    </font>
    <font>
      <sz val="12"/>
      <color theme="1"/>
      <name val="Arial"/>
      <family val="2"/>
    </font>
    <font>
      <sz val="12"/>
      <name val="Arial"/>
      <family val="2"/>
    </font>
    <font>
      <b/>
      <sz val="12"/>
      <name val="Arial"/>
      <family val="2"/>
    </font>
    <font>
      <b/>
      <sz val="14"/>
      <color theme="1"/>
      <name val="Arial"/>
      <family val="2"/>
    </font>
  </fonts>
  <fills count="4">
    <fill>
      <patternFill patternType="none"/>
    </fill>
    <fill>
      <patternFill patternType="gray125"/>
    </fill>
    <fill>
      <patternFill patternType="solid">
        <fgColor rgb="FFFFC000"/>
        <bgColor indexed="64"/>
      </patternFill>
    </fill>
    <fill>
      <patternFill patternType="solid">
        <fgColor rgb="FFFFFF00"/>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s>
  <cellStyleXfs count="8">
    <xf numFmtId="0" fontId="0" fillId="0" borderId="0"/>
    <xf numFmtId="43" fontId="3" fillId="0" borderId="0" applyFont="0" applyFill="0" applyBorder="0" applyAlignment="0" applyProtection="0"/>
    <xf numFmtId="43" fontId="2"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5" fillId="0" borderId="0" applyNumberFormat="0" applyFill="0" applyBorder="0" applyAlignment="0" applyProtection="0"/>
  </cellStyleXfs>
  <cellXfs count="67">
    <xf numFmtId="0" fontId="0" fillId="0" borderId="0" xfId="0"/>
    <xf numFmtId="0" fontId="4" fillId="0" borderId="0"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4" fillId="0" borderId="4" xfId="0" applyFont="1" applyFill="1" applyBorder="1" applyAlignment="1" applyProtection="1">
      <alignment horizontal="center" vertical="top" wrapText="1"/>
    </xf>
    <xf numFmtId="0" fontId="4" fillId="0" borderId="0" xfId="0" applyFont="1" applyFill="1" applyBorder="1" applyAlignment="1" applyProtection="1">
      <alignment horizontal="center" vertical="top" wrapText="1"/>
      <protection locked="0"/>
    </xf>
    <xf numFmtId="164" fontId="4" fillId="0" borderId="0" xfId="0" applyNumberFormat="1" applyFont="1" applyFill="1" applyBorder="1" applyAlignment="1" applyProtection="1">
      <alignment horizontal="left" vertical="top" wrapText="1"/>
      <protection locked="0"/>
    </xf>
    <xf numFmtId="0" fontId="6" fillId="0" borderId="0" xfId="0" applyFont="1" applyFill="1" applyBorder="1" applyAlignment="1" applyProtection="1">
      <alignment horizontal="left" vertical="top" wrapText="1"/>
      <protection locked="0"/>
    </xf>
    <xf numFmtId="0" fontId="5" fillId="0" borderId="5" xfId="0" applyFont="1" applyFill="1" applyBorder="1" applyAlignment="1" applyProtection="1">
      <alignment horizontal="center" vertical="top" wrapText="1"/>
    </xf>
    <xf numFmtId="0" fontId="4" fillId="0" borderId="10" xfId="0" applyFont="1" applyFill="1" applyBorder="1" applyAlignment="1" applyProtection="1">
      <alignment horizontal="center" vertical="top" wrapText="1"/>
    </xf>
    <xf numFmtId="0" fontId="4" fillId="0" borderId="8" xfId="0" applyFont="1" applyFill="1" applyBorder="1" applyAlignment="1" applyProtection="1">
      <alignment horizontal="left" vertical="top" wrapText="1"/>
      <protection locked="0"/>
    </xf>
    <xf numFmtId="0" fontId="9" fillId="0" borderId="0" xfId="0" applyFont="1"/>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13" fillId="0" borderId="14" xfId="0" applyFont="1" applyFill="1" applyBorder="1" applyAlignment="1">
      <alignment horizontal="left" vertical="center"/>
    </xf>
    <xf numFmtId="0" fontId="9" fillId="0" borderId="0" xfId="0" applyFont="1" applyBorder="1"/>
    <xf numFmtId="0" fontId="14" fillId="0" borderId="0" xfId="0" applyFont="1" applyBorder="1"/>
    <xf numFmtId="0" fontId="11" fillId="0" borderId="14" xfId="0" applyFont="1" applyBorder="1" applyAlignment="1"/>
    <xf numFmtId="0" fontId="9" fillId="0" borderId="0" xfId="0" applyFont="1" applyBorder="1" applyAlignment="1">
      <alignment vertical="center"/>
    </xf>
    <xf numFmtId="0" fontId="15" fillId="0" borderId="0" xfId="7" applyBorder="1" applyAlignment="1">
      <alignment vertical="center"/>
    </xf>
    <xf numFmtId="0" fontId="9" fillId="0" borderId="0" xfId="0" applyFont="1" applyProtection="1"/>
    <xf numFmtId="0" fontId="16" fillId="0" borderId="4" xfId="0" applyFont="1" applyFill="1" applyBorder="1" applyAlignment="1" applyProtection="1">
      <alignment horizontal="left" vertical="top" wrapText="1"/>
    </xf>
    <xf numFmtId="1" fontId="16" fillId="0" borderId="4" xfId="1" applyNumberFormat="1" applyFont="1" applyFill="1" applyBorder="1" applyAlignment="1" applyProtection="1">
      <alignment horizontal="left" vertical="top" wrapText="1"/>
    </xf>
    <xf numFmtId="166" fontId="16" fillId="0" borderId="4" xfId="1" applyNumberFormat="1" applyFont="1" applyFill="1" applyBorder="1" applyAlignment="1" applyProtection="1">
      <alignment horizontal="left" vertical="top" wrapText="1"/>
    </xf>
    <xf numFmtId="0" fontId="16" fillId="0" borderId="0" xfId="0" applyFont="1" applyFill="1" applyBorder="1" applyAlignment="1" applyProtection="1">
      <alignment horizontal="left" vertical="top" wrapText="1"/>
      <protection locked="0"/>
    </xf>
    <xf numFmtId="0" fontId="7" fillId="0" borderId="4" xfId="0" applyFont="1" applyFill="1" applyBorder="1" applyAlignment="1" applyProtection="1">
      <alignment horizontal="left" vertical="top" wrapText="1"/>
    </xf>
    <xf numFmtId="0" fontId="17" fillId="0" borderId="4" xfId="0" applyFont="1" applyFill="1" applyBorder="1" applyAlignment="1" applyProtection="1">
      <alignment horizontal="left" vertical="top" wrapText="1"/>
    </xf>
    <xf numFmtId="165" fontId="17" fillId="0" borderId="4" xfId="0" applyNumberFormat="1" applyFont="1" applyFill="1" applyBorder="1" applyAlignment="1" applyProtection="1">
      <alignment horizontal="left" vertical="top" wrapText="1"/>
    </xf>
    <xf numFmtId="167" fontId="17" fillId="0" borderId="4" xfId="0" applyNumberFormat="1" applyFont="1" applyFill="1" applyBorder="1" applyAlignment="1" applyProtection="1">
      <alignment horizontal="left" vertical="top" wrapText="1"/>
    </xf>
    <xf numFmtId="165" fontId="17" fillId="0" borderId="4" xfId="1" applyNumberFormat="1" applyFont="1" applyFill="1" applyBorder="1" applyAlignment="1" applyProtection="1">
      <alignment horizontal="left" vertical="top" wrapText="1"/>
    </xf>
    <xf numFmtId="3" fontId="17" fillId="0" borderId="4" xfId="0" quotePrefix="1" applyNumberFormat="1" applyFont="1" applyFill="1" applyBorder="1" applyAlignment="1" applyProtection="1">
      <alignment horizontal="left" vertical="top" wrapText="1"/>
    </xf>
    <xf numFmtId="9" fontId="17" fillId="0" borderId="4" xfId="0" applyNumberFormat="1" applyFont="1" applyFill="1" applyBorder="1" applyAlignment="1" applyProtection="1">
      <alignment horizontal="left" vertical="top" wrapText="1"/>
    </xf>
    <xf numFmtId="164" fontId="17" fillId="0" borderId="4" xfId="1" applyNumberFormat="1" applyFont="1" applyFill="1" applyBorder="1" applyAlignment="1" applyProtection="1">
      <alignment horizontal="left" vertical="top" wrapText="1"/>
    </xf>
    <xf numFmtId="0" fontId="18" fillId="0" borderId="4" xfId="0" applyFont="1" applyFill="1" applyBorder="1" applyAlignment="1" applyProtection="1">
      <alignment horizontal="left" vertical="top" wrapText="1"/>
    </xf>
    <xf numFmtId="165" fontId="18" fillId="0" borderId="4" xfId="0" applyNumberFormat="1" applyFont="1" applyFill="1" applyBorder="1" applyAlignment="1" applyProtection="1">
      <alignment horizontal="left" vertical="top" wrapText="1"/>
    </xf>
    <xf numFmtId="0" fontId="17" fillId="0" borderId="9" xfId="0" applyFont="1" applyFill="1" applyBorder="1" applyAlignment="1" applyProtection="1">
      <alignment horizontal="left" vertical="top" wrapText="1"/>
    </xf>
    <xf numFmtId="0" fontId="9" fillId="0" borderId="0" xfId="0" applyFont="1" applyBorder="1" applyAlignment="1">
      <alignment horizontal="left"/>
    </xf>
    <xf numFmtId="0" fontId="9" fillId="0" borderId="0" xfId="0" applyFont="1" applyBorder="1" applyAlignment="1">
      <alignment horizontal="left" vertical="center"/>
    </xf>
    <xf numFmtId="0" fontId="15" fillId="0" borderId="0" xfId="7" applyBorder="1" applyAlignment="1">
      <alignment horizontal="left" vertical="center"/>
    </xf>
    <xf numFmtId="0" fontId="5" fillId="0" borderId="15" xfId="0" applyFont="1" applyFill="1" applyBorder="1" applyAlignment="1" applyProtection="1">
      <alignment horizontal="left" vertical="top" wrapText="1"/>
    </xf>
    <xf numFmtId="0" fontId="6" fillId="0" borderId="8" xfId="0" applyFont="1" applyFill="1" applyBorder="1" applyAlignment="1" applyProtection="1">
      <alignment horizontal="left" vertical="top" wrapText="1"/>
      <protection locked="0"/>
    </xf>
    <xf numFmtId="0" fontId="9" fillId="0" borderId="5" xfId="0" applyFont="1" applyBorder="1"/>
    <xf numFmtId="0" fontId="14" fillId="0" borderId="8" xfId="0" applyFont="1" applyBorder="1"/>
    <xf numFmtId="0" fontId="9" fillId="0" borderId="8" xfId="0" applyFont="1" applyBorder="1"/>
    <xf numFmtId="0" fontId="9" fillId="0" borderId="6" xfId="0" applyFont="1" applyBorder="1" applyProtection="1"/>
    <xf numFmtId="0" fontId="9" fillId="0" borderId="18" xfId="0" applyFont="1" applyBorder="1"/>
    <xf numFmtId="0" fontId="9" fillId="0" borderId="7" xfId="0" applyFont="1" applyBorder="1" applyAlignment="1">
      <alignment horizontal="left"/>
    </xf>
    <xf numFmtId="165" fontId="18" fillId="3" borderId="9" xfId="1" applyNumberFormat="1" applyFont="1" applyFill="1" applyBorder="1" applyAlignment="1" applyProtection="1">
      <alignment horizontal="left" vertical="top" wrapText="1"/>
    </xf>
    <xf numFmtId="166" fontId="16" fillId="2" borderId="4" xfId="1" applyNumberFormat="1" applyFont="1" applyFill="1" applyBorder="1" applyAlignment="1" applyProtection="1">
      <alignment horizontal="left" vertical="top" wrapText="1"/>
      <protection locked="0"/>
    </xf>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10" fillId="0" borderId="14" xfId="0" applyFont="1" applyBorder="1" applyAlignment="1" applyProtection="1">
      <alignment vertical="center" wrapText="1"/>
    </xf>
    <xf numFmtId="0" fontId="10" fillId="0" borderId="0" xfId="0" applyFont="1" applyBorder="1" applyAlignment="1" applyProtection="1">
      <alignment vertical="center" wrapText="1"/>
    </xf>
    <xf numFmtId="0" fontId="10" fillId="0" borderId="8" xfId="0" applyFont="1" applyBorder="1" applyAlignment="1" applyProtection="1">
      <alignment vertical="center" wrapText="1"/>
    </xf>
    <xf numFmtId="0" fontId="5" fillId="0" borderId="16" xfId="0" applyFont="1" applyFill="1" applyBorder="1" applyAlignment="1" applyProtection="1">
      <alignment horizontal="center" vertical="top" wrapText="1"/>
    </xf>
    <xf numFmtId="0" fontId="5" fillId="0" borderId="12" xfId="0" applyFont="1" applyFill="1" applyBorder="1" applyAlignment="1" applyProtection="1">
      <alignment horizontal="center" vertical="top" wrapText="1"/>
    </xf>
    <xf numFmtId="0" fontId="5" fillId="0" borderId="17" xfId="0" applyFont="1" applyFill="1" applyBorder="1" applyAlignment="1" applyProtection="1">
      <alignment horizontal="center" vertical="top" wrapText="1"/>
    </xf>
    <xf numFmtId="0" fontId="12" fillId="0" borderId="14" xfId="0" applyFont="1" applyBorder="1" applyAlignment="1" applyProtection="1">
      <alignment horizontal="left" vertical="center" wrapText="1"/>
    </xf>
    <xf numFmtId="0" fontId="12" fillId="0" borderId="0" xfId="0" applyFont="1" applyBorder="1" applyAlignment="1" applyProtection="1">
      <alignment horizontal="left" vertical="center" wrapText="1"/>
    </xf>
    <xf numFmtId="0" fontId="12" fillId="0" borderId="8" xfId="0" applyFont="1" applyBorder="1" applyAlignment="1" applyProtection="1">
      <alignment horizontal="left" vertical="center" wrapText="1"/>
    </xf>
    <xf numFmtId="0" fontId="9" fillId="0" borderId="19" xfId="0" applyFont="1" applyBorder="1" applyAlignment="1">
      <alignment horizontal="center"/>
    </xf>
    <xf numFmtId="0" fontId="9" fillId="0" borderId="20" xfId="0" applyFont="1" applyBorder="1" applyAlignment="1">
      <alignment horizontal="center"/>
    </xf>
    <xf numFmtId="0" fontId="9" fillId="0" borderId="21" xfId="0" applyFont="1" applyBorder="1" applyAlignment="1">
      <alignment horizontal="center"/>
    </xf>
    <xf numFmtId="0" fontId="19" fillId="2" borderId="23" xfId="0" applyFont="1" applyFill="1" applyBorder="1" applyAlignment="1" applyProtection="1">
      <alignment horizontal="left" vertical="top" wrapText="1"/>
      <protection locked="0"/>
    </xf>
    <xf numFmtId="0" fontId="19" fillId="2" borderId="13" xfId="0" applyFont="1" applyFill="1" applyBorder="1" applyAlignment="1" applyProtection="1">
      <alignment horizontal="left" vertical="top" wrapText="1"/>
      <protection locked="0"/>
    </xf>
    <xf numFmtId="0" fontId="19" fillId="2" borderId="11" xfId="0" applyFont="1" applyFill="1" applyBorder="1" applyAlignment="1" applyProtection="1">
      <alignment horizontal="center" vertical="top" wrapText="1"/>
      <protection locked="0"/>
    </xf>
    <xf numFmtId="0" fontId="19" fillId="2" borderId="22" xfId="0" applyFont="1" applyFill="1" applyBorder="1" applyAlignment="1" applyProtection="1">
      <alignment horizontal="center" vertical="top" wrapText="1"/>
      <protection locked="0"/>
    </xf>
  </cellXfs>
  <cellStyles count="8">
    <cellStyle name="Comma" xfId="1" builtinId="3"/>
    <cellStyle name="Comma 2" xfId="2" xr:uid="{00000000-0005-0000-0000-000001000000}"/>
    <cellStyle name="Comma 2 2" xfId="5" xr:uid="{00000000-0005-0000-0000-000002000000}"/>
    <cellStyle name="Comma 3" xfId="4" xr:uid="{00000000-0005-0000-0000-000003000000}"/>
    <cellStyle name="Hyperlink" xfId="7" builtinId="8"/>
    <cellStyle name="Normal" xfId="0" builtinId="0"/>
    <cellStyle name="Normal 2" xfId="3" xr:uid="{00000000-0005-0000-0000-000005000000}"/>
    <cellStyle name="Percent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1061357</xdr:colOff>
      <xdr:row>5</xdr:row>
      <xdr:rowOff>149679</xdr:rowOff>
    </xdr:from>
    <xdr:to>
      <xdr:col>6</xdr:col>
      <xdr:colOff>1002125</xdr:colOff>
      <xdr:row>8</xdr:row>
      <xdr:rowOff>111579</xdr:rowOff>
    </xdr:to>
    <xdr:sp macro="" textlink="">
      <xdr:nvSpPr>
        <xdr:cNvPr id="2" name="Rectangle 1">
          <a:extLst>
            <a:ext uri="{FF2B5EF4-FFF2-40B4-BE49-F238E27FC236}">
              <a16:creationId xmlns:a16="http://schemas.microsoft.com/office/drawing/2014/main" id="{8A64BAA8-7735-485D-B8C1-1BA05993F477}"/>
            </a:ext>
          </a:extLst>
        </xdr:cNvPr>
        <xdr:cNvSpPr/>
      </xdr:nvSpPr>
      <xdr:spPr>
        <a:xfrm>
          <a:off x="6164036" y="1809750"/>
          <a:ext cx="1668875" cy="95522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IN" sz="1600"/>
            <a:t>Highlighted portion to be filled by Bidder</a:t>
          </a:r>
        </a:p>
      </xdr:txBody>
    </xdr:sp>
    <xdr:clientData/>
  </xdr:twoCellAnchor>
  <xdr:twoCellAnchor>
    <xdr:from>
      <xdr:col>4</xdr:col>
      <xdr:colOff>1291319</xdr:colOff>
      <xdr:row>7</xdr:row>
      <xdr:rowOff>114300</xdr:rowOff>
    </xdr:from>
    <xdr:to>
      <xdr:col>5</xdr:col>
      <xdr:colOff>1162050</xdr:colOff>
      <xdr:row>7</xdr:row>
      <xdr:rowOff>236765</xdr:rowOff>
    </xdr:to>
    <xdr:cxnSp macro="">
      <xdr:nvCxnSpPr>
        <xdr:cNvPr id="3" name="Straight Connector 3">
          <a:extLst>
            <a:ext uri="{FF2B5EF4-FFF2-40B4-BE49-F238E27FC236}">
              <a16:creationId xmlns:a16="http://schemas.microsoft.com/office/drawing/2014/main" id="{616125E3-13F0-4165-B71E-EE31DF3EC036}"/>
            </a:ext>
          </a:extLst>
        </xdr:cNvPr>
        <xdr:cNvCxnSpPr>
          <a:cxnSpLocks noChangeShapeType="1"/>
        </xdr:cNvCxnSpPr>
      </xdr:nvCxnSpPr>
      <xdr:spPr bwMode="auto">
        <a:xfrm flipV="1">
          <a:off x="5234669" y="2476500"/>
          <a:ext cx="1270906" cy="122465"/>
        </a:xfrm>
        <a:prstGeom prst="line">
          <a:avLst/>
        </a:prstGeom>
        <a:noFill/>
        <a:ln w="12700" algn="ctr">
          <a:solidFill>
            <a:srgbClr val="C00000"/>
          </a:solidFill>
          <a:round/>
          <a:headEnd/>
          <a:tailEnd/>
        </a:ln>
        <a:extLst>
          <a:ext uri="{909E8E84-426E-40DD-AFC4-6F175D3DCCD1}">
            <a14:hiddenFill xmlns:a14="http://schemas.microsoft.com/office/drawing/2010/main">
              <a:noFill/>
            </a14:hiddenFill>
          </a:ext>
        </a:extLst>
      </xdr:spPr>
    </xdr:cxnSp>
    <xdr:clientData/>
  </xdr:twoCellAnchor>
  <xdr:twoCellAnchor>
    <xdr:from>
      <xdr:col>4</xdr:col>
      <xdr:colOff>1323975</xdr:colOff>
      <xdr:row>6</xdr:row>
      <xdr:rowOff>190500</xdr:rowOff>
    </xdr:from>
    <xdr:to>
      <xdr:col>5</xdr:col>
      <xdr:colOff>1132114</xdr:colOff>
      <xdr:row>7</xdr:row>
      <xdr:rowOff>106135</xdr:rowOff>
    </xdr:to>
    <xdr:cxnSp macro="">
      <xdr:nvCxnSpPr>
        <xdr:cNvPr id="5" name="Straight Connector 3">
          <a:extLst>
            <a:ext uri="{FF2B5EF4-FFF2-40B4-BE49-F238E27FC236}">
              <a16:creationId xmlns:a16="http://schemas.microsoft.com/office/drawing/2014/main" id="{82AD6B56-F22E-4910-B0EE-2CA6DE8EC50D}"/>
            </a:ext>
          </a:extLst>
        </xdr:cNvPr>
        <xdr:cNvCxnSpPr>
          <a:cxnSpLocks noChangeShapeType="1"/>
        </xdr:cNvCxnSpPr>
      </xdr:nvCxnSpPr>
      <xdr:spPr bwMode="auto">
        <a:xfrm>
          <a:off x="5267325" y="2152650"/>
          <a:ext cx="1208314" cy="315685"/>
        </a:xfrm>
        <a:prstGeom prst="line">
          <a:avLst/>
        </a:prstGeom>
        <a:noFill/>
        <a:ln w="12700" algn="ctr">
          <a:solidFill>
            <a:srgbClr val="C00000"/>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32"/>
  <sheetViews>
    <sheetView tabSelected="1" zoomScaleNormal="100" zoomScaleSheetLayoutView="100" workbookViewId="0">
      <selection activeCell="E5" sqref="E5:G5"/>
    </sheetView>
  </sheetViews>
  <sheetFormatPr defaultColWidth="25.85546875" defaultRowHeight="12.75" x14ac:dyDescent="0.2"/>
  <cols>
    <col min="1" max="1" width="4.85546875" style="4" customWidth="1"/>
    <col min="2" max="2" width="33.140625" style="1" customWidth="1"/>
    <col min="3" max="3" width="9.7109375" style="1" customWidth="1"/>
    <col min="4" max="4" width="11.42578125" style="1" customWidth="1"/>
    <col min="5" max="5" width="21" style="1" bestFit="1" customWidth="1"/>
    <col min="6" max="16384" width="25.85546875" style="1"/>
  </cols>
  <sheetData>
    <row r="1" spans="1:7" s="10" customFormat="1" ht="15.75" x14ac:dyDescent="0.25">
      <c r="A1" s="48" t="s">
        <v>9</v>
      </c>
      <c r="B1" s="49"/>
      <c r="C1" s="49"/>
      <c r="D1" s="49"/>
      <c r="E1" s="49"/>
      <c r="F1" s="49"/>
      <c r="G1" s="50"/>
    </row>
    <row r="2" spans="1:7" ht="12.75" customHeight="1" x14ac:dyDescent="0.2">
      <c r="A2" s="54" t="s">
        <v>30</v>
      </c>
      <c r="B2" s="55"/>
      <c r="C2" s="55"/>
      <c r="D2" s="55"/>
      <c r="E2" s="55"/>
      <c r="F2" s="55"/>
      <c r="G2" s="56"/>
    </row>
    <row r="3" spans="1:7" x14ac:dyDescent="0.2">
      <c r="A3" s="54"/>
      <c r="B3" s="55"/>
      <c r="C3" s="55"/>
      <c r="D3" s="55"/>
      <c r="E3" s="55"/>
      <c r="F3" s="55"/>
      <c r="G3" s="56"/>
    </row>
    <row r="4" spans="1:7" ht="39.75" customHeight="1" x14ac:dyDescent="0.2">
      <c r="A4" s="54"/>
      <c r="B4" s="55"/>
      <c r="C4" s="55"/>
      <c r="D4" s="55"/>
      <c r="E4" s="55"/>
      <c r="F4" s="55"/>
      <c r="G4" s="56"/>
    </row>
    <row r="5" spans="1:7" s="2" customFormat="1" ht="57.75" customHeight="1" thickBot="1" x14ac:dyDescent="0.25">
      <c r="A5" s="7" t="s">
        <v>0</v>
      </c>
      <c r="B5" s="38" t="s">
        <v>16</v>
      </c>
      <c r="C5" s="63" t="s">
        <v>34</v>
      </c>
      <c r="D5" s="64"/>
      <c r="E5" s="65" t="s">
        <v>35</v>
      </c>
      <c r="F5" s="65"/>
      <c r="G5" s="66"/>
    </row>
    <row r="6" spans="1:7" ht="15.75" x14ac:dyDescent="0.2">
      <c r="A6" s="3">
        <v>1</v>
      </c>
      <c r="B6" s="12" t="s">
        <v>18</v>
      </c>
      <c r="C6" s="20" t="s">
        <v>19</v>
      </c>
      <c r="D6" s="20"/>
      <c r="E6" s="21">
        <v>40000</v>
      </c>
      <c r="G6" s="9"/>
    </row>
    <row r="7" spans="1:7" ht="31.5" x14ac:dyDescent="0.2">
      <c r="A7" s="8">
        <v>2</v>
      </c>
      <c r="B7" s="11" t="s">
        <v>10</v>
      </c>
      <c r="C7" s="20" t="s">
        <v>12</v>
      </c>
      <c r="D7" s="20">
        <v>1</v>
      </c>
      <c r="E7" s="47">
        <v>0.01</v>
      </c>
      <c r="G7" s="9"/>
    </row>
    <row r="8" spans="1:7" ht="31.5" x14ac:dyDescent="0.2">
      <c r="A8" s="3">
        <v>3</v>
      </c>
      <c r="B8" s="11" t="s">
        <v>11</v>
      </c>
      <c r="C8" s="20" t="s">
        <v>12</v>
      </c>
      <c r="D8" s="20">
        <v>1</v>
      </c>
      <c r="E8" s="47">
        <v>0.05</v>
      </c>
      <c r="G8" s="9"/>
    </row>
    <row r="9" spans="1:7" ht="15.75" x14ac:dyDescent="0.2">
      <c r="A9" s="8">
        <v>4</v>
      </c>
      <c r="B9" s="11" t="s">
        <v>17</v>
      </c>
      <c r="C9" s="20"/>
      <c r="D9" s="20"/>
      <c r="E9" s="22">
        <f>E7+E8</f>
        <v>6.0000000000000005E-2</v>
      </c>
      <c r="G9" s="9"/>
    </row>
    <row r="10" spans="1:7" ht="47.25" x14ac:dyDescent="0.2">
      <c r="A10" s="3">
        <v>5</v>
      </c>
      <c r="B10" s="11" t="s">
        <v>29</v>
      </c>
      <c r="C10" s="23"/>
      <c r="D10" s="20"/>
      <c r="E10" s="21">
        <v>1</v>
      </c>
      <c r="G10" s="9"/>
    </row>
    <row r="11" spans="1:7" ht="31.5" x14ac:dyDescent="0.2">
      <c r="A11" s="8">
        <v>6</v>
      </c>
      <c r="B11" s="11" t="s">
        <v>20</v>
      </c>
      <c r="C11" s="20" t="s">
        <v>19</v>
      </c>
      <c r="D11" s="24" t="s">
        <v>13</v>
      </c>
      <c r="E11" s="21">
        <f>(E7*E10+E8)*E6*1000</f>
        <v>2400000</v>
      </c>
      <c r="G11" s="9"/>
    </row>
    <row r="12" spans="1:7" ht="33.75" customHeight="1" x14ac:dyDescent="0.2">
      <c r="A12" s="3">
        <v>7</v>
      </c>
      <c r="B12" s="11" t="s">
        <v>21</v>
      </c>
      <c r="C12" s="25" t="s">
        <v>14</v>
      </c>
      <c r="D12" s="25" t="s">
        <v>1</v>
      </c>
      <c r="E12" s="26">
        <v>85.9</v>
      </c>
      <c r="G12" s="9"/>
    </row>
    <row r="13" spans="1:7" ht="25.5" customHeight="1" x14ac:dyDescent="0.2">
      <c r="A13" s="8">
        <v>8</v>
      </c>
      <c r="B13" s="11" t="s">
        <v>15</v>
      </c>
      <c r="C13" s="25"/>
      <c r="D13" s="25" t="s">
        <v>1</v>
      </c>
      <c r="E13" s="26">
        <f>E11*E12</f>
        <v>206160000</v>
      </c>
      <c r="G13" s="9"/>
    </row>
    <row r="14" spans="1:7" ht="15" customHeight="1" x14ac:dyDescent="0.2">
      <c r="A14" s="3">
        <v>9</v>
      </c>
      <c r="B14" s="11" t="s">
        <v>31</v>
      </c>
      <c r="C14" s="25"/>
      <c r="D14" s="27">
        <v>9.7E-5</v>
      </c>
      <c r="E14" s="28">
        <f>E13*D14</f>
        <v>19997.52</v>
      </c>
      <c r="G14" s="9"/>
    </row>
    <row r="15" spans="1:7" ht="15.75" x14ac:dyDescent="0.2">
      <c r="A15" s="8">
        <v>10</v>
      </c>
      <c r="B15" s="11" t="s">
        <v>4</v>
      </c>
      <c r="C15" s="25"/>
      <c r="D15" s="29" t="s">
        <v>1</v>
      </c>
      <c r="E15" s="28">
        <f>+E13+E14</f>
        <v>206179997.52000001</v>
      </c>
      <c r="G15" s="9"/>
    </row>
    <row r="16" spans="1:7" ht="31.5" x14ac:dyDescent="0.2">
      <c r="A16" s="3">
        <v>11</v>
      </c>
      <c r="B16" s="11" t="s">
        <v>22</v>
      </c>
      <c r="C16" s="30">
        <v>0.4</v>
      </c>
      <c r="D16" s="25" t="s">
        <v>1</v>
      </c>
      <c r="E16" s="31">
        <f>E13*C16</f>
        <v>82464000</v>
      </c>
      <c r="G16" s="9"/>
    </row>
    <row r="17" spans="1:7" ht="31.5" x14ac:dyDescent="0.2">
      <c r="A17" s="8">
        <v>12</v>
      </c>
      <c r="B17" s="11" t="s">
        <v>5</v>
      </c>
      <c r="C17" s="30">
        <v>0.1</v>
      </c>
      <c r="D17" s="25" t="s">
        <v>1</v>
      </c>
      <c r="E17" s="31">
        <f>E16*C17</f>
        <v>8246400</v>
      </c>
      <c r="F17" s="5"/>
      <c r="G17" s="9"/>
    </row>
    <row r="18" spans="1:7" ht="15.75" x14ac:dyDescent="0.2">
      <c r="A18" s="3">
        <v>13</v>
      </c>
      <c r="B18" s="11" t="s">
        <v>6</v>
      </c>
      <c r="C18" s="25"/>
      <c r="D18" s="25" t="s">
        <v>1</v>
      </c>
      <c r="E18" s="28">
        <f>E15+E16+E17</f>
        <v>296890397.51999998</v>
      </c>
      <c r="G18" s="9"/>
    </row>
    <row r="19" spans="1:7" ht="15.75" x14ac:dyDescent="0.2">
      <c r="A19" s="8">
        <v>14</v>
      </c>
      <c r="B19" s="11" t="s">
        <v>23</v>
      </c>
      <c r="C19" s="30">
        <v>0.12</v>
      </c>
      <c r="D19" s="25" t="s">
        <v>1</v>
      </c>
      <c r="E19" s="28">
        <f>E18*12%</f>
        <v>35626847.702399999</v>
      </c>
      <c r="G19" s="9"/>
    </row>
    <row r="20" spans="1:7" ht="63.75" customHeight="1" x14ac:dyDescent="0.2">
      <c r="A20" s="3">
        <v>15</v>
      </c>
      <c r="B20" s="11" t="s">
        <v>33</v>
      </c>
      <c r="C20" s="30">
        <v>0.01</v>
      </c>
      <c r="D20" s="25" t="s">
        <v>1</v>
      </c>
      <c r="E20" s="28">
        <f>E15*1%</f>
        <v>2061799.9752000002</v>
      </c>
      <c r="G20" s="9"/>
    </row>
    <row r="21" spans="1:7" s="6" customFormat="1" ht="31.5" x14ac:dyDescent="0.2">
      <c r="A21" s="8">
        <v>16</v>
      </c>
      <c r="B21" s="11" t="s">
        <v>7</v>
      </c>
      <c r="C21" s="32" t="s">
        <v>2</v>
      </c>
      <c r="D21" s="32" t="s">
        <v>1</v>
      </c>
      <c r="E21" s="33">
        <f>E18+E19+E20+E14</f>
        <v>334599042.71759993</v>
      </c>
      <c r="G21" s="39"/>
    </row>
    <row r="22" spans="1:7" ht="15.75" x14ac:dyDescent="0.2">
      <c r="A22" s="3">
        <v>17</v>
      </c>
      <c r="B22" s="11" t="s">
        <v>8</v>
      </c>
      <c r="C22" s="25"/>
      <c r="D22" s="25" t="s">
        <v>1</v>
      </c>
      <c r="E22" s="26">
        <f>E19</f>
        <v>35626847.702399999</v>
      </c>
      <c r="G22" s="9"/>
    </row>
    <row r="23" spans="1:7" ht="32.25" thickBot="1" x14ac:dyDescent="0.25">
      <c r="A23" s="8">
        <v>18</v>
      </c>
      <c r="B23" s="11" t="s">
        <v>3</v>
      </c>
      <c r="C23" s="34"/>
      <c r="D23" s="34" t="s">
        <v>1</v>
      </c>
      <c r="E23" s="46">
        <f>E21-E22</f>
        <v>298972195.0151999</v>
      </c>
      <c r="G23" s="9"/>
    </row>
    <row r="24" spans="1:7" s="10" customFormat="1" ht="15.75" customHeight="1" x14ac:dyDescent="0.25">
      <c r="A24" s="40"/>
      <c r="B24" s="51" t="s">
        <v>28</v>
      </c>
      <c r="C24" s="52"/>
      <c r="D24" s="52"/>
      <c r="E24" s="52"/>
      <c r="F24" s="52"/>
      <c r="G24" s="53"/>
    </row>
    <row r="25" spans="1:7" s="10" customFormat="1" ht="38.25" customHeight="1" x14ac:dyDescent="0.25">
      <c r="A25" s="40"/>
      <c r="B25" s="57" t="s">
        <v>24</v>
      </c>
      <c r="C25" s="58"/>
      <c r="D25" s="58"/>
      <c r="E25" s="58"/>
      <c r="F25" s="58"/>
      <c r="G25" s="59"/>
    </row>
    <row r="26" spans="1:7" s="10" customFormat="1" ht="15.75" x14ac:dyDescent="0.25">
      <c r="A26" s="40"/>
      <c r="B26" s="13" t="s">
        <v>25</v>
      </c>
      <c r="C26" s="14"/>
      <c r="D26" s="14"/>
      <c r="E26" s="35"/>
      <c r="F26" s="15"/>
      <c r="G26" s="41"/>
    </row>
    <row r="27" spans="1:7" s="10" customFormat="1" ht="15.75" x14ac:dyDescent="0.25">
      <c r="A27" s="40"/>
      <c r="B27" s="16" t="s">
        <v>26</v>
      </c>
      <c r="C27" s="17"/>
      <c r="D27" s="17"/>
      <c r="E27" s="36"/>
      <c r="F27" s="15"/>
      <c r="G27" s="41"/>
    </row>
    <row r="28" spans="1:7" s="10" customFormat="1" ht="15.75" x14ac:dyDescent="0.25">
      <c r="A28" s="40"/>
      <c r="B28" s="16" t="s">
        <v>32</v>
      </c>
      <c r="C28" s="18"/>
      <c r="D28" s="18"/>
      <c r="E28" s="37"/>
      <c r="F28" s="14"/>
      <c r="G28" s="42"/>
    </row>
    <row r="29" spans="1:7" s="10" customFormat="1" ht="15.75" x14ac:dyDescent="0.25">
      <c r="A29" s="40"/>
      <c r="B29" s="16"/>
      <c r="C29" s="18"/>
      <c r="D29" s="18"/>
      <c r="E29" s="37"/>
      <c r="F29" s="14"/>
      <c r="G29" s="42"/>
    </row>
    <row r="30" spans="1:7" s="10" customFormat="1" ht="15.75" x14ac:dyDescent="0.25">
      <c r="A30" s="40"/>
      <c r="B30" s="16"/>
      <c r="C30" s="18"/>
      <c r="D30" s="18"/>
      <c r="E30" s="37"/>
      <c r="F30" s="14"/>
      <c r="G30" s="42"/>
    </row>
    <row r="31" spans="1:7" s="10" customFormat="1" ht="15.75" x14ac:dyDescent="0.25">
      <c r="A31" s="40"/>
      <c r="B31" s="16"/>
      <c r="C31" s="18"/>
      <c r="D31" s="18"/>
      <c r="E31" s="37"/>
      <c r="F31" s="14"/>
      <c r="G31" s="42"/>
    </row>
    <row r="32" spans="1:7" s="19" customFormat="1" ht="16.5" thickBot="1" x14ac:dyDescent="0.3">
      <c r="A32" s="43"/>
      <c r="B32" s="44"/>
      <c r="C32" s="45"/>
      <c r="D32" s="45"/>
      <c r="E32" s="60" t="s">
        <v>27</v>
      </c>
      <c r="F32" s="61"/>
      <c r="G32" s="62"/>
    </row>
  </sheetData>
  <sheetProtection algorithmName="SHA-512" hashValue="zS9SlbJIVvYjwkme9t8jKqnm8Uj2sUzzGn1AXrFe7N39khpLCHP6Wir10XNDeYqAAaFX/8dKtfKCL4GFrZ/uUA==" saltValue="hLq228U5TL+nUs1yGazUhg==" spinCount="100000" sheet="1" objects="1" scenarios="1"/>
  <mergeCells count="7">
    <mergeCell ref="A1:G1"/>
    <mergeCell ref="B24:G24"/>
    <mergeCell ref="A2:G4"/>
    <mergeCell ref="B25:G25"/>
    <mergeCell ref="E32:G32"/>
    <mergeCell ref="C5:D5"/>
    <mergeCell ref="E5:G5"/>
  </mergeCells>
  <printOptions horizontalCentered="1"/>
  <pageMargins left="0.51181102362204722" right="0.51181102362204722" top="0.35433070866141736" bottom="0.35433070866141736" header="0.31496062992125984" footer="0.31496062992125984"/>
  <pageSetup paperSize="9" scale="7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PBF-FOREIGN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Manoj</dc:creator>
  <cp:lastModifiedBy>Manoj K</cp:lastModifiedBy>
  <cp:lastPrinted>2024-12-28T11:33:20Z</cp:lastPrinted>
  <dcterms:created xsi:type="dcterms:W3CDTF">2020-11-04T03:18:19Z</dcterms:created>
  <dcterms:modified xsi:type="dcterms:W3CDTF">2024-12-28T11:34:21Z</dcterms:modified>
</cp:coreProperties>
</file>