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6147399\Desktop\MM\Talchar\CWT\New\"/>
    </mc:Choice>
  </mc:AlternateContent>
  <bookViews>
    <workbookView xWindow="0" yWindow="0" windowWidth="19200" windowHeight="11490" activeTab="1"/>
  </bookViews>
  <sheets>
    <sheet name="Main Price Format" sheetId="1" r:id="rId1"/>
    <sheet name="Annexure-I - Mandatory Spares" sheetId="2" r:id="rId2"/>
  </sheets>
  <externalReferences>
    <externalReference r:id="rId3"/>
  </externalReferences>
  <definedNames>
    <definedName name="_xlnm._FilterDatabase" localSheetId="1" hidden="1">'Annexure-I - Mandatory Spares'!$A$5:$E$58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1" l="1"/>
  <c r="J13" i="1"/>
  <c r="F12" i="1"/>
  <c r="E59" i="2"/>
  <c r="H9" i="1"/>
  <c r="M9" i="1" s="1"/>
  <c r="N9" i="1" s="1"/>
  <c r="N7" i="1" s="1"/>
  <c r="M14" i="1"/>
  <c r="N14" i="1" s="1"/>
  <c r="M13" i="1"/>
  <c r="N13" i="1" s="1"/>
  <c r="M11" i="1"/>
  <c r="N11" i="1" s="1"/>
  <c r="J11" i="1"/>
  <c r="I10" i="1"/>
  <c r="J10" i="1" s="1"/>
  <c r="M10" i="1" s="1"/>
  <c r="N10" i="1" s="1"/>
  <c r="H12" i="1" l="1"/>
  <c r="M12" i="1" s="1"/>
  <c r="N12" i="1" s="1"/>
</calcChain>
</file>

<file path=xl/sharedStrings.xml><?xml version="1.0" encoding="utf-8"?>
<sst xmlns="http://schemas.openxmlformats.org/spreadsheetml/2006/main" count="163" uniqueCount="109">
  <si>
    <t xml:space="preserve">NAME OF PROJECT:
</t>
  </si>
  <si>
    <t>NAME OF PACKAGE:</t>
  </si>
  <si>
    <t>CW TREATMENT PLANT</t>
  </si>
  <si>
    <t>TECHNICAL SPECIFICATION:</t>
  </si>
  <si>
    <t>S. No.</t>
  </si>
  <si>
    <t>DESCRIPTION</t>
  </si>
  <si>
    <t>UNIT</t>
  </si>
  <si>
    <t>QTY</t>
  </si>
  <si>
    <t>Set</t>
  </si>
  <si>
    <t>MAJOR BREAK-UP OF PRICES GIVEN IN 1.0 ABOVE.</t>
  </si>
  <si>
    <t>Lot</t>
  </si>
  <si>
    <t>PE-TS-497-156-W001</t>
  </si>
  <si>
    <t>Total lump sum firm price inclusive of all prevailing taxes, duties and other levies  for ENGINEERING PART for project and package specified for the total scope defined as per BHEL NIT &amp; tender technical specification, amendment &amp; agreements till placement of order.</t>
  </si>
  <si>
    <t>Total lumpsum firm price inclusive of all prevailing taxes, duties and other levies for Mandatory spares comprising of manufacture, fabrication, assembly, inspection/ testing (as applicable) at vendor's &amp; sub-vendor’s works, painting, forwarding, proper packing, shipment, delivery at site &amp; guarantee as per tender technical specification above, amendment &amp; agreements till placement of order. (Price break up of mandatory spares is to be furnished as per Annexure- I).</t>
  </si>
  <si>
    <t>PE-TS-497-156-W001 R0</t>
  </si>
  <si>
    <t>S. NO.</t>
  </si>
  <si>
    <t>QUANTITY</t>
  </si>
  <si>
    <t>Impeller</t>
  </si>
  <si>
    <t>Shaft</t>
  </si>
  <si>
    <t>Shaft Sleeves</t>
  </si>
  <si>
    <t>Mechanical Seal</t>
  </si>
  <si>
    <t>Coupling between Pump &amp; Drive, bushes, pins with all fasteners &amp; coupling guards</t>
  </si>
  <si>
    <t>Pump bearings</t>
  </si>
  <si>
    <t>Note: One set consists of quantity required for complete replacement for one pump.</t>
  </si>
  <si>
    <t>Stuffing box, Gland, Packing &amp; Gland assembly</t>
  </si>
  <si>
    <t>Coupling between Pump &amp; Drive, bushes, pins with all fasteners &amp; coupling Guards</t>
  </si>
  <si>
    <t>ACID DOSING PUMPS</t>
  </si>
  <si>
    <t>Diaphragms</t>
  </si>
  <si>
    <t>Pump &amp; Motor Unit assembly</t>
  </si>
  <si>
    <t>Note: One set consists of quantity required for complete replacement for one pump of each type/ Rating</t>
  </si>
  <si>
    <t>Complete Pump &amp; Motor Assembly</t>
  </si>
  <si>
    <t>DISPERSANT DOSING PUMPS</t>
  </si>
  <si>
    <t>ANY OTHER PUMPS</t>
  </si>
  <si>
    <t>Transmitters of all type, range and model no. (For the measurement of Pressure, differential pressure flow, level, temperature etc.)</t>
  </si>
  <si>
    <t>10% or 1 no. of each and model whichever is more.</t>
  </si>
  <si>
    <t>Pressure gauges</t>
  </si>
  <si>
    <t>1 no. of each range and type.</t>
  </si>
  <si>
    <t>Differential Pressure Gauges</t>
  </si>
  <si>
    <t>Level gauges</t>
  </si>
  <si>
    <t>Flow gauges excluding Rotameters</t>
  </si>
  <si>
    <t>All types of Rotameters</t>
  </si>
  <si>
    <t>1 no. of each range.</t>
  </si>
  <si>
    <t>8.7.1</t>
  </si>
  <si>
    <t>Temperature switches</t>
  </si>
  <si>
    <t>8.7.2</t>
  </si>
  <si>
    <t>Pressure switches</t>
  </si>
  <si>
    <t>8.7.3</t>
  </si>
  <si>
    <t>Differential Pressure switches</t>
  </si>
  <si>
    <t>8.7.4</t>
  </si>
  <si>
    <t>level switches</t>
  </si>
  <si>
    <t>8.7.5</t>
  </si>
  <si>
    <t>Flow switches</t>
  </si>
  <si>
    <t>Solenoid Valves</t>
  </si>
  <si>
    <t>2 nos. of each type, model and rating.</t>
  </si>
  <si>
    <t>Limit Switches (for Pneumatic Valves and Manual valves)</t>
  </si>
  <si>
    <t>2 no. of each type.</t>
  </si>
  <si>
    <t>Actuator</t>
  </si>
  <si>
    <t>8.10.1</t>
  </si>
  <si>
    <t xml:space="preserve">Electronic PCB of all types </t>
  </si>
  <si>
    <t>10% of each type and model</t>
  </si>
  <si>
    <t>8.10.2</t>
  </si>
  <si>
    <t>Absolute Encoder (replaceable part)</t>
  </si>
  <si>
    <t>05% of each type and model</t>
  </si>
  <si>
    <t>8.10.3</t>
  </si>
  <si>
    <t>Electronic Torque Sensor</t>
  </si>
  <si>
    <t>Horizontal Centrifugal Pumps- Acid Unloading Pump</t>
  </si>
  <si>
    <t>Wearing rings - Impeller (if applicable)</t>
  </si>
  <si>
    <t>Wearing rings - Casing (if applicable)</t>
  </si>
  <si>
    <t>Horizontal Centrifugal Pumps- Dilution Water pumps</t>
  </si>
  <si>
    <t xml:space="preserve"> ITEM DESCRIPTION</t>
  </si>
  <si>
    <t>Sets</t>
  </si>
  <si>
    <t>SCALE/ CORROSION INHIBITOR DOSING PUMPS</t>
  </si>
  <si>
    <t>AGITATORS</t>
  </si>
  <si>
    <t>Agitator Assembly with Motor &amp; Gear Box - Scale/ corrosion preparation tank</t>
  </si>
  <si>
    <t>Agitator Assembly with Motor &amp; Gear Box - Dispersion Tank</t>
  </si>
  <si>
    <t>C&amp;I MANDATORY SPARES</t>
  </si>
  <si>
    <t>Process Actuated Switch Devices -As applicable for this package, as per the following items.</t>
  </si>
  <si>
    <t>1 set for each type of pump</t>
  </si>
  <si>
    <t>8.10</t>
  </si>
  <si>
    <r>
      <rPr>
        <b/>
        <sz val="10"/>
        <rFont val="Arial"/>
        <family val="2"/>
      </rPr>
      <t>Notes:</t>
    </r>
    <r>
      <rPr>
        <sz val="10"/>
        <rFont val="Arial"/>
        <family val="2"/>
      </rPr>
      <t xml:space="preserve">
</t>
    </r>
    <r>
      <rPr>
        <b/>
        <sz val="10"/>
        <rFont val="Arial"/>
        <family val="2"/>
      </rPr>
      <t>1)</t>
    </r>
    <r>
      <rPr>
        <sz val="10"/>
        <rFont val="Arial"/>
        <family val="2"/>
      </rPr>
      <t xml:space="preserve"> Mandatory spares listed above is bare minimum requirement. In case any additional mandatory spares requirement is covered elsewhere in the tender specification apart from specified above, same shall be deemed to have been covered in bidders scope of supply.
</t>
    </r>
    <r>
      <rPr>
        <b/>
        <sz val="10"/>
        <rFont val="Arial"/>
        <family val="2"/>
      </rPr>
      <t xml:space="preserve">2) </t>
    </r>
    <r>
      <rPr>
        <sz val="10"/>
        <rFont val="Arial"/>
        <family val="2"/>
      </rPr>
      <t xml:space="preserve">Wherever quantity has been specified as percentage (%), it shall mean percentage (%) of the population of the item required for the station (project), unless specified otherwise.
</t>
    </r>
    <r>
      <rPr>
        <b/>
        <sz val="10"/>
        <rFont val="Arial"/>
        <family val="2"/>
      </rPr>
      <t>3)</t>
    </r>
    <r>
      <rPr>
        <sz val="10"/>
        <rFont val="Arial"/>
        <family val="2"/>
      </rPr>
      <t xml:space="preserve"> Unless stated otherwise, a "Set" or "Lot" means items required for complete replacement in one equipment of each type/ size/ range.                                                                                                                                                                                                                                                                                                                     
</t>
    </r>
    <r>
      <rPr>
        <b/>
        <sz val="10"/>
        <rFont val="Arial"/>
        <family val="2"/>
      </rPr>
      <t>4)</t>
    </r>
    <r>
      <rPr>
        <sz val="10"/>
        <rFont val="Arial"/>
        <family val="2"/>
      </rPr>
      <t xml:space="preserve"> In case of Bought Out Items, itemised spares list may be vendor specific and may differ from the list of spares mentioned above. In such cases, the quoted price shall be considered for applicable Items only without any change in the contract price.
</t>
    </r>
    <r>
      <rPr>
        <b/>
        <sz val="10"/>
        <rFont val="Arial"/>
        <family val="2"/>
      </rPr>
      <t>5)</t>
    </r>
    <r>
      <rPr>
        <sz val="10"/>
        <rFont val="Arial"/>
        <family val="2"/>
      </rPr>
      <t xml:space="preserve"> In case spares indicated in the list are not applicable to the particular design offered by the bidder, the bidder should offer spares applicable to offered design with quantities generally in line with the approach followed in the above list.
</t>
    </r>
    <r>
      <rPr>
        <b/>
        <sz val="10"/>
        <rFont val="Arial"/>
        <family val="2"/>
      </rPr>
      <t xml:space="preserve">6) </t>
    </r>
    <r>
      <rPr>
        <sz val="10"/>
        <rFont val="Arial"/>
        <family val="2"/>
      </rPr>
      <t>Any item which is quoted as “not applicable” in the above list and is found to be “applicable” at a later date shall be supplied by the Bidder without any commercial implications.</t>
    </r>
  </si>
  <si>
    <t>Total lumpsum firm price for AMS (Annual Maintenance Services) of analysers &amp; profibus instruments for three years after warranty period for the total scope defined as per BHEL NIT &amp; tender technical specification, amendment &amp; agreements till placement of order/</t>
  </si>
  <si>
    <t>Total lump sum firm price inclusive of all prevailing taxes, duties and other levies  for  the SERVICES PART comprising of unloading, handling, transportation &amp; storage at site, in site transportation, assembly, minor civil works, erection &amp; commissioning, final painting at site, trial run at site and carrying out Performance guarantee/ Functional / Demonstration tests at site (As applicable), training of customer/ client O&amp;M staff etc. and final handing over to end customer in flawless condition for project and package specified above complete with all accessories for the total scope defined as per BHEL NIT &amp; tender technical specification, amendment &amp; agreements till placement of order.</t>
  </si>
  <si>
    <t>Total lump sum firm price inclusive of all prevailing taxes, duties and other levies  for SUPPLY PART comprising of design (i.e. Preperation and submission of drawing/ documents including "As Built" drawings and O&amp;M Manuals), engineering, manufacture, fabrication, assembly, inspection/ testing at vendor's &amp; sub-vendor’s works, painting, maintenance tools &amp; tackles (as applicable), fill of lubricants &amp; consumables, chemicals, alongwith spares for erection, startup and commissioning as required, forwarding, proper packing, shipment and delivery at site, preperation of drawings in 3D for project and package specified above complete with all accessories for the total scope defined as per BHEL NIT &amp; tender technical specification, amendment &amp; agreements till placement of order.</t>
  </si>
  <si>
    <t>Total lump sum firm price inclusive of all prevailing taxes, duties and other levies for complete Operation and Maintenance (O&amp;M) of CW treatment system for the total scope defined as per BHEL NIT &amp; tender technical specification, amendment &amp; agreements till placement of order.</t>
  </si>
  <si>
    <t>Months</t>
  </si>
  <si>
    <t>Total lump sum firm price inclusive of all prevailing taxes, duties and other levies for SUPPLY PART, SERVICES PART &amp; MANDATORY SPARES comprising of design (i.e. Preperation and submission of drawing/ documents including "As Built" drawings and O&amp;M Manuals), engineering, manufacture, fabrication, assembly, inspection/ testing at vendor's &amp; sub-vendor’s works, painting, maintenance tools &amp; tackles (as applicable), first fill of lubricants &amp; consumables, Chemicals, AMS (Annual Maintenance Services) of analyzers &amp; profibus instruments for three years after warranty period, spares for erection, startup and commissioning as required, forwarding, proper packing, shipment and delivery at site, unloading, handling, transportation &amp; storage at site, in site transportation, assembly, minor civil works, erection &amp; commissioning, trial run at site, complete Operation and Maintenance of CW treatment plant, preperation of drawings in 3D and carrying out Performance guarantee/ Functional/ Demonstration tests at site (As applicable), training of customer/ client O&amp;M staff  etc. and final handing over to end customer in flawless condition for project and package specified above complete with all accessories for the total scope defined as per BHEL NIT &amp; tender technical specification, amendment &amp; agreements till placement of order.</t>
  </si>
  <si>
    <t>2 X 660 MW TALCHER STPP STAGE-III</t>
  </si>
  <si>
    <t>2X660 MW TALCHER STPP STAGE-III</t>
  </si>
  <si>
    <t>Supply</t>
  </si>
  <si>
    <t>Service</t>
  </si>
  <si>
    <t xml:space="preserve">Taxes </t>
  </si>
  <si>
    <t>Freight in %</t>
  </si>
  <si>
    <t>Total Freight</t>
  </si>
  <si>
    <t>GST type</t>
  </si>
  <si>
    <t>GST rate in %</t>
  </si>
  <si>
    <t>GST Amount</t>
  </si>
  <si>
    <t xml:space="preserve">Total Price  Including Freight &amp; GST </t>
  </si>
  <si>
    <t>Unit Price</t>
  </si>
  <si>
    <t>Total Price</t>
  </si>
  <si>
    <t>Total Ex-Works Price</t>
  </si>
  <si>
    <t>NA</t>
  </si>
  <si>
    <t>Note: 
1.) Payment against AMC (at S. No. 2.6) shall be released on pro-rata basis as per billing break-up finalized during detailed engineering.
2.) For detailed scope of Operation and Maintenance, Technical Specification (PE-TS-497-156-W001) to be referred. Any variation in no. of months shall be exercised based on unit rate arrived from price quoted against Sl.no 2.3 above.</t>
  </si>
  <si>
    <t>NAME OF PROJECT:</t>
  </si>
  <si>
    <t>All Prices are in INR</t>
  </si>
  <si>
    <t>Vendor Name</t>
  </si>
  <si>
    <t>PRICE SCHEDULE</t>
  </si>
  <si>
    <t>ANNEXURE-I
LIST OF MANDATORY SPARES</t>
  </si>
  <si>
    <t>Total Ex-Works Price 
(INR)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</si>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</sst>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0"/>
    <numFmt numFmtId="165" formatCode="_ [$₹-4009]\ * #,##0.00_ ;_ [$₹-4009]\ * \-#,##0.00_ ;_ [$₹-4009]\ * &quot;-&quot;??_ ;_ @_ "/>
  </numFmts>
  <fonts count="11" x14ac:knownFonts="1">
    <font>
      <sz val="11"/>
      <color theme="1"/>
      <name val="Calibri"/>
      <family val="2"/>
      <scheme val="minor"/>
    </font>
    <font>
      <sz val="10"/>
      <color theme="1"/>
      <name val="Arial"/>
      <family val="2"/>
    </font>
    <font>
      <sz val="12"/>
      <color theme="1"/>
      <name val="Arial"/>
      <family val="2"/>
    </font>
    <font>
      <b/>
      <sz val="11"/>
      <color theme="1"/>
      <name val="Arial"/>
      <family val="2"/>
    </font>
    <font>
      <sz val="11"/>
      <color theme="1"/>
      <name val="Arial"/>
      <family val="2"/>
    </font>
    <font>
      <b/>
      <sz val="10"/>
      <name val="Arial"/>
      <family val="2"/>
    </font>
    <font>
      <sz val="10"/>
      <name val="Arial"/>
      <family val="2"/>
    </font>
    <font>
      <b/>
      <sz val="10"/>
      <color theme="1"/>
      <name val="Arial"/>
      <family val="2"/>
    </font>
    <font>
      <sz val="11"/>
      <color theme="1"/>
      <name val="Calibri"/>
      <family val="2"/>
      <scheme val="minor"/>
    </font>
    <font>
      <b/>
      <sz val="11"/>
      <name val="Arial"/>
      <family val="2"/>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4">
    <xf numFmtId="0" fontId="0" fillId="0" borderId="0"/>
    <xf numFmtId="0" fontId="6" fillId="0" borderId="0"/>
    <xf numFmtId="43" fontId="8" fillId="0" borderId="0" applyFont="0" applyFill="0" applyBorder="0" applyAlignment="0" applyProtection="0"/>
    <xf numFmtId="9" fontId="8" fillId="0" borderId="0" applyFont="0" applyFill="0" applyBorder="0" applyAlignment="0" applyProtection="0"/>
  </cellStyleXfs>
  <cellXfs count="92">
    <xf numFmtId="0" fontId="0" fillId="0" borderId="0" xfId="0"/>
    <xf numFmtId="0" fontId="4" fillId="0" borderId="1" xfId="0" applyFont="1" applyFill="1" applyBorder="1" applyAlignment="1" applyProtection="1">
      <alignment horizontal="center" vertical="center"/>
    </xf>
    <xf numFmtId="0" fontId="5" fillId="0" borderId="1" xfId="0" quotePrefix="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top" wrapText="1"/>
    </xf>
    <xf numFmtId="0" fontId="5" fillId="0" borderId="2" xfId="1" applyFont="1" applyFill="1" applyBorder="1" applyAlignment="1" applyProtection="1">
      <alignment horizontal="left" vertical="top" wrapText="1"/>
    </xf>
    <xf numFmtId="0" fontId="5" fillId="0" borderId="3" xfId="1" applyFont="1" applyFill="1" applyBorder="1" applyAlignment="1" applyProtection="1">
      <alignment horizontal="left" vertical="top" wrapText="1"/>
    </xf>
    <xf numFmtId="0" fontId="6" fillId="0" borderId="2" xfId="0" applyFont="1" applyFill="1" applyBorder="1" applyAlignment="1" applyProtection="1">
      <alignment horizontal="left" vertical="top" wrapText="1"/>
    </xf>
    <xf numFmtId="0" fontId="6" fillId="0" borderId="5" xfId="0" applyFont="1" applyFill="1" applyBorder="1" applyAlignment="1" applyProtection="1">
      <alignment horizontal="left" vertical="top" wrapText="1"/>
    </xf>
    <xf numFmtId="0" fontId="6" fillId="0" borderId="3" xfId="0" applyFont="1" applyFill="1" applyBorder="1" applyAlignment="1" applyProtection="1">
      <alignment horizontal="left" vertical="top" wrapText="1"/>
    </xf>
    <xf numFmtId="0" fontId="5" fillId="0" borderId="2" xfId="0" applyFont="1" applyFill="1" applyBorder="1" applyAlignment="1" applyProtection="1">
      <alignment horizontal="left" vertical="top" wrapText="1"/>
    </xf>
    <xf numFmtId="0" fontId="5" fillId="0" borderId="5" xfId="0" applyFont="1" applyFill="1" applyBorder="1" applyAlignment="1" applyProtection="1">
      <alignment horizontal="left" vertical="top" wrapText="1"/>
    </xf>
    <xf numFmtId="0" fontId="5" fillId="0" borderId="3" xfId="0" applyFont="1" applyFill="1" applyBorder="1" applyAlignment="1" applyProtection="1">
      <alignment horizontal="left" vertical="top" wrapText="1"/>
    </xf>
    <xf numFmtId="0" fontId="5" fillId="0" borderId="2"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3" fillId="0" borderId="1" xfId="0" applyFont="1" applyFill="1" applyBorder="1" applyAlignment="1" applyProtection="1">
      <alignment horizontal="left" vertical="top"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2" fontId="4" fillId="0" borderId="1" xfId="0" applyNumberFormat="1" applyFont="1" applyFill="1" applyBorder="1" applyAlignment="1" applyProtection="1">
      <alignment horizontal="justify" vertical="top" wrapText="1"/>
      <protection hidden="1"/>
    </xf>
    <xf numFmtId="2" fontId="3" fillId="0" borderId="1" xfId="0" applyNumberFormat="1" applyFont="1" applyFill="1" applyBorder="1" applyAlignment="1" applyProtection="1">
      <alignment horizontal="left" vertical="top" wrapText="1"/>
    </xf>
    <xf numFmtId="0" fontId="3" fillId="0" borderId="1" xfId="0" applyFont="1" applyFill="1" applyBorder="1" applyAlignment="1" applyProtection="1">
      <alignment horizontal="left" vertical="center" wrapText="1"/>
    </xf>
    <xf numFmtId="0" fontId="3" fillId="0" borderId="5" xfId="0" applyFont="1" applyFill="1" applyBorder="1" applyAlignment="1" applyProtection="1">
      <alignment horizontal="center" vertical="top" wrapText="1"/>
    </xf>
    <xf numFmtId="0" fontId="3" fillId="0" borderId="17" xfId="0" applyFont="1" applyFill="1" applyBorder="1" applyAlignment="1" applyProtection="1">
      <alignment horizontal="left" vertical="center" wrapText="1"/>
    </xf>
    <xf numFmtId="0" fontId="3" fillId="0" borderId="4" xfId="0" applyFont="1" applyFill="1" applyBorder="1" applyAlignment="1" applyProtection="1">
      <alignment horizontal="center" vertical="top" wrapText="1"/>
    </xf>
    <xf numFmtId="0" fontId="3" fillId="0" borderId="17"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164" fontId="3" fillId="0" borderId="17" xfId="0" applyNumberFormat="1" applyFont="1" applyFill="1" applyBorder="1" applyAlignment="1" applyProtection="1">
      <alignment horizontal="left" vertical="top" wrapText="1"/>
    </xf>
    <xf numFmtId="0" fontId="3" fillId="0" borderId="17" xfId="0" applyFont="1" applyFill="1" applyBorder="1" applyAlignment="1" applyProtection="1">
      <alignment horizontal="left" vertical="top" wrapText="1"/>
    </xf>
    <xf numFmtId="2" fontId="4" fillId="0" borderId="18" xfId="0" applyNumberFormat="1" applyFont="1" applyFill="1" applyBorder="1" applyAlignment="1" applyProtection="1">
      <alignment horizontal="left" vertical="top" wrapText="1"/>
    </xf>
    <xf numFmtId="2" fontId="4" fillId="0" borderId="19" xfId="0" applyNumberFormat="1" applyFont="1" applyFill="1" applyBorder="1" applyAlignment="1" applyProtection="1">
      <alignment horizontal="left" vertical="top" wrapText="1"/>
    </xf>
    <xf numFmtId="2" fontId="4" fillId="0" borderId="20" xfId="0" applyNumberFormat="1" applyFont="1" applyFill="1" applyBorder="1" applyAlignment="1" applyProtection="1">
      <alignment horizontal="left" vertical="top" wrapText="1"/>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165" fontId="10" fillId="3" borderId="1" xfId="2" applyNumberFormat="1"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0" xfId="0" applyFont="1" applyFill="1" applyProtection="1"/>
    <xf numFmtId="0" fontId="5" fillId="0" borderId="1" xfId="1" applyFont="1" applyFill="1" applyBorder="1" applyAlignment="1" applyProtection="1">
      <alignment horizontal="left" vertical="top" wrapText="1"/>
    </xf>
    <xf numFmtId="0" fontId="5" fillId="0" borderId="2" xfId="1" applyFont="1" applyFill="1" applyBorder="1" applyAlignment="1" applyProtection="1">
      <alignment horizontal="left" vertical="top"/>
    </xf>
    <xf numFmtId="0" fontId="5" fillId="0" borderId="5" xfId="1" applyFont="1" applyFill="1" applyBorder="1" applyAlignment="1" applyProtection="1">
      <alignment horizontal="left" vertical="top"/>
    </xf>
    <xf numFmtId="0" fontId="5" fillId="0" borderId="3" xfId="1" applyFont="1" applyFill="1" applyBorder="1" applyAlignment="1" applyProtection="1">
      <alignment horizontal="left" vertical="top"/>
    </xf>
    <xf numFmtId="0" fontId="1" fillId="0" borderId="1" xfId="0" applyFont="1" applyBorder="1" applyAlignment="1" applyProtection="1">
      <alignment vertical="center" wrapText="1"/>
    </xf>
    <xf numFmtId="0" fontId="1" fillId="0" borderId="1" xfId="0" applyFont="1" applyBorder="1" applyAlignment="1" applyProtection="1">
      <alignment horizontal="center" vertical="center" wrapText="1"/>
    </xf>
    <xf numFmtId="165" fontId="10" fillId="3" borderId="1" xfId="2" applyNumberFormat="1" applyFont="1" applyFill="1" applyBorder="1" applyAlignment="1" applyProtection="1">
      <alignment horizontal="center" vertical="center" wrapText="1"/>
    </xf>
    <xf numFmtId="165" fontId="10" fillId="0" borderId="1" xfId="2" applyNumberFormat="1" applyFont="1" applyFill="1" applyBorder="1" applyAlignment="1" applyProtection="1">
      <alignment horizontal="center" vertical="center" wrapText="1"/>
    </xf>
    <xf numFmtId="0" fontId="6" fillId="0" borderId="2" xfId="0" applyFont="1" applyFill="1" applyBorder="1" applyAlignment="1" applyProtection="1">
      <alignment vertical="top" wrapText="1"/>
    </xf>
    <xf numFmtId="0" fontId="7" fillId="0" borderId="2"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1" xfId="0" applyFont="1" applyBorder="1" applyAlignment="1" applyProtection="1">
      <alignment vertical="center" wrapText="1"/>
    </xf>
    <xf numFmtId="0" fontId="1" fillId="0" borderId="1" xfId="0" applyFont="1" applyBorder="1" applyProtection="1"/>
    <xf numFmtId="0" fontId="1" fillId="0" borderId="1" xfId="0" applyFont="1" applyBorder="1" applyAlignment="1" applyProtection="1">
      <alignment horizontal="center"/>
    </xf>
    <xf numFmtId="0" fontId="1" fillId="0" borderId="1" xfId="0" applyFont="1" applyBorder="1" applyAlignment="1" applyProtection="1">
      <alignment horizontal="left" vertical="center" wrapText="1"/>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4" fillId="0" borderId="0" xfId="0" applyFont="1" applyFill="1" applyProtection="1"/>
    <xf numFmtId="0" fontId="3" fillId="0" borderId="1" xfId="0" applyFont="1" applyFill="1" applyBorder="1" applyAlignment="1" applyProtection="1">
      <alignment horizontal="left" vertical="center"/>
    </xf>
    <xf numFmtId="0" fontId="3" fillId="0" borderId="7"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4" fillId="0" borderId="0" xfId="0" applyFont="1" applyFill="1" applyAlignment="1" applyProtection="1">
      <alignment vertical="center"/>
    </xf>
    <xf numFmtId="0" fontId="3" fillId="0" borderId="10"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3" fillId="0" borderId="6" xfId="0" applyFont="1" applyFill="1" applyBorder="1" applyAlignment="1" applyProtection="1">
      <alignment horizontal="left" vertical="center"/>
    </xf>
    <xf numFmtId="0" fontId="9" fillId="0" borderId="1" xfId="0" applyFont="1" applyFill="1" applyBorder="1" applyAlignment="1" applyProtection="1">
      <alignment horizontal="center" vertical="center" wrapText="1"/>
    </xf>
    <xf numFmtId="0" fontId="9" fillId="0" borderId="13" xfId="0" applyFont="1" applyFill="1" applyBorder="1" applyAlignment="1" applyProtection="1">
      <alignment horizontal="left" vertical="center" wrapText="1"/>
    </xf>
    <xf numFmtId="0" fontId="4" fillId="0" borderId="0" xfId="0" applyFont="1" applyFill="1" applyAlignment="1" applyProtection="1">
      <alignment horizontal="center"/>
    </xf>
    <xf numFmtId="0" fontId="4" fillId="2" borderId="1" xfId="0" applyFont="1" applyFill="1" applyBorder="1" applyAlignment="1" applyProtection="1">
      <alignment horizontal="center"/>
    </xf>
    <xf numFmtId="0" fontId="4" fillId="0" borderId="1" xfId="0" applyFont="1" applyFill="1" applyBorder="1" applyAlignment="1" applyProtection="1">
      <alignment horizontal="center"/>
    </xf>
    <xf numFmtId="0" fontId="4" fillId="0" borderId="13" xfId="0" applyFont="1" applyFill="1" applyBorder="1" applyAlignment="1" applyProtection="1">
      <alignment horizontal="center"/>
    </xf>
    <xf numFmtId="165" fontId="4" fillId="3" borderId="1" xfId="0" applyNumberFormat="1" applyFont="1" applyFill="1" applyBorder="1" applyAlignment="1" applyProtection="1">
      <alignment vertical="center"/>
    </xf>
    <xf numFmtId="165" fontId="4" fillId="0" borderId="1" xfId="0" applyNumberFormat="1" applyFont="1" applyBorder="1" applyAlignment="1" applyProtection="1">
      <alignment vertical="center"/>
    </xf>
    <xf numFmtId="165" fontId="3" fillId="2" borderId="1" xfId="0" applyNumberFormat="1" applyFont="1" applyFill="1" applyBorder="1" applyAlignment="1" applyProtection="1">
      <alignment horizontal="center" vertical="center"/>
    </xf>
    <xf numFmtId="165" fontId="4" fillId="0" borderId="13" xfId="0" applyNumberFormat="1" applyFont="1" applyBorder="1" applyAlignment="1" applyProtection="1">
      <alignment vertical="center"/>
    </xf>
    <xf numFmtId="0" fontId="4" fillId="0" borderId="0" xfId="0" applyFont="1" applyFill="1" applyAlignment="1" applyProtection="1">
      <alignment horizontal="left"/>
    </xf>
    <xf numFmtId="165" fontId="4" fillId="3" borderId="1" xfId="0" applyNumberFormat="1" applyFont="1" applyFill="1" applyBorder="1" applyAlignment="1" applyProtection="1">
      <alignment vertical="center"/>
      <protection locked="0"/>
    </xf>
    <xf numFmtId="9" fontId="4" fillId="3" borderId="1" xfId="3" applyFont="1" applyFill="1" applyBorder="1" applyAlignment="1" applyProtection="1">
      <alignment horizontal="center" vertical="center"/>
      <protection locked="0"/>
    </xf>
    <xf numFmtId="165" fontId="4" fillId="3" borderId="1" xfId="0" applyNumberFormat="1" applyFont="1" applyFill="1" applyBorder="1" applyAlignment="1" applyProtection="1">
      <alignment horizontal="center" vertical="center"/>
      <protection locked="0"/>
    </xf>
    <xf numFmtId="49" fontId="4" fillId="3" borderId="7" xfId="0" applyNumberFormat="1" applyFont="1" applyFill="1" applyBorder="1" applyAlignment="1" applyProtection="1">
      <alignment horizontal="center" vertical="center"/>
      <protection locked="0"/>
    </xf>
    <xf numFmtId="49" fontId="4" fillId="3" borderId="8" xfId="0" applyNumberFormat="1" applyFont="1" applyFill="1" applyBorder="1" applyAlignment="1" applyProtection="1">
      <alignment horizontal="center" vertical="center"/>
      <protection locked="0"/>
    </xf>
    <xf numFmtId="49" fontId="4" fillId="3" borderId="21" xfId="0" applyNumberFormat="1" applyFont="1" applyFill="1" applyBorder="1" applyAlignment="1" applyProtection="1">
      <alignment horizontal="center" vertical="center"/>
      <protection locked="0"/>
    </xf>
    <xf numFmtId="49" fontId="4" fillId="3" borderId="10" xfId="0" applyNumberFormat="1" applyFont="1" applyFill="1" applyBorder="1" applyAlignment="1" applyProtection="1">
      <alignment horizontal="center" vertical="center"/>
      <protection locked="0"/>
    </xf>
    <xf numFmtId="49" fontId="4" fillId="3" borderId="11" xfId="0" applyNumberFormat="1" applyFont="1" applyFill="1" applyBorder="1" applyAlignment="1" applyProtection="1">
      <alignment horizontal="center" vertical="center"/>
      <protection locked="0"/>
    </xf>
    <xf numFmtId="49" fontId="4" fillId="3" borderId="22" xfId="0" applyNumberFormat="1" applyFont="1" applyFill="1" applyBorder="1" applyAlignment="1" applyProtection="1">
      <alignment horizontal="center" vertical="center"/>
      <protection locked="0"/>
    </xf>
    <xf numFmtId="165" fontId="2" fillId="0" borderId="13" xfId="0" applyNumberFormat="1" applyFont="1" applyFill="1" applyBorder="1" applyAlignment="1" applyProtection="1">
      <alignment vertical="center"/>
    </xf>
  </cellXfs>
  <cellStyles count="4">
    <cellStyle name="Comma" xfId="2" builtinId="3"/>
    <cellStyle name="Normal" xfId="0" builtinId="0"/>
    <cellStyle name="Normal 2" xfId="1"/>
    <cellStyle name="Percent" xfId="3" builtinId="5"/>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6147399/Documents/AC%20System/Final%20Price%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
      <sheetName val="ANNEXURE-I"/>
      <sheetName val="APPENDIX-A"/>
      <sheetName val="APPENDIX-B"/>
      <sheetName val="ANNEXURE-II"/>
    </sheetNames>
    <sheetDataSet>
      <sheetData sheetId="0" refreshError="1"/>
      <sheetData sheetId="1">
        <row r="166">
          <cell r="H166">
            <v>0</v>
          </cell>
        </row>
      </sheetData>
      <sheetData sheetId="2" refreshError="1"/>
      <sheetData sheetId="3" refreshError="1"/>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topLeftCell="A10" zoomScale="70" zoomScaleNormal="70" workbookViewId="0">
      <selection activeCell="B10" sqref="B10:C10"/>
    </sheetView>
  </sheetViews>
  <sheetFormatPr defaultColWidth="9.140625" defaultRowHeight="14.25" x14ac:dyDescent="0.2"/>
  <cols>
    <col min="1" max="1" width="7" style="81" bestFit="1" customWidth="1"/>
    <col min="2" max="2" width="22.85546875" style="59" customWidth="1"/>
    <col min="3" max="3" width="63.42578125" style="59" customWidth="1"/>
    <col min="4" max="4" width="7.85546875" style="73" bestFit="1" customWidth="1"/>
    <col min="5" max="5" width="5.85546875" style="73" bestFit="1" customWidth="1"/>
    <col min="6" max="6" width="19.140625" style="59" customWidth="1"/>
    <col min="7" max="7" width="16" style="59" customWidth="1"/>
    <col min="8" max="8" width="14.140625" style="59" bestFit="1" customWidth="1"/>
    <col min="9" max="9" width="15.85546875" style="59" customWidth="1"/>
    <col min="10" max="10" width="16.28515625" style="59" customWidth="1"/>
    <col min="11" max="11" width="15.140625" style="59" customWidth="1"/>
    <col min="12" max="12" width="17.7109375" style="59" customWidth="1"/>
    <col min="13" max="13" width="16.85546875" style="59" customWidth="1"/>
    <col min="14" max="14" width="21.140625" style="59" customWidth="1"/>
    <col min="15" max="16384" width="9.140625" style="59"/>
  </cols>
  <sheetData>
    <row r="1" spans="1:14" ht="30.75" customHeight="1" x14ac:dyDescent="0.2">
      <c r="A1" s="56" t="s">
        <v>105</v>
      </c>
      <c r="B1" s="57"/>
      <c r="C1" s="57"/>
      <c r="D1" s="57"/>
      <c r="E1" s="57"/>
      <c r="F1" s="57"/>
      <c r="G1" s="57"/>
      <c r="H1" s="57"/>
      <c r="I1" s="57"/>
      <c r="J1" s="57"/>
      <c r="K1" s="57"/>
      <c r="L1" s="57"/>
      <c r="M1" s="57"/>
      <c r="N1" s="58"/>
    </row>
    <row r="2" spans="1:14" s="64" customFormat="1" ht="32.25" customHeight="1" x14ac:dyDescent="0.25">
      <c r="A2" s="23" t="s">
        <v>102</v>
      </c>
      <c r="B2" s="21"/>
      <c r="C2" s="60" t="s">
        <v>87</v>
      </c>
      <c r="D2" s="60"/>
      <c r="E2" s="60"/>
      <c r="F2" s="61" t="s">
        <v>104</v>
      </c>
      <c r="G2" s="62"/>
      <c r="H2" s="62"/>
      <c r="I2" s="63"/>
      <c r="J2" s="85"/>
      <c r="K2" s="86"/>
      <c r="L2" s="86"/>
      <c r="M2" s="86"/>
      <c r="N2" s="87"/>
    </row>
    <row r="3" spans="1:14" s="64" customFormat="1" ht="29.25" customHeight="1" x14ac:dyDescent="0.25">
      <c r="A3" s="23" t="s">
        <v>1</v>
      </c>
      <c r="B3" s="21"/>
      <c r="C3" s="60" t="s">
        <v>2</v>
      </c>
      <c r="D3" s="60"/>
      <c r="E3" s="60"/>
      <c r="F3" s="65"/>
      <c r="G3" s="66"/>
      <c r="H3" s="66"/>
      <c r="I3" s="67"/>
      <c r="J3" s="88"/>
      <c r="K3" s="89"/>
      <c r="L3" s="89"/>
      <c r="M3" s="89"/>
      <c r="N3" s="90"/>
    </row>
    <row r="4" spans="1:14" s="64" customFormat="1" ht="35.25" customHeight="1" x14ac:dyDescent="0.25">
      <c r="A4" s="23" t="s">
        <v>3</v>
      </c>
      <c r="B4" s="21"/>
      <c r="C4" s="60" t="s">
        <v>11</v>
      </c>
      <c r="D4" s="60"/>
      <c r="E4" s="60"/>
      <c r="F4" s="68" t="s">
        <v>103</v>
      </c>
      <c r="G4" s="69"/>
      <c r="H4" s="69"/>
      <c r="I4" s="69"/>
      <c r="J4" s="69"/>
      <c r="K4" s="69"/>
      <c r="L4" s="69"/>
      <c r="M4" s="69"/>
      <c r="N4" s="70"/>
    </row>
    <row r="5" spans="1:14" ht="22.5" customHeight="1" x14ac:dyDescent="0.2">
      <c r="A5" s="24"/>
      <c r="B5" s="22"/>
      <c r="C5" s="22"/>
      <c r="D5" s="22"/>
      <c r="E5" s="4"/>
      <c r="F5" s="71" t="s">
        <v>88</v>
      </c>
      <c r="G5" s="71"/>
      <c r="H5" s="71"/>
      <c r="I5" s="71" t="s">
        <v>89</v>
      </c>
      <c r="J5" s="71"/>
      <c r="K5" s="71" t="s">
        <v>90</v>
      </c>
      <c r="L5" s="71"/>
      <c r="M5" s="71"/>
      <c r="N5" s="72"/>
    </row>
    <row r="6" spans="1:14" s="73" customFormat="1" ht="55.5" customHeight="1" x14ac:dyDescent="0.2">
      <c r="A6" s="25" t="s">
        <v>4</v>
      </c>
      <c r="B6" s="18" t="s">
        <v>5</v>
      </c>
      <c r="C6" s="18"/>
      <c r="D6" s="17" t="s">
        <v>6</v>
      </c>
      <c r="E6" s="17" t="s">
        <v>7</v>
      </c>
      <c r="F6" s="17" t="s">
        <v>99</v>
      </c>
      <c r="G6" s="17" t="s">
        <v>91</v>
      </c>
      <c r="H6" s="17" t="s">
        <v>92</v>
      </c>
      <c r="I6" s="17" t="s">
        <v>97</v>
      </c>
      <c r="J6" s="17" t="s">
        <v>98</v>
      </c>
      <c r="K6" s="17" t="s">
        <v>93</v>
      </c>
      <c r="L6" s="17" t="s">
        <v>94</v>
      </c>
      <c r="M6" s="17" t="s">
        <v>95</v>
      </c>
      <c r="N6" s="26" t="s">
        <v>96</v>
      </c>
    </row>
    <row r="7" spans="1:14" ht="241.5" customHeight="1" x14ac:dyDescent="0.2">
      <c r="A7" s="27">
        <v>1</v>
      </c>
      <c r="B7" s="19" t="s">
        <v>85</v>
      </c>
      <c r="C7" s="19"/>
      <c r="D7" s="1" t="s">
        <v>8</v>
      </c>
      <c r="E7" s="1">
        <v>1</v>
      </c>
      <c r="F7" s="74"/>
      <c r="G7" s="74"/>
      <c r="H7" s="74"/>
      <c r="I7" s="74"/>
      <c r="J7" s="74"/>
      <c r="K7" s="74"/>
      <c r="L7" s="74"/>
      <c r="M7" s="74"/>
      <c r="N7" s="91">
        <f>N9+N10+N11+N12+N13+N14</f>
        <v>0</v>
      </c>
    </row>
    <row r="8" spans="1:14" ht="15" x14ac:dyDescent="0.2">
      <c r="A8" s="27">
        <v>2</v>
      </c>
      <c r="B8" s="20" t="s">
        <v>9</v>
      </c>
      <c r="C8" s="16"/>
      <c r="D8" s="1"/>
      <c r="E8" s="1"/>
      <c r="F8" s="75"/>
      <c r="G8" s="75"/>
      <c r="H8" s="75"/>
      <c r="I8" s="75"/>
      <c r="J8" s="75"/>
      <c r="K8" s="75"/>
      <c r="L8" s="75"/>
      <c r="M8" s="75"/>
      <c r="N8" s="76"/>
    </row>
    <row r="9" spans="1:14" ht="135" customHeight="1" x14ac:dyDescent="0.2">
      <c r="A9" s="28">
        <v>2.1</v>
      </c>
      <c r="B9" s="19" t="s">
        <v>82</v>
      </c>
      <c r="C9" s="19"/>
      <c r="D9" s="1" t="s">
        <v>8</v>
      </c>
      <c r="E9" s="1">
        <v>1</v>
      </c>
      <c r="F9" s="82"/>
      <c r="G9" s="83"/>
      <c r="H9" s="78">
        <f>F9*G9</f>
        <v>0</v>
      </c>
      <c r="I9" s="79"/>
      <c r="J9" s="79"/>
      <c r="K9" s="84"/>
      <c r="L9" s="83"/>
      <c r="M9" s="78">
        <f>(F9+H9)*L9</f>
        <v>0</v>
      </c>
      <c r="N9" s="80">
        <f t="shared" ref="N9" si="0">+F9+H9+M9</f>
        <v>0</v>
      </c>
    </row>
    <row r="10" spans="1:14" ht="121.5" customHeight="1" x14ac:dyDescent="0.2">
      <c r="A10" s="28">
        <v>2.2000000000000002</v>
      </c>
      <c r="B10" s="19" t="s">
        <v>81</v>
      </c>
      <c r="C10" s="19"/>
      <c r="D10" s="1" t="s">
        <v>8</v>
      </c>
      <c r="E10" s="1">
        <v>1</v>
      </c>
      <c r="F10" s="79" t="s">
        <v>100</v>
      </c>
      <c r="G10" s="79"/>
      <c r="H10" s="79"/>
      <c r="I10" s="78">
        <f>'[1]ANNEXURE-I'!H166</f>
        <v>0</v>
      </c>
      <c r="J10" s="78">
        <f>+I10*E10</f>
        <v>0</v>
      </c>
      <c r="K10" s="84"/>
      <c r="L10" s="83"/>
      <c r="M10" s="78">
        <f>(J10*L10)</f>
        <v>0</v>
      </c>
      <c r="N10" s="80">
        <f>+M10+J10</f>
        <v>0</v>
      </c>
    </row>
    <row r="11" spans="1:14" ht="65.25" customHeight="1" x14ac:dyDescent="0.2">
      <c r="A11" s="28">
        <v>2.2999999999999998</v>
      </c>
      <c r="B11" s="19" t="s">
        <v>83</v>
      </c>
      <c r="C11" s="19"/>
      <c r="D11" s="1" t="s">
        <v>84</v>
      </c>
      <c r="E11" s="1">
        <v>12</v>
      </c>
      <c r="F11" s="79" t="s">
        <v>100</v>
      </c>
      <c r="G11" s="79"/>
      <c r="H11" s="79"/>
      <c r="I11" s="82"/>
      <c r="J11" s="78">
        <f>+I11*E11</f>
        <v>0</v>
      </c>
      <c r="K11" s="84"/>
      <c r="L11" s="83"/>
      <c r="M11" s="78">
        <f>(J11*L11)</f>
        <v>0</v>
      </c>
      <c r="N11" s="80">
        <f>+M11+J11</f>
        <v>0</v>
      </c>
    </row>
    <row r="12" spans="1:14" ht="99.75" customHeight="1" x14ac:dyDescent="0.2">
      <c r="A12" s="27">
        <v>2.4</v>
      </c>
      <c r="B12" s="19" t="s">
        <v>13</v>
      </c>
      <c r="C12" s="19"/>
      <c r="D12" s="1" t="s">
        <v>10</v>
      </c>
      <c r="E12" s="1">
        <v>1</v>
      </c>
      <c r="F12" s="77">
        <f>'Annexure-I - Mandatory Spares'!E59</f>
        <v>0</v>
      </c>
      <c r="G12" s="83"/>
      <c r="H12" s="78">
        <f>F12*G12%</f>
        <v>0</v>
      </c>
      <c r="I12" s="79" t="s">
        <v>100</v>
      </c>
      <c r="J12" s="79"/>
      <c r="K12" s="84"/>
      <c r="L12" s="83"/>
      <c r="M12" s="78">
        <f>(F12+H12)*L12</f>
        <v>0</v>
      </c>
      <c r="N12" s="80">
        <f t="shared" ref="N12" si="1">+F12+H12+M12</f>
        <v>0</v>
      </c>
    </row>
    <row r="13" spans="1:14" ht="60" customHeight="1" x14ac:dyDescent="0.2">
      <c r="A13" s="27">
        <v>2.5</v>
      </c>
      <c r="B13" s="19" t="s">
        <v>12</v>
      </c>
      <c r="C13" s="19"/>
      <c r="D13" s="1" t="s">
        <v>10</v>
      </c>
      <c r="E13" s="1">
        <v>1</v>
      </c>
      <c r="F13" s="79" t="s">
        <v>100</v>
      </c>
      <c r="G13" s="79"/>
      <c r="H13" s="79"/>
      <c r="I13" s="82"/>
      <c r="J13" s="78">
        <f>+I13*E13</f>
        <v>0</v>
      </c>
      <c r="K13" s="84"/>
      <c r="L13" s="83"/>
      <c r="M13" s="78">
        <f>(J13*L13)</f>
        <v>0</v>
      </c>
      <c r="N13" s="80">
        <f>+M13+J13</f>
        <v>0</v>
      </c>
    </row>
    <row r="14" spans="1:14" ht="55.5" customHeight="1" x14ac:dyDescent="0.2">
      <c r="A14" s="27">
        <v>2.6</v>
      </c>
      <c r="B14" s="19" t="s">
        <v>80</v>
      </c>
      <c r="C14" s="19"/>
      <c r="D14" s="1" t="s">
        <v>10</v>
      </c>
      <c r="E14" s="1">
        <v>1</v>
      </c>
      <c r="F14" s="79" t="s">
        <v>100</v>
      </c>
      <c r="G14" s="79"/>
      <c r="H14" s="79"/>
      <c r="I14" s="82"/>
      <c r="J14" s="78">
        <f>+I14*E14</f>
        <v>0</v>
      </c>
      <c r="K14" s="84"/>
      <c r="L14" s="83"/>
      <c r="M14" s="78">
        <f>(J14*L14)</f>
        <v>0</v>
      </c>
      <c r="N14" s="80">
        <f>+M14+J14</f>
        <v>0</v>
      </c>
    </row>
    <row r="15" spans="1:14" ht="54.75" customHeight="1" thickBot="1" x14ac:dyDescent="0.25">
      <c r="A15" s="29" t="s">
        <v>101</v>
      </c>
      <c r="B15" s="30"/>
      <c r="C15" s="30"/>
      <c r="D15" s="30"/>
      <c r="E15" s="30"/>
      <c r="F15" s="30"/>
      <c r="G15" s="30"/>
      <c r="H15" s="30"/>
      <c r="I15" s="30"/>
      <c r="J15" s="30"/>
      <c r="K15" s="30"/>
      <c r="L15" s="30"/>
      <c r="M15" s="30"/>
      <c r="N15" s="31"/>
    </row>
    <row r="18" ht="23.25" customHeight="1" x14ac:dyDescent="0.2"/>
    <row r="19" ht="109.5" customHeight="1" x14ac:dyDescent="0.2"/>
    <row r="20" ht="72.75"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row r="28" ht="30" customHeight="1" x14ac:dyDescent="0.2"/>
    <row r="29" ht="30" customHeight="1" x14ac:dyDescent="0.2"/>
    <row r="30" ht="30.75" customHeight="1" x14ac:dyDescent="0.2"/>
    <row r="31" ht="30" customHeight="1" x14ac:dyDescent="0.2"/>
    <row r="32" ht="30" customHeight="1" x14ac:dyDescent="0.2"/>
    <row r="33" ht="77.25" customHeight="1" x14ac:dyDescent="0.2"/>
    <row r="34" ht="30" customHeight="1" x14ac:dyDescent="0.2"/>
    <row r="35" ht="22.5" customHeight="1" x14ac:dyDescent="0.2"/>
    <row r="39" ht="27.75" customHeight="1" x14ac:dyDescent="0.2"/>
    <row r="43" ht="15" customHeight="1" x14ac:dyDescent="0.2"/>
    <row r="44" ht="20.25" customHeight="1" x14ac:dyDescent="0.2"/>
    <row r="45" ht="33.7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sheetProtection algorithmName="SHA-512" hashValue="+BtBJQ8rMk4bpS8xsnPK0Z+HhDZrPRoD+JVZ8Fk0zjxmDJtz6nSiaCc5RX0uEoXXjNIDBneHil6rIkkqx3DPnw==" saltValue="hWhfCmbZSjMsVjBz3Mg8/g==" spinCount="100000" sheet="1" objects="1" scenarios="1"/>
  <mergeCells count="32">
    <mergeCell ref="F2:I3"/>
    <mergeCell ref="J2:N3"/>
    <mergeCell ref="A15:N15"/>
    <mergeCell ref="I9:J9"/>
    <mergeCell ref="F10:H10"/>
    <mergeCell ref="I12:J12"/>
    <mergeCell ref="F11:H11"/>
    <mergeCell ref="F13:H13"/>
    <mergeCell ref="F14:H14"/>
    <mergeCell ref="F5:H5"/>
    <mergeCell ref="I5:J5"/>
    <mergeCell ref="K5:M5"/>
    <mergeCell ref="F7:M7"/>
    <mergeCell ref="F8:N8"/>
    <mergeCell ref="B8:C8"/>
    <mergeCell ref="B9:C9"/>
    <mergeCell ref="B10:C10"/>
    <mergeCell ref="B11:C11"/>
    <mergeCell ref="B12:C12"/>
    <mergeCell ref="A3:B3"/>
    <mergeCell ref="C3:E3"/>
    <mergeCell ref="A4:B4"/>
    <mergeCell ref="B14:C14"/>
    <mergeCell ref="B13:C13"/>
    <mergeCell ref="C4:E4"/>
    <mergeCell ref="B6:C6"/>
    <mergeCell ref="B7:C7"/>
    <mergeCell ref="A2:B2"/>
    <mergeCell ref="C2:E2"/>
    <mergeCell ref="A1:N1"/>
    <mergeCell ref="F4:N4"/>
    <mergeCell ref="A5:E5"/>
  </mergeCells>
  <conditionalFormatting sqref="G9 K9:L9">
    <cfRule type="containsBlanks" dxfId="10" priority="9">
      <formula>LEN(TRIM(G9))=0</formula>
    </cfRule>
  </conditionalFormatting>
  <conditionalFormatting sqref="K10:L10">
    <cfRule type="containsBlanks" dxfId="9" priority="8">
      <formula>LEN(TRIM(K10))=0</formula>
    </cfRule>
  </conditionalFormatting>
  <conditionalFormatting sqref="G12 K12:L12">
    <cfRule type="containsBlanks" dxfId="8" priority="7">
      <formula>LEN(TRIM(G12))=0</formula>
    </cfRule>
  </conditionalFormatting>
  <conditionalFormatting sqref="I11 K11:L11">
    <cfRule type="containsBlanks" dxfId="7" priority="6">
      <formula>LEN(TRIM(I11))=0</formula>
    </cfRule>
  </conditionalFormatting>
  <conditionalFormatting sqref="J2">
    <cfRule type="containsBlanks" dxfId="6" priority="2">
      <formula>LEN(TRIM(J2))=0</formula>
    </cfRule>
  </conditionalFormatting>
  <conditionalFormatting sqref="I13 K13:L13">
    <cfRule type="containsBlanks" dxfId="5" priority="5">
      <formula>LEN(TRIM(I13))=0</formula>
    </cfRule>
  </conditionalFormatting>
  <conditionalFormatting sqref="I14 K14:L14">
    <cfRule type="containsBlanks" dxfId="4" priority="4">
      <formula>LEN(TRIM(I14))=0</formula>
    </cfRule>
  </conditionalFormatting>
  <conditionalFormatting sqref="F9">
    <cfRule type="containsBlanks" dxfId="3" priority="3">
      <formula>LEN(TRIM(F9))=0</formula>
    </cfRule>
  </conditionalFormatting>
  <conditionalFormatting sqref="F12">
    <cfRule type="containsBlanks" dxfId="0" priority="1">
      <formula>LEN(TRIM(F12))=0</formula>
    </cfRule>
  </conditionalFormatting>
  <dataValidations count="3">
    <dataValidation type="decimal" allowBlank="1" showInputMessage="1" showErrorMessage="1" error="Input Numeric Value" sqref="G9 G12">
      <formula1>0.01</formula1>
      <formula2>10000</formula2>
    </dataValidation>
    <dataValidation type="list" allowBlank="1" showInputMessage="1" showErrorMessage="1" error="Select  Applicable Type of GST" prompt="Select  Applicable Type of GST" sqref="K9:K14">
      <formula1>"IGST, CGST+SGST"</formula1>
    </dataValidation>
    <dataValidation operator="lessThanOrEqual" allowBlank="1" showInputMessage="1" showErrorMessage="1" sqref="I13:I14"/>
  </dataValidations>
  <pageMargins left="0.7" right="0.7" top="0.75" bottom="0.75" header="0.3" footer="0.3"/>
  <pageSetup paperSize="8" scale="86"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0"/>
  <sheetViews>
    <sheetView tabSelected="1" topLeftCell="A37" workbookViewId="0">
      <selection activeCell="F59" sqref="F59"/>
    </sheetView>
  </sheetViews>
  <sheetFormatPr defaultRowHeight="12.75" x14ac:dyDescent="0.2"/>
  <cols>
    <col min="1" max="1" width="8.42578125" style="39" customWidth="1"/>
    <col min="2" max="2" width="69.7109375" style="39" customWidth="1"/>
    <col min="3" max="3" width="33" style="39" bestFit="1" customWidth="1"/>
    <col min="4" max="4" width="5.28515625" style="39" bestFit="1" customWidth="1"/>
    <col min="5" max="5" width="33.28515625" style="39" customWidth="1"/>
    <col min="6" max="256" width="9.140625" style="39"/>
    <col min="257" max="257" width="7.28515625" style="39" customWidth="1"/>
    <col min="258" max="258" width="57.85546875" style="39" customWidth="1"/>
    <col min="259" max="259" width="13.7109375" style="39" customWidth="1"/>
    <col min="260" max="260" width="19.42578125" style="39" customWidth="1"/>
    <col min="261" max="512" width="9.140625" style="39"/>
    <col min="513" max="513" width="7.28515625" style="39" customWidth="1"/>
    <col min="514" max="514" width="57.85546875" style="39" customWidth="1"/>
    <col min="515" max="515" width="13.7109375" style="39" customWidth="1"/>
    <col min="516" max="516" width="19.42578125" style="39" customWidth="1"/>
    <col min="517" max="768" width="9.140625" style="39"/>
    <col min="769" max="769" width="7.28515625" style="39" customWidth="1"/>
    <col min="770" max="770" width="57.85546875" style="39" customWidth="1"/>
    <col min="771" max="771" width="13.7109375" style="39" customWidth="1"/>
    <col min="772" max="772" width="19.42578125" style="39" customWidth="1"/>
    <col min="773" max="1024" width="9.140625" style="39"/>
    <col min="1025" max="1025" width="7.28515625" style="39" customWidth="1"/>
    <col min="1026" max="1026" width="57.85546875" style="39" customWidth="1"/>
    <col min="1027" max="1027" width="13.7109375" style="39" customWidth="1"/>
    <col min="1028" max="1028" width="19.42578125" style="39" customWidth="1"/>
    <col min="1029" max="1280" width="9.140625" style="39"/>
    <col min="1281" max="1281" width="7.28515625" style="39" customWidth="1"/>
    <col min="1282" max="1282" width="57.85546875" style="39" customWidth="1"/>
    <col min="1283" max="1283" width="13.7109375" style="39" customWidth="1"/>
    <col min="1284" max="1284" width="19.42578125" style="39" customWidth="1"/>
    <col min="1285" max="1536" width="9.140625" style="39"/>
    <col min="1537" max="1537" width="7.28515625" style="39" customWidth="1"/>
    <col min="1538" max="1538" width="57.85546875" style="39" customWidth="1"/>
    <col min="1539" max="1539" width="13.7109375" style="39" customWidth="1"/>
    <col min="1540" max="1540" width="19.42578125" style="39" customWidth="1"/>
    <col min="1541" max="1792" width="9.140625" style="39"/>
    <col min="1793" max="1793" width="7.28515625" style="39" customWidth="1"/>
    <col min="1794" max="1794" width="57.85546875" style="39" customWidth="1"/>
    <col min="1795" max="1795" width="13.7109375" style="39" customWidth="1"/>
    <col min="1796" max="1796" width="19.42578125" style="39" customWidth="1"/>
    <col min="1797" max="2048" width="9.140625" style="39"/>
    <col min="2049" max="2049" width="7.28515625" style="39" customWidth="1"/>
    <col min="2050" max="2050" width="57.85546875" style="39" customWidth="1"/>
    <col min="2051" max="2051" width="13.7109375" style="39" customWidth="1"/>
    <col min="2052" max="2052" width="19.42578125" style="39" customWidth="1"/>
    <col min="2053" max="2304" width="9.140625" style="39"/>
    <col min="2305" max="2305" width="7.28515625" style="39" customWidth="1"/>
    <col min="2306" max="2306" width="57.85546875" style="39" customWidth="1"/>
    <col min="2307" max="2307" width="13.7109375" style="39" customWidth="1"/>
    <col min="2308" max="2308" width="19.42578125" style="39" customWidth="1"/>
    <col min="2309" max="2560" width="9.140625" style="39"/>
    <col min="2561" max="2561" width="7.28515625" style="39" customWidth="1"/>
    <col min="2562" max="2562" width="57.85546875" style="39" customWidth="1"/>
    <col min="2563" max="2563" width="13.7109375" style="39" customWidth="1"/>
    <col min="2564" max="2564" width="19.42578125" style="39" customWidth="1"/>
    <col min="2565" max="2816" width="9.140625" style="39"/>
    <col min="2817" max="2817" width="7.28515625" style="39" customWidth="1"/>
    <col min="2818" max="2818" width="57.85546875" style="39" customWidth="1"/>
    <col min="2819" max="2819" width="13.7109375" style="39" customWidth="1"/>
    <col min="2820" max="2820" width="19.42578125" style="39" customWidth="1"/>
    <col min="2821" max="3072" width="9.140625" style="39"/>
    <col min="3073" max="3073" width="7.28515625" style="39" customWidth="1"/>
    <col min="3074" max="3074" width="57.85546875" style="39" customWidth="1"/>
    <col min="3075" max="3075" width="13.7109375" style="39" customWidth="1"/>
    <col min="3076" max="3076" width="19.42578125" style="39" customWidth="1"/>
    <col min="3077" max="3328" width="9.140625" style="39"/>
    <col min="3329" max="3329" width="7.28515625" style="39" customWidth="1"/>
    <col min="3330" max="3330" width="57.85546875" style="39" customWidth="1"/>
    <col min="3331" max="3331" width="13.7109375" style="39" customWidth="1"/>
    <col min="3332" max="3332" width="19.42578125" style="39" customWidth="1"/>
    <col min="3333" max="3584" width="9.140625" style="39"/>
    <col min="3585" max="3585" width="7.28515625" style="39" customWidth="1"/>
    <col min="3586" max="3586" width="57.85546875" style="39" customWidth="1"/>
    <col min="3587" max="3587" width="13.7109375" style="39" customWidth="1"/>
    <col min="3588" max="3588" width="19.42578125" style="39" customWidth="1"/>
    <col min="3589" max="3840" width="9.140625" style="39"/>
    <col min="3841" max="3841" width="7.28515625" style="39" customWidth="1"/>
    <col min="3842" max="3842" width="57.85546875" style="39" customWidth="1"/>
    <col min="3843" max="3843" width="13.7109375" style="39" customWidth="1"/>
    <col min="3844" max="3844" width="19.42578125" style="39" customWidth="1"/>
    <col min="3845" max="4096" width="9.140625" style="39"/>
    <col min="4097" max="4097" width="7.28515625" style="39" customWidth="1"/>
    <col min="4098" max="4098" width="57.85546875" style="39" customWidth="1"/>
    <col min="4099" max="4099" width="13.7109375" style="39" customWidth="1"/>
    <col min="4100" max="4100" width="19.42578125" style="39" customWidth="1"/>
    <col min="4101" max="4352" width="9.140625" style="39"/>
    <col min="4353" max="4353" width="7.28515625" style="39" customWidth="1"/>
    <col min="4354" max="4354" width="57.85546875" style="39" customWidth="1"/>
    <col min="4355" max="4355" width="13.7109375" style="39" customWidth="1"/>
    <col min="4356" max="4356" width="19.42578125" style="39" customWidth="1"/>
    <col min="4357" max="4608" width="9.140625" style="39"/>
    <col min="4609" max="4609" width="7.28515625" style="39" customWidth="1"/>
    <col min="4610" max="4610" width="57.85546875" style="39" customWidth="1"/>
    <col min="4611" max="4611" width="13.7109375" style="39" customWidth="1"/>
    <col min="4612" max="4612" width="19.42578125" style="39" customWidth="1"/>
    <col min="4613" max="4864" width="9.140625" style="39"/>
    <col min="4865" max="4865" width="7.28515625" style="39" customWidth="1"/>
    <col min="4866" max="4866" width="57.85546875" style="39" customWidth="1"/>
    <col min="4867" max="4867" width="13.7109375" style="39" customWidth="1"/>
    <col min="4868" max="4868" width="19.42578125" style="39" customWidth="1"/>
    <col min="4869" max="5120" width="9.140625" style="39"/>
    <col min="5121" max="5121" width="7.28515625" style="39" customWidth="1"/>
    <col min="5122" max="5122" width="57.85546875" style="39" customWidth="1"/>
    <col min="5123" max="5123" width="13.7109375" style="39" customWidth="1"/>
    <col min="5124" max="5124" width="19.42578125" style="39" customWidth="1"/>
    <col min="5125" max="5376" width="9.140625" style="39"/>
    <col min="5377" max="5377" width="7.28515625" style="39" customWidth="1"/>
    <col min="5378" max="5378" width="57.85546875" style="39" customWidth="1"/>
    <col min="5379" max="5379" width="13.7109375" style="39" customWidth="1"/>
    <col min="5380" max="5380" width="19.42578125" style="39" customWidth="1"/>
    <col min="5381" max="5632" width="9.140625" style="39"/>
    <col min="5633" max="5633" width="7.28515625" style="39" customWidth="1"/>
    <col min="5634" max="5634" width="57.85546875" style="39" customWidth="1"/>
    <col min="5635" max="5635" width="13.7109375" style="39" customWidth="1"/>
    <col min="5636" max="5636" width="19.42578125" style="39" customWidth="1"/>
    <col min="5637" max="5888" width="9.140625" style="39"/>
    <col min="5889" max="5889" width="7.28515625" style="39" customWidth="1"/>
    <col min="5890" max="5890" width="57.85546875" style="39" customWidth="1"/>
    <col min="5891" max="5891" width="13.7109375" style="39" customWidth="1"/>
    <col min="5892" max="5892" width="19.42578125" style="39" customWidth="1"/>
    <col min="5893" max="6144" width="9.140625" style="39"/>
    <col min="6145" max="6145" width="7.28515625" style="39" customWidth="1"/>
    <col min="6146" max="6146" width="57.85546875" style="39" customWidth="1"/>
    <col min="6147" max="6147" width="13.7109375" style="39" customWidth="1"/>
    <col min="6148" max="6148" width="19.42578125" style="39" customWidth="1"/>
    <col min="6149" max="6400" width="9.140625" style="39"/>
    <col min="6401" max="6401" width="7.28515625" style="39" customWidth="1"/>
    <col min="6402" max="6402" width="57.85546875" style="39" customWidth="1"/>
    <col min="6403" max="6403" width="13.7109375" style="39" customWidth="1"/>
    <col min="6404" max="6404" width="19.42578125" style="39" customWidth="1"/>
    <col min="6405" max="6656" width="9.140625" style="39"/>
    <col min="6657" max="6657" width="7.28515625" style="39" customWidth="1"/>
    <col min="6658" max="6658" width="57.85546875" style="39" customWidth="1"/>
    <col min="6659" max="6659" width="13.7109375" style="39" customWidth="1"/>
    <col min="6660" max="6660" width="19.42578125" style="39" customWidth="1"/>
    <col min="6661" max="6912" width="9.140625" style="39"/>
    <col min="6913" max="6913" width="7.28515625" style="39" customWidth="1"/>
    <col min="6914" max="6914" width="57.85546875" style="39" customWidth="1"/>
    <col min="6915" max="6915" width="13.7109375" style="39" customWidth="1"/>
    <col min="6916" max="6916" width="19.42578125" style="39" customWidth="1"/>
    <col min="6917" max="7168" width="9.140625" style="39"/>
    <col min="7169" max="7169" width="7.28515625" style="39" customWidth="1"/>
    <col min="7170" max="7170" width="57.85546875" style="39" customWidth="1"/>
    <col min="7171" max="7171" width="13.7109375" style="39" customWidth="1"/>
    <col min="7172" max="7172" width="19.42578125" style="39" customWidth="1"/>
    <col min="7173" max="7424" width="9.140625" style="39"/>
    <col min="7425" max="7425" width="7.28515625" style="39" customWidth="1"/>
    <col min="7426" max="7426" width="57.85546875" style="39" customWidth="1"/>
    <col min="7427" max="7427" width="13.7109375" style="39" customWidth="1"/>
    <col min="7428" max="7428" width="19.42578125" style="39" customWidth="1"/>
    <col min="7429" max="7680" width="9.140625" style="39"/>
    <col min="7681" max="7681" width="7.28515625" style="39" customWidth="1"/>
    <col min="7682" max="7682" width="57.85546875" style="39" customWidth="1"/>
    <col min="7683" max="7683" width="13.7109375" style="39" customWidth="1"/>
    <col min="7684" max="7684" width="19.42578125" style="39" customWidth="1"/>
    <col min="7685" max="7936" width="9.140625" style="39"/>
    <col min="7937" max="7937" width="7.28515625" style="39" customWidth="1"/>
    <col min="7938" max="7938" width="57.85546875" style="39" customWidth="1"/>
    <col min="7939" max="7939" width="13.7109375" style="39" customWidth="1"/>
    <col min="7940" max="7940" width="19.42578125" style="39" customWidth="1"/>
    <col min="7941" max="8192" width="9.140625" style="39"/>
    <col min="8193" max="8193" width="7.28515625" style="39" customWidth="1"/>
    <col min="8194" max="8194" width="57.85546875" style="39" customWidth="1"/>
    <col min="8195" max="8195" width="13.7109375" style="39" customWidth="1"/>
    <col min="8196" max="8196" width="19.42578125" style="39" customWidth="1"/>
    <col min="8197" max="8448" width="9.140625" style="39"/>
    <col min="8449" max="8449" width="7.28515625" style="39" customWidth="1"/>
    <col min="8450" max="8450" width="57.85546875" style="39" customWidth="1"/>
    <col min="8451" max="8451" width="13.7109375" style="39" customWidth="1"/>
    <col min="8452" max="8452" width="19.42578125" style="39" customWidth="1"/>
    <col min="8453" max="8704" width="9.140625" style="39"/>
    <col min="8705" max="8705" width="7.28515625" style="39" customWidth="1"/>
    <col min="8706" max="8706" width="57.85546875" style="39" customWidth="1"/>
    <col min="8707" max="8707" width="13.7109375" style="39" customWidth="1"/>
    <col min="8708" max="8708" width="19.42578125" style="39" customWidth="1"/>
    <col min="8709" max="8960" width="9.140625" style="39"/>
    <col min="8961" max="8961" width="7.28515625" style="39" customWidth="1"/>
    <col min="8962" max="8962" width="57.85546875" style="39" customWidth="1"/>
    <col min="8963" max="8963" width="13.7109375" style="39" customWidth="1"/>
    <col min="8964" max="8964" width="19.42578125" style="39" customWidth="1"/>
    <col min="8965" max="9216" width="9.140625" style="39"/>
    <col min="9217" max="9217" width="7.28515625" style="39" customWidth="1"/>
    <col min="9218" max="9218" width="57.85546875" style="39" customWidth="1"/>
    <col min="9219" max="9219" width="13.7109375" style="39" customWidth="1"/>
    <col min="9220" max="9220" width="19.42578125" style="39" customWidth="1"/>
    <col min="9221" max="9472" width="9.140625" style="39"/>
    <col min="9473" max="9473" width="7.28515625" style="39" customWidth="1"/>
    <col min="9474" max="9474" width="57.85546875" style="39" customWidth="1"/>
    <col min="9475" max="9475" width="13.7109375" style="39" customWidth="1"/>
    <col min="9476" max="9476" width="19.42578125" style="39" customWidth="1"/>
    <col min="9477" max="9728" width="9.140625" style="39"/>
    <col min="9729" max="9729" width="7.28515625" style="39" customWidth="1"/>
    <col min="9730" max="9730" width="57.85546875" style="39" customWidth="1"/>
    <col min="9731" max="9731" width="13.7109375" style="39" customWidth="1"/>
    <col min="9732" max="9732" width="19.42578125" style="39" customWidth="1"/>
    <col min="9733" max="9984" width="9.140625" style="39"/>
    <col min="9985" max="9985" width="7.28515625" style="39" customWidth="1"/>
    <col min="9986" max="9986" width="57.85546875" style="39" customWidth="1"/>
    <col min="9987" max="9987" width="13.7109375" style="39" customWidth="1"/>
    <col min="9988" max="9988" width="19.42578125" style="39" customWidth="1"/>
    <col min="9989" max="10240" width="9.140625" style="39"/>
    <col min="10241" max="10241" width="7.28515625" style="39" customWidth="1"/>
    <col min="10242" max="10242" width="57.85546875" style="39" customWidth="1"/>
    <col min="10243" max="10243" width="13.7109375" style="39" customWidth="1"/>
    <col min="10244" max="10244" width="19.42578125" style="39" customWidth="1"/>
    <col min="10245" max="10496" width="9.140625" style="39"/>
    <col min="10497" max="10497" width="7.28515625" style="39" customWidth="1"/>
    <col min="10498" max="10498" width="57.85546875" style="39" customWidth="1"/>
    <col min="10499" max="10499" width="13.7109375" style="39" customWidth="1"/>
    <col min="10500" max="10500" width="19.42578125" style="39" customWidth="1"/>
    <col min="10501" max="10752" width="9.140625" style="39"/>
    <col min="10753" max="10753" width="7.28515625" style="39" customWidth="1"/>
    <col min="10754" max="10754" width="57.85546875" style="39" customWidth="1"/>
    <col min="10755" max="10755" width="13.7109375" style="39" customWidth="1"/>
    <col min="10756" max="10756" width="19.42578125" style="39" customWidth="1"/>
    <col min="10757" max="11008" width="9.140625" style="39"/>
    <col min="11009" max="11009" width="7.28515625" style="39" customWidth="1"/>
    <col min="11010" max="11010" width="57.85546875" style="39" customWidth="1"/>
    <col min="11011" max="11011" width="13.7109375" style="39" customWidth="1"/>
    <col min="11012" max="11012" width="19.42578125" style="39" customWidth="1"/>
    <col min="11013" max="11264" width="9.140625" style="39"/>
    <col min="11265" max="11265" width="7.28515625" style="39" customWidth="1"/>
    <col min="11266" max="11266" width="57.85546875" style="39" customWidth="1"/>
    <col min="11267" max="11267" width="13.7109375" style="39" customWidth="1"/>
    <col min="11268" max="11268" width="19.42578125" style="39" customWidth="1"/>
    <col min="11269" max="11520" width="9.140625" style="39"/>
    <col min="11521" max="11521" width="7.28515625" style="39" customWidth="1"/>
    <col min="11522" max="11522" width="57.85546875" style="39" customWidth="1"/>
    <col min="11523" max="11523" width="13.7109375" style="39" customWidth="1"/>
    <col min="11524" max="11524" width="19.42578125" style="39" customWidth="1"/>
    <col min="11525" max="11776" width="9.140625" style="39"/>
    <col min="11777" max="11777" width="7.28515625" style="39" customWidth="1"/>
    <col min="11778" max="11778" width="57.85546875" style="39" customWidth="1"/>
    <col min="11779" max="11779" width="13.7109375" style="39" customWidth="1"/>
    <col min="11780" max="11780" width="19.42578125" style="39" customWidth="1"/>
    <col min="11781" max="12032" width="9.140625" style="39"/>
    <col min="12033" max="12033" width="7.28515625" style="39" customWidth="1"/>
    <col min="12034" max="12034" width="57.85546875" style="39" customWidth="1"/>
    <col min="12035" max="12035" width="13.7109375" style="39" customWidth="1"/>
    <col min="12036" max="12036" width="19.42578125" style="39" customWidth="1"/>
    <col min="12037" max="12288" width="9.140625" style="39"/>
    <col min="12289" max="12289" width="7.28515625" style="39" customWidth="1"/>
    <col min="12290" max="12290" width="57.85546875" style="39" customWidth="1"/>
    <col min="12291" max="12291" width="13.7109375" style="39" customWidth="1"/>
    <col min="12292" max="12292" width="19.42578125" style="39" customWidth="1"/>
    <col min="12293" max="12544" width="9.140625" style="39"/>
    <col min="12545" max="12545" width="7.28515625" style="39" customWidth="1"/>
    <col min="12546" max="12546" width="57.85546875" style="39" customWidth="1"/>
    <col min="12547" max="12547" width="13.7109375" style="39" customWidth="1"/>
    <col min="12548" max="12548" width="19.42578125" style="39" customWidth="1"/>
    <col min="12549" max="12800" width="9.140625" style="39"/>
    <col min="12801" max="12801" width="7.28515625" style="39" customWidth="1"/>
    <col min="12802" max="12802" width="57.85546875" style="39" customWidth="1"/>
    <col min="12803" max="12803" width="13.7109375" style="39" customWidth="1"/>
    <col min="12804" max="12804" width="19.42578125" style="39" customWidth="1"/>
    <col min="12805" max="13056" width="9.140625" style="39"/>
    <col min="13057" max="13057" width="7.28515625" style="39" customWidth="1"/>
    <col min="13058" max="13058" width="57.85546875" style="39" customWidth="1"/>
    <col min="13059" max="13059" width="13.7109375" style="39" customWidth="1"/>
    <col min="13060" max="13060" width="19.42578125" style="39" customWidth="1"/>
    <col min="13061" max="13312" width="9.140625" style="39"/>
    <col min="13313" max="13313" width="7.28515625" style="39" customWidth="1"/>
    <col min="13314" max="13314" width="57.85546875" style="39" customWidth="1"/>
    <col min="13315" max="13315" width="13.7109375" style="39" customWidth="1"/>
    <col min="13316" max="13316" width="19.42578125" style="39" customWidth="1"/>
    <col min="13317" max="13568" width="9.140625" style="39"/>
    <col min="13569" max="13569" width="7.28515625" style="39" customWidth="1"/>
    <col min="13570" max="13570" width="57.85546875" style="39" customWidth="1"/>
    <col min="13571" max="13571" width="13.7109375" style="39" customWidth="1"/>
    <col min="13572" max="13572" width="19.42578125" style="39" customWidth="1"/>
    <col min="13573" max="13824" width="9.140625" style="39"/>
    <col min="13825" max="13825" width="7.28515625" style="39" customWidth="1"/>
    <col min="13826" max="13826" width="57.85546875" style="39" customWidth="1"/>
    <col min="13827" max="13827" width="13.7109375" style="39" customWidth="1"/>
    <col min="13828" max="13828" width="19.42578125" style="39" customWidth="1"/>
    <col min="13829" max="14080" width="9.140625" style="39"/>
    <col min="14081" max="14081" width="7.28515625" style="39" customWidth="1"/>
    <col min="14082" max="14082" width="57.85546875" style="39" customWidth="1"/>
    <col min="14083" max="14083" width="13.7109375" style="39" customWidth="1"/>
    <col min="14084" max="14084" width="19.42578125" style="39" customWidth="1"/>
    <col min="14085" max="14336" width="9.140625" style="39"/>
    <col min="14337" max="14337" width="7.28515625" style="39" customWidth="1"/>
    <col min="14338" max="14338" width="57.85546875" style="39" customWidth="1"/>
    <col min="14339" max="14339" width="13.7109375" style="39" customWidth="1"/>
    <col min="14340" max="14340" width="19.42578125" style="39" customWidth="1"/>
    <col min="14341" max="14592" width="9.140625" style="39"/>
    <col min="14593" max="14593" width="7.28515625" style="39" customWidth="1"/>
    <col min="14594" max="14594" width="57.85546875" style="39" customWidth="1"/>
    <col min="14595" max="14595" width="13.7109375" style="39" customWidth="1"/>
    <col min="14596" max="14596" width="19.42578125" style="39" customWidth="1"/>
    <col min="14597" max="14848" width="9.140625" style="39"/>
    <col min="14849" max="14849" width="7.28515625" style="39" customWidth="1"/>
    <col min="14850" max="14850" width="57.85546875" style="39" customWidth="1"/>
    <col min="14851" max="14851" width="13.7109375" style="39" customWidth="1"/>
    <col min="14852" max="14852" width="19.42578125" style="39" customWidth="1"/>
    <col min="14853" max="15104" width="9.140625" style="39"/>
    <col min="15105" max="15105" width="7.28515625" style="39" customWidth="1"/>
    <col min="15106" max="15106" width="57.85546875" style="39" customWidth="1"/>
    <col min="15107" max="15107" width="13.7109375" style="39" customWidth="1"/>
    <col min="15108" max="15108" width="19.42578125" style="39" customWidth="1"/>
    <col min="15109" max="15360" width="9.140625" style="39"/>
    <col min="15361" max="15361" width="7.28515625" style="39" customWidth="1"/>
    <col min="15362" max="15362" width="57.85546875" style="39" customWidth="1"/>
    <col min="15363" max="15363" width="13.7109375" style="39" customWidth="1"/>
    <col min="15364" max="15364" width="19.42578125" style="39" customWidth="1"/>
    <col min="15365" max="15616" width="9.140625" style="39"/>
    <col min="15617" max="15617" width="7.28515625" style="39" customWidth="1"/>
    <col min="15618" max="15618" width="57.85546875" style="39" customWidth="1"/>
    <col min="15619" max="15619" width="13.7109375" style="39" customWidth="1"/>
    <col min="15620" max="15620" width="19.42578125" style="39" customWidth="1"/>
    <col min="15621" max="15872" width="9.140625" style="39"/>
    <col min="15873" max="15873" width="7.28515625" style="39" customWidth="1"/>
    <col min="15874" max="15874" width="57.85546875" style="39" customWidth="1"/>
    <col min="15875" max="15875" width="13.7109375" style="39" customWidth="1"/>
    <col min="15876" max="15876" width="19.42578125" style="39" customWidth="1"/>
    <col min="15877" max="16128" width="9.140625" style="39"/>
    <col min="16129" max="16129" width="7.28515625" style="39" customWidth="1"/>
    <col min="16130" max="16130" width="57.85546875" style="39" customWidth="1"/>
    <col min="16131" max="16131" width="13.7109375" style="39" customWidth="1"/>
    <col min="16132" max="16132" width="19.42578125" style="39" customWidth="1"/>
    <col min="16133" max="16384" width="9.140625" style="39"/>
  </cols>
  <sheetData>
    <row r="1" spans="1:5" ht="34.5" customHeight="1" x14ac:dyDescent="0.2">
      <c r="A1" s="32" t="s">
        <v>106</v>
      </c>
      <c r="B1" s="33"/>
      <c r="C1" s="33"/>
      <c r="D1" s="33"/>
      <c r="E1" s="34"/>
    </row>
    <row r="2" spans="1:5" ht="15.6" customHeight="1" x14ac:dyDescent="0.2">
      <c r="A2" s="5" t="s">
        <v>0</v>
      </c>
      <c r="B2" s="6"/>
      <c r="C2" s="40" t="s">
        <v>86</v>
      </c>
      <c r="D2" s="40"/>
      <c r="E2" s="40"/>
    </row>
    <row r="3" spans="1:5" ht="15.6" customHeight="1" x14ac:dyDescent="0.2">
      <c r="A3" s="5" t="s">
        <v>1</v>
      </c>
      <c r="B3" s="6"/>
      <c r="C3" s="40" t="s">
        <v>2</v>
      </c>
      <c r="D3" s="40"/>
      <c r="E3" s="40"/>
    </row>
    <row r="4" spans="1:5" ht="15.6" customHeight="1" x14ac:dyDescent="0.2">
      <c r="A4" s="5" t="s">
        <v>3</v>
      </c>
      <c r="B4" s="6"/>
      <c r="C4" s="41" t="s">
        <v>14</v>
      </c>
      <c r="D4" s="42"/>
      <c r="E4" s="43"/>
    </row>
    <row r="5" spans="1:5" ht="25.5" x14ac:dyDescent="0.2">
      <c r="A5" s="3" t="s">
        <v>15</v>
      </c>
      <c r="B5" s="3" t="s">
        <v>69</v>
      </c>
      <c r="C5" s="3" t="s">
        <v>16</v>
      </c>
      <c r="D5" s="3" t="s">
        <v>6</v>
      </c>
      <c r="E5" s="3" t="s">
        <v>107</v>
      </c>
    </row>
    <row r="6" spans="1:5" ht="13.5" customHeight="1" x14ac:dyDescent="0.2">
      <c r="A6" s="3">
        <v>1</v>
      </c>
      <c r="B6" s="13" t="s">
        <v>65</v>
      </c>
      <c r="C6" s="14"/>
      <c r="D6" s="15"/>
      <c r="E6" s="3"/>
    </row>
    <row r="7" spans="1:5" ht="15" x14ac:dyDescent="0.2">
      <c r="A7" s="3">
        <v>1.1000000000000001</v>
      </c>
      <c r="B7" s="44" t="s">
        <v>17</v>
      </c>
      <c r="C7" s="45">
        <v>1</v>
      </c>
      <c r="D7" s="45" t="s">
        <v>8</v>
      </c>
      <c r="E7" s="35"/>
    </row>
    <row r="8" spans="1:5" ht="15" x14ac:dyDescent="0.2">
      <c r="A8" s="3">
        <v>1.2</v>
      </c>
      <c r="B8" s="44" t="s">
        <v>66</v>
      </c>
      <c r="C8" s="45">
        <v>2</v>
      </c>
      <c r="D8" s="45" t="s">
        <v>70</v>
      </c>
      <c r="E8" s="35"/>
    </row>
    <row r="9" spans="1:5" ht="15" x14ac:dyDescent="0.2">
      <c r="A9" s="3">
        <v>1.3</v>
      </c>
      <c r="B9" s="44" t="s">
        <v>67</v>
      </c>
      <c r="C9" s="45">
        <v>2</v>
      </c>
      <c r="D9" s="45" t="s">
        <v>70</v>
      </c>
      <c r="E9" s="35"/>
    </row>
    <row r="10" spans="1:5" ht="15" x14ac:dyDescent="0.2">
      <c r="A10" s="3">
        <v>1.4</v>
      </c>
      <c r="B10" s="44" t="s">
        <v>18</v>
      </c>
      <c r="C10" s="45">
        <v>1</v>
      </c>
      <c r="D10" s="45" t="s">
        <v>8</v>
      </c>
      <c r="E10" s="35"/>
    </row>
    <row r="11" spans="1:5" ht="15" x14ac:dyDescent="0.2">
      <c r="A11" s="3">
        <v>1.5</v>
      </c>
      <c r="B11" s="44" t="s">
        <v>19</v>
      </c>
      <c r="C11" s="45">
        <v>2</v>
      </c>
      <c r="D11" s="45" t="s">
        <v>70</v>
      </c>
      <c r="E11" s="35"/>
    </row>
    <row r="12" spans="1:5" ht="15" x14ac:dyDescent="0.2">
      <c r="A12" s="3">
        <v>1.6</v>
      </c>
      <c r="B12" s="44" t="s">
        <v>20</v>
      </c>
      <c r="C12" s="45">
        <v>1</v>
      </c>
      <c r="D12" s="45" t="s">
        <v>8</v>
      </c>
      <c r="E12" s="35"/>
    </row>
    <row r="13" spans="1:5" ht="15" customHeight="1" x14ac:dyDescent="0.2">
      <c r="A13" s="3">
        <v>1.7</v>
      </c>
      <c r="B13" s="44" t="s">
        <v>21</v>
      </c>
      <c r="C13" s="45">
        <v>1</v>
      </c>
      <c r="D13" s="45" t="s">
        <v>8</v>
      </c>
      <c r="E13" s="35"/>
    </row>
    <row r="14" spans="1:5" ht="15" x14ac:dyDescent="0.2">
      <c r="A14" s="3">
        <v>1.8</v>
      </c>
      <c r="B14" s="44" t="s">
        <v>22</v>
      </c>
      <c r="C14" s="45">
        <v>1</v>
      </c>
      <c r="D14" s="45" t="s">
        <v>8</v>
      </c>
      <c r="E14" s="35"/>
    </row>
    <row r="15" spans="1:5" ht="15" x14ac:dyDescent="0.2">
      <c r="A15" s="3"/>
      <c r="B15" s="13" t="s">
        <v>23</v>
      </c>
      <c r="C15" s="14"/>
      <c r="D15" s="15"/>
      <c r="E15" s="47"/>
    </row>
    <row r="16" spans="1:5" ht="14.25" customHeight="1" x14ac:dyDescent="0.2">
      <c r="A16" s="3">
        <v>2</v>
      </c>
      <c r="B16" s="10" t="s">
        <v>68</v>
      </c>
      <c r="C16" s="11"/>
      <c r="D16" s="12"/>
      <c r="E16" s="47"/>
    </row>
    <row r="17" spans="1:5" ht="12.75" customHeight="1" x14ac:dyDescent="0.2">
      <c r="A17" s="3">
        <v>2.1</v>
      </c>
      <c r="B17" s="44" t="s">
        <v>17</v>
      </c>
      <c r="C17" s="45">
        <v>1</v>
      </c>
      <c r="D17" s="45" t="s">
        <v>8</v>
      </c>
      <c r="E17" s="35"/>
    </row>
    <row r="18" spans="1:5" ht="15.75" customHeight="1" x14ac:dyDescent="0.2">
      <c r="A18" s="3">
        <v>2.2000000000000002</v>
      </c>
      <c r="B18" s="44" t="s">
        <v>66</v>
      </c>
      <c r="C18" s="45">
        <v>2</v>
      </c>
      <c r="D18" s="45" t="s">
        <v>70</v>
      </c>
      <c r="E18" s="35"/>
    </row>
    <row r="19" spans="1:5" ht="15.75" customHeight="1" x14ac:dyDescent="0.2">
      <c r="A19" s="3">
        <v>2.2999999999999998</v>
      </c>
      <c r="B19" s="44" t="s">
        <v>67</v>
      </c>
      <c r="C19" s="45">
        <v>2</v>
      </c>
      <c r="D19" s="45" t="s">
        <v>70</v>
      </c>
      <c r="E19" s="35"/>
    </row>
    <row r="20" spans="1:5" ht="15" x14ac:dyDescent="0.2">
      <c r="A20" s="3">
        <v>2.4</v>
      </c>
      <c r="B20" s="44" t="s">
        <v>18</v>
      </c>
      <c r="C20" s="45">
        <v>1</v>
      </c>
      <c r="D20" s="45" t="s">
        <v>8</v>
      </c>
      <c r="E20" s="35"/>
    </row>
    <row r="21" spans="1:5" ht="13.5" customHeight="1" x14ac:dyDescent="0.2">
      <c r="A21" s="3">
        <v>2.5</v>
      </c>
      <c r="B21" s="44" t="s">
        <v>19</v>
      </c>
      <c r="C21" s="45">
        <v>2</v>
      </c>
      <c r="D21" s="45" t="s">
        <v>70</v>
      </c>
      <c r="E21" s="35"/>
    </row>
    <row r="22" spans="1:5" ht="14.25" customHeight="1" x14ac:dyDescent="0.2">
      <c r="A22" s="3">
        <v>2.6</v>
      </c>
      <c r="B22" s="48" t="s">
        <v>24</v>
      </c>
      <c r="C22" s="45">
        <v>1</v>
      </c>
      <c r="D22" s="45" t="s">
        <v>8</v>
      </c>
      <c r="E22" s="35"/>
    </row>
    <row r="23" spans="1:5" ht="15.75" customHeight="1" x14ac:dyDescent="0.2">
      <c r="A23" s="3">
        <v>2.7</v>
      </c>
      <c r="B23" s="44" t="s">
        <v>25</v>
      </c>
      <c r="C23" s="45">
        <v>1</v>
      </c>
      <c r="D23" s="45" t="s">
        <v>8</v>
      </c>
      <c r="E23" s="35"/>
    </row>
    <row r="24" spans="1:5" ht="15" x14ac:dyDescent="0.2">
      <c r="A24" s="3">
        <v>2.8</v>
      </c>
      <c r="B24" s="44" t="s">
        <v>22</v>
      </c>
      <c r="C24" s="45">
        <v>1</v>
      </c>
      <c r="D24" s="45" t="s">
        <v>8</v>
      </c>
      <c r="E24" s="35"/>
    </row>
    <row r="25" spans="1:5" ht="15" customHeight="1" x14ac:dyDescent="0.2">
      <c r="A25" s="3"/>
      <c r="B25" s="49" t="s">
        <v>23</v>
      </c>
      <c r="C25" s="50"/>
      <c r="D25" s="51"/>
      <c r="E25" s="47"/>
    </row>
    <row r="26" spans="1:5" ht="15" x14ac:dyDescent="0.2">
      <c r="A26" s="3">
        <v>3</v>
      </c>
      <c r="B26" s="49" t="s">
        <v>26</v>
      </c>
      <c r="C26" s="50"/>
      <c r="D26" s="51"/>
      <c r="E26" s="47"/>
    </row>
    <row r="27" spans="1:5" ht="15" x14ac:dyDescent="0.2">
      <c r="A27" s="3">
        <v>3.1</v>
      </c>
      <c r="B27" s="44" t="s">
        <v>27</v>
      </c>
      <c r="C27" s="45">
        <v>1</v>
      </c>
      <c r="D27" s="45" t="s">
        <v>8</v>
      </c>
      <c r="E27" s="35"/>
    </row>
    <row r="28" spans="1:5" ht="14.25" customHeight="1" x14ac:dyDescent="0.2">
      <c r="A28" s="3">
        <v>3.2</v>
      </c>
      <c r="B28" s="44" t="s">
        <v>21</v>
      </c>
      <c r="C28" s="45">
        <v>1</v>
      </c>
      <c r="D28" s="45" t="s">
        <v>8</v>
      </c>
      <c r="E28" s="35"/>
    </row>
    <row r="29" spans="1:5" ht="15" customHeight="1" x14ac:dyDescent="0.2">
      <c r="A29" s="3">
        <v>3.3</v>
      </c>
      <c r="B29" s="44" t="s">
        <v>28</v>
      </c>
      <c r="C29" s="45">
        <v>1</v>
      </c>
      <c r="D29" s="45" t="s">
        <v>8</v>
      </c>
      <c r="E29" s="35"/>
    </row>
    <row r="30" spans="1:5" ht="15" customHeight="1" x14ac:dyDescent="0.2">
      <c r="A30" s="3"/>
      <c r="B30" s="49" t="s">
        <v>29</v>
      </c>
      <c r="C30" s="50"/>
      <c r="D30" s="51"/>
      <c r="E30" s="47"/>
    </row>
    <row r="31" spans="1:5" ht="14.25" customHeight="1" x14ac:dyDescent="0.2">
      <c r="A31" s="3">
        <v>4</v>
      </c>
      <c r="B31" s="52" t="s">
        <v>71</v>
      </c>
      <c r="C31" s="53"/>
      <c r="D31" s="44"/>
      <c r="E31" s="47"/>
    </row>
    <row r="32" spans="1:5" ht="15.75" customHeight="1" x14ac:dyDescent="0.2">
      <c r="A32" s="3">
        <v>4.0999999999999996</v>
      </c>
      <c r="B32" s="44" t="s">
        <v>30</v>
      </c>
      <c r="C32" s="45">
        <v>1</v>
      </c>
      <c r="D32" s="45" t="s">
        <v>8</v>
      </c>
      <c r="E32" s="35"/>
    </row>
    <row r="33" spans="1:5" ht="15" x14ac:dyDescent="0.2">
      <c r="A33" s="3">
        <v>5</v>
      </c>
      <c r="B33" s="52" t="s">
        <v>31</v>
      </c>
      <c r="C33" s="53"/>
      <c r="D33" s="44"/>
      <c r="E33" s="47"/>
    </row>
    <row r="34" spans="1:5" ht="15" x14ac:dyDescent="0.2">
      <c r="A34" s="3">
        <v>5.0999999999999996</v>
      </c>
      <c r="B34" s="44" t="s">
        <v>30</v>
      </c>
      <c r="C34" s="45">
        <v>1</v>
      </c>
      <c r="D34" s="45" t="s">
        <v>8</v>
      </c>
      <c r="E34" s="35"/>
    </row>
    <row r="35" spans="1:5" ht="15" x14ac:dyDescent="0.2">
      <c r="A35" s="3">
        <v>6</v>
      </c>
      <c r="B35" s="52" t="s">
        <v>72</v>
      </c>
      <c r="C35" s="53"/>
      <c r="D35" s="44"/>
      <c r="E35" s="47"/>
    </row>
    <row r="36" spans="1:5" ht="15" x14ac:dyDescent="0.2">
      <c r="A36" s="3">
        <v>6.1</v>
      </c>
      <c r="B36" s="44" t="s">
        <v>73</v>
      </c>
      <c r="C36" s="45">
        <v>1</v>
      </c>
      <c r="D36" s="45" t="s">
        <v>8</v>
      </c>
      <c r="E36" s="35"/>
    </row>
    <row r="37" spans="1:5" ht="15.75" customHeight="1" x14ac:dyDescent="0.2">
      <c r="A37" s="3">
        <v>6.2</v>
      </c>
      <c r="B37" s="44" t="s">
        <v>74</v>
      </c>
      <c r="C37" s="45">
        <v>1</v>
      </c>
      <c r="D37" s="45" t="s">
        <v>8</v>
      </c>
      <c r="E37" s="35"/>
    </row>
    <row r="38" spans="1:5" ht="15.75" customHeight="1" x14ac:dyDescent="0.2">
      <c r="A38" s="3">
        <v>7</v>
      </c>
      <c r="B38" s="52" t="s">
        <v>32</v>
      </c>
      <c r="C38" s="53"/>
      <c r="D38" s="44"/>
      <c r="E38" s="47"/>
    </row>
    <row r="39" spans="1:5" ht="15" customHeight="1" x14ac:dyDescent="0.2">
      <c r="A39" s="3">
        <v>7.1</v>
      </c>
      <c r="B39" s="44" t="s">
        <v>30</v>
      </c>
      <c r="C39" s="54" t="s">
        <v>77</v>
      </c>
      <c r="D39" s="45" t="s">
        <v>8</v>
      </c>
      <c r="E39" s="35"/>
    </row>
    <row r="40" spans="1:5" ht="15" x14ac:dyDescent="0.2">
      <c r="A40" s="3">
        <v>8</v>
      </c>
      <c r="B40" s="52" t="s">
        <v>75</v>
      </c>
      <c r="C40" s="53"/>
      <c r="D40" s="44"/>
      <c r="E40" s="47"/>
    </row>
    <row r="41" spans="1:5" ht="28.5" customHeight="1" x14ac:dyDescent="0.2">
      <c r="A41" s="3">
        <v>8.1</v>
      </c>
      <c r="B41" s="44" t="s">
        <v>33</v>
      </c>
      <c r="C41" s="45" t="s">
        <v>34</v>
      </c>
      <c r="D41" s="44"/>
      <c r="E41" s="35"/>
    </row>
    <row r="42" spans="1:5" ht="13.5" customHeight="1" x14ac:dyDescent="0.2">
      <c r="A42" s="3">
        <v>8.1999999999999993</v>
      </c>
      <c r="B42" s="44" t="s">
        <v>35</v>
      </c>
      <c r="C42" s="45" t="s">
        <v>36</v>
      </c>
      <c r="D42" s="44"/>
      <c r="E42" s="35"/>
    </row>
    <row r="43" spans="1:5" ht="15" x14ac:dyDescent="0.2">
      <c r="A43" s="3">
        <v>8.3000000000000007</v>
      </c>
      <c r="B43" s="44" t="s">
        <v>37</v>
      </c>
      <c r="C43" s="45" t="s">
        <v>36</v>
      </c>
      <c r="D43" s="55"/>
      <c r="E43" s="35"/>
    </row>
    <row r="44" spans="1:5" ht="13.5" customHeight="1" x14ac:dyDescent="0.2">
      <c r="A44" s="3">
        <v>8.4</v>
      </c>
      <c r="B44" s="44" t="s">
        <v>38</v>
      </c>
      <c r="C44" s="45" t="s">
        <v>36</v>
      </c>
      <c r="D44" s="44"/>
      <c r="E44" s="35"/>
    </row>
    <row r="45" spans="1:5" ht="15" x14ac:dyDescent="0.2">
      <c r="A45" s="3">
        <v>8.5</v>
      </c>
      <c r="B45" s="44" t="s">
        <v>39</v>
      </c>
      <c r="C45" s="45" t="s">
        <v>36</v>
      </c>
      <c r="D45" s="44"/>
      <c r="E45" s="35"/>
    </row>
    <row r="46" spans="1:5" ht="15" x14ac:dyDescent="0.2">
      <c r="A46" s="3">
        <v>8.6</v>
      </c>
      <c r="B46" s="44" t="s">
        <v>40</v>
      </c>
      <c r="C46" s="45" t="s">
        <v>41</v>
      </c>
      <c r="D46" s="44"/>
      <c r="E46" s="35"/>
    </row>
    <row r="47" spans="1:5" ht="25.5" customHeight="1" x14ac:dyDescent="0.2">
      <c r="A47" s="3">
        <v>8.6999999999999993</v>
      </c>
      <c r="B47" s="44" t="s">
        <v>76</v>
      </c>
      <c r="C47" s="45"/>
      <c r="D47" s="44"/>
      <c r="E47" s="47"/>
    </row>
    <row r="48" spans="1:5" ht="13.5" customHeight="1" x14ac:dyDescent="0.2">
      <c r="A48" s="3" t="s">
        <v>42</v>
      </c>
      <c r="B48" s="44" t="s">
        <v>43</v>
      </c>
      <c r="C48" s="45" t="s">
        <v>36</v>
      </c>
      <c r="D48" s="44"/>
      <c r="E48" s="35"/>
    </row>
    <row r="49" spans="1:5" ht="15" x14ac:dyDescent="0.2">
      <c r="A49" s="3" t="s">
        <v>44</v>
      </c>
      <c r="B49" s="44" t="s">
        <v>45</v>
      </c>
      <c r="C49" s="45" t="s">
        <v>36</v>
      </c>
      <c r="D49" s="44"/>
      <c r="E49" s="35"/>
    </row>
    <row r="50" spans="1:5" ht="15" x14ac:dyDescent="0.2">
      <c r="A50" s="3" t="s">
        <v>46</v>
      </c>
      <c r="B50" s="44" t="s">
        <v>47</v>
      </c>
      <c r="C50" s="45" t="s">
        <v>36</v>
      </c>
      <c r="D50" s="44"/>
      <c r="E50" s="35"/>
    </row>
    <row r="51" spans="1:5" ht="15" x14ac:dyDescent="0.2">
      <c r="A51" s="3" t="s">
        <v>48</v>
      </c>
      <c r="B51" s="44" t="s">
        <v>49</v>
      </c>
      <c r="C51" s="45" t="s">
        <v>36</v>
      </c>
      <c r="D51" s="44"/>
      <c r="E51" s="35"/>
    </row>
    <row r="52" spans="1:5" ht="15" x14ac:dyDescent="0.2">
      <c r="A52" s="3" t="s">
        <v>50</v>
      </c>
      <c r="B52" s="44" t="s">
        <v>51</v>
      </c>
      <c r="C52" s="45" t="s">
        <v>36</v>
      </c>
      <c r="D52" s="44"/>
      <c r="E52" s="35"/>
    </row>
    <row r="53" spans="1:5" ht="15" x14ac:dyDescent="0.2">
      <c r="A53" s="3">
        <v>8.8000000000000007</v>
      </c>
      <c r="B53" s="44" t="s">
        <v>52</v>
      </c>
      <c r="C53" s="45" t="s">
        <v>53</v>
      </c>
      <c r="D53" s="44"/>
      <c r="E53" s="35"/>
    </row>
    <row r="54" spans="1:5" ht="15" x14ac:dyDescent="0.2">
      <c r="A54" s="3">
        <v>8.9</v>
      </c>
      <c r="B54" s="44" t="s">
        <v>54</v>
      </c>
      <c r="C54" s="45" t="s">
        <v>55</v>
      </c>
      <c r="D54" s="44"/>
      <c r="E54" s="35"/>
    </row>
    <row r="55" spans="1:5" ht="15" x14ac:dyDescent="0.2">
      <c r="A55" s="2" t="s">
        <v>78</v>
      </c>
      <c r="B55" s="44" t="s">
        <v>56</v>
      </c>
      <c r="C55" s="45"/>
      <c r="D55" s="44"/>
      <c r="E55" s="47"/>
    </row>
    <row r="56" spans="1:5" ht="15" x14ac:dyDescent="0.2">
      <c r="A56" s="3" t="s">
        <v>57</v>
      </c>
      <c r="B56" s="44" t="s">
        <v>58</v>
      </c>
      <c r="C56" s="45" t="s">
        <v>59</v>
      </c>
      <c r="D56" s="44"/>
      <c r="E56" s="35"/>
    </row>
    <row r="57" spans="1:5" ht="15" x14ac:dyDescent="0.2">
      <c r="A57" s="3" t="s">
        <v>60</v>
      </c>
      <c r="B57" s="44" t="s">
        <v>61</v>
      </c>
      <c r="C57" s="45" t="s">
        <v>62</v>
      </c>
      <c r="D57" s="44"/>
      <c r="E57" s="35"/>
    </row>
    <row r="58" spans="1:5" ht="15" x14ac:dyDescent="0.2">
      <c r="A58" s="3" t="s">
        <v>63</v>
      </c>
      <c r="B58" s="44" t="s">
        <v>64</v>
      </c>
      <c r="C58" s="45" t="s">
        <v>62</v>
      </c>
      <c r="D58" s="44"/>
      <c r="E58" s="35"/>
    </row>
    <row r="59" spans="1:5" ht="30" customHeight="1" x14ac:dyDescent="0.2">
      <c r="A59" s="36" t="s">
        <v>108</v>
      </c>
      <c r="B59" s="37"/>
      <c r="C59" s="37"/>
      <c r="D59" s="38"/>
      <c r="E59" s="46">
        <f>SUM(E6:E58)</f>
        <v>0</v>
      </c>
    </row>
    <row r="60" spans="1:5" ht="144.75" customHeight="1" x14ac:dyDescent="0.2">
      <c r="A60" s="7" t="s">
        <v>79</v>
      </c>
      <c r="B60" s="8"/>
      <c r="C60" s="8"/>
      <c r="D60" s="8"/>
      <c r="E60" s="9"/>
    </row>
  </sheetData>
  <sheetProtection algorithmName="SHA-512" hashValue="G0aW8NjRunUC/mnbVhCGLZTW0Vo8fqutYxbpbxdcaKnNu9WdUQFrPjHBKji84N2gx/nM9xvXTSWqPqG/s0HuFQ==" saltValue="1nWvMza4/eXYBQvVhRXYMA==" spinCount="100000" sheet="1" objects="1" scenarios="1"/>
  <mergeCells count="15">
    <mergeCell ref="B6:D6"/>
    <mergeCell ref="B15:D15"/>
    <mergeCell ref="B25:D25"/>
    <mergeCell ref="B16:D16"/>
    <mergeCell ref="B26:D26"/>
    <mergeCell ref="B30:D30"/>
    <mergeCell ref="A60:E60"/>
    <mergeCell ref="A59:D59"/>
    <mergeCell ref="A3:B3"/>
    <mergeCell ref="C3:E3"/>
    <mergeCell ref="A4:B4"/>
    <mergeCell ref="C4:E4"/>
    <mergeCell ref="A2:B2"/>
    <mergeCell ref="C2:E2"/>
    <mergeCell ref="A1:E1"/>
  </mergeCells>
  <conditionalFormatting sqref="E7:E14 E17:E24 E27:E29 E32 E34 E36:E37 E39 E48:E54 E56:E58 E41:E46">
    <cfRule type="containsBlanks" dxfId="2" priority="2">
      <formula>LEN(TRIM(E7))=0</formula>
    </cfRule>
  </conditionalFormatting>
  <conditionalFormatting sqref="E59">
    <cfRule type="containsBlanks" dxfId="1" priority="1">
      <formula>LEN(TRIM(E59))=0</formula>
    </cfRule>
  </conditionalFormatting>
  <pageMargins left="0.7" right="0.7" top="0.75" bottom="0.75" header="0.3" footer="0.3"/>
  <pageSetup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Main Price Format</vt:lpstr>
      <vt:lpstr>Annexure-I - Mandatory Spares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 SHASTRI - MAUX</dc:creator>
  <cp:lastModifiedBy>Sanjeev Kumar</cp:lastModifiedBy>
  <cp:lastPrinted>2023-08-01T08:31:55Z</cp:lastPrinted>
  <dcterms:created xsi:type="dcterms:W3CDTF">2019-02-05T10:01:35Z</dcterms:created>
  <dcterms:modified xsi:type="dcterms:W3CDTF">2023-08-31T08:42:57Z</dcterms:modified>
</cp:coreProperties>
</file>