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610"/>
  </bookViews>
  <sheets>
    <sheet name="Sheet1" sheetId="5" r:id="rId1"/>
  </sheets>
  <definedNames>
    <definedName name="_xlnm.Print_Area" localSheetId="0">Sheet1!$A$1:$H$52</definedName>
  </definedNames>
  <calcPr calcId="152511"/>
</workbook>
</file>

<file path=xl/calcChain.xml><?xml version="1.0" encoding="utf-8"?>
<calcChain xmlns="http://schemas.openxmlformats.org/spreadsheetml/2006/main">
  <c r="E33" i="5" l="1"/>
  <c r="H40" i="5" l="1"/>
  <c r="G40" i="5" s="1"/>
  <c r="H41" i="5"/>
  <c r="G41" i="5" s="1"/>
  <c r="H38" i="5"/>
  <c r="G38" i="5" s="1"/>
  <c r="H37" i="5"/>
  <c r="G37" i="5" s="1"/>
  <c r="H36" i="5"/>
  <c r="E42" i="5"/>
  <c r="H10" i="5"/>
  <c r="H11" i="5"/>
  <c r="H12" i="5"/>
  <c r="G12" i="5" s="1"/>
  <c r="H13" i="5"/>
  <c r="G13" i="5" s="1"/>
  <c r="H14" i="5"/>
  <c r="G14" i="5" s="1"/>
  <c r="H15" i="5"/>
  <c r="G15" i="5" s="1"/>
  <c r="H16" i="5"/>
  <c r="G16" i="5" s="1"/>
  <c r="H17" i="5"/>
  <c r="G17" i="5" s="1"/>
  <c r="H18" i="5"/>
  <c r="G18" i="5" s="1"/>
  <c r="H19" i="5"/>
  <c r="G19" i="5" s="1"/>
  <c r="H20" i="5"/>
  <c r="H21" i="5"/>
  <c r="G21" i="5" s="1"/>
  <c r="H22" i="5"/>
  <c r="G22" i="5" s="1"/>
  <c r="H23" i="5"/>
  <c r="G23" i="5" s="1"/>
  <c r="H24" i="5"/>
  <c r="G24" i="5" s="1"/>
  <c r="H25" i="5"/>
  <c r="G25" i="5" s="1"/>
  <c r="H26" i="5"/>
  <c r="G26" i="5" s="1"/>
  <c r="H27" i="5"/>
  <c r="G27" i="5" s="1"/>
  <c r="H28" i="5"/>
  <c r="G28" i="5" s="1"/>
  <c r="H29" i="5"/>
  <c r="G29" i="5" s="1"/>
  <c r="H30" i="5"/>
  <c r="G30" i="5" s="1"/>
  <c r="H31" i="5"/>
  <c r="G31" i="5" s="1"/>
  <c r="H32" i="5"/>
  <c r="G32" i="5" s="1"/>
  <c r="H9" i="5"/>
  <c r="G9" i="5" s="1"/>
  <c r="G10" i="5"/>
  <c r="G11" i="5"/>
  <c r="G20" i="5"/>
  <c r="G36" i="5" l="1"/>
  <c r="H42" i="5"/>
  <c r="H33" i="5"/>
  <c r="K36" i="5" l="1"/>
</calcChain>
</file>

<file path=xl/sharedStrings.xml><?xml version="1.0" encoding="utf-8"?>
<sst xmlns="http://schemas.openxmlformats.org/spreadsheetml/2006/main" count="120" uniqueCount="92">
  <si>
    <t>Unit</t>
  </si>
  <si>
    <t>Signature of Contractor</t>
  </si>
  <si>
    <t xml:space="preserve">Rate </t>
  </si>
  <si>
    <t>BHARAT HEAVY ELECTRICALS LIMITED, JHANSI</t>
  </si>
  <si>
    <t>JS. 146</t>
  </si>
  <si>
    <t>Annexure-I (i)</t>
  </si>
  <si>
    <t>Sl.no.</t>
  </si>
  <si>
    <t>Descripition of work</t>
  </si>
  <si>
    <t>Qty.</t>
  </si>
  <si>
    <t>Rate</t>
  </si>
  <si>
    <t>Amount (Rs.)</t>
  </si>
  <si>
    <t>Section "A"</t>
  </si>
  <si>
    <t>Sectional Total A</t>
  </si>
  <si>
    <t>Section "B"</t>
  </si>
  <si>
    <t>Sectional Total B</t>
  </si>
  <si>
    <t>Total Amount To be qouted by Contractor (in figure)</t>
  </si>
  <si>
    <t xml:space="preserve">GST EXTRA AS APPLICABLE
</t>
  </si>
  <si>
    <t>FACTORY CIVIL DEPARTMENT</t>
  </si>
  <si>
    <t>Name of Work:- Civil work for Oxygen Plant inside factory area.</t>
  </si>
  <si>
    <t>Tender No:-FCX/TW/21/09</t>
  </si>
  <si>
    <t>Ref.</t>
  </si>
  <si>
    <t>1.1.2/68</t>
  </si>
  <si>
    <t>Carriage of Earth  up 1 km .</t>
  </si>
  <si>
    <t>Cum</t>
  </si>
  <si>
    <t>2.6.1/76</t>
  </si>
  <si>
    <t>Earth work in excavation by mechanical means (Hydraulic excavator)/manual means over areas (exceeding 30 cm in depth, 1.5 m in width as well as 10 sqm on plan) including getting out and disposal of excavated earth lead upto 50 m and lift upto 1.5 m, as directed by Engineer-in-charge.
 All kinds of soil</t>
  </si>
  <si>
    <t>2.7.1/76</t>
  </si>
  <si>
    <t>Earth work in excavation by mechanical means (Hydraulic excavator)/ manual means over areas (exceeding 30 cm in depth, 1.5 m in width as well as 10 sqm on plan) including getting out and disposal of excavated earth lead upto 50 m and lift upto 1.5 m, as directed by Engineer-incharge. 2.7.1 Ordinary rock</t>
  </si>
  <si>
    <t>2.25/79</t>
  </si>
  <si>
    <t>Filling available excavated earth (excluding rock) in trenches, plinth, sides of foundations etc. in layers not exceeding 20cm in depth, consolidating each deposited layer by ramming and watering, lead up to 50 m and lift upto 1.5 m.</t>
  </si>
  <si>
    <t>4.1.3/88</t>
  </si>
  <si>
    <t>Providing and laying in position cement concrete of specified grade excluding the cost of centering and shuttering - All work up to plinth level :</t>
  </si>
  <si>
    <t>4.1.6/88</t>
  </si>
  <si>
    <t>Providing and laying in position cement concrete of specified grade excluding the cost of centering and shuttering - All work up to plinth level :1:3:6 (1 Cement : 3 coarse sand (zone-III): 6 graded stone aggregate 40 mm nominal size).</t>
  </si>
  <si>
    <t>5.1.2/97</t>
  </si>
  <si>
    <t>Providing and laying in position specified grade of reinforced cement concrete, excluding the cost of centering, shuttering, finishing and reinforcement - All work up to plinth level :1:1.5:3 (1 cement : 1.5 coarse sand (zone-III): 3 graded stone aggregate 20 mm nominal size).</t>
  </si>
  <si>
    <t>5.1.3/97</t>
  </si>
  <si>
    <t>Providing and laying in position specified grade of reinforced cement concrete, excluding the cost of centering, shuttering, finishing and reinforcement - All work up to plinth level :1:2:4 (1 cement : 2 coarse sand : 4 graded stone aggregate 20 mm nominal size).</t>
  </si>
  <si>
    <t>5.3/97</t>
  </si>
  <si>
    <t>Reinforced cement concrete work in beams, suspended floors, roofs having slope up to 15° landings, balconies, shelves, chajjas, lintels, bands, plain window sills, staircases and spiral stair cases above plinth level up to floor five level, excluding the cost of centering, shuttering, finishing and reinforcement, with 1:1.5:3 (1 cement : 1.5 coarse sand (zone-III) : 3 graded stone aggregate 20 mm nominal size).</t>
  </si>
  <si>
    <t>5.9.1/98</t>
  </si>
  <si>
    <t>Centering and shuttering including strutting, propping etc. and removal of form for all heights : 5.9.1 Foundations, footings, bases of columns, etc. for mass concrete</t>
  </si>
  <si>
    <t>Sqm</t>
  </si>
  <si>
    <t>5.22.6/100</t>
  </si>
  <si>
    <t>Steel reinforcement for R.C.C. work including straightening, cutting, bending, placing in position and binding all complete upto plinth level.Thermo-Mechanically Treated bars of grade Fe-500D or more.</t>
  </si>
  <si>
    <t>Kg</t>
  </si>
  <si>
    <t>6.1.2/111</t>
  </si>
  <si>
    <t>Brick work with common burnt clay F.P.S. (non modular) bricks of class designation 7.5 in foundation and plinth in:Cement mortar 1:6 (1 cement : 6 coarse sand)</t>
  </si>
  <si>
    <t>6.4.2/111</t>
  </si>
  <si>
    <t>BBrick work with common burnt clay F.P.S. (non modular) bricks of class designation 7.5 in superstructure above plinth level up to floor V level in all shapes and sizes in Cement mortar 1:6 (1 cement : 6 coarse sand)</t>
  </si>
  <si>
    <t>11.4/191</t>
  </si>
  <si>
    <t>52 mm thick cement concrete flooring with concrete hardener topping, under layer 40 mm thick cement concrete 1:2:4 (1 cement : 2 coarse sand : 4 graded stone aggregate 20 mm nominal size) and top layer 12 mm thick cement hardener consisting of mix 1:2 (1 cement hardener mix : 2 graded stone aggregate 6 mm nominal size) by volume, hardening compound mixed @ 2 litre per 50 kg of cement or as per manufacturer's
specifications. This includes cost of cement slurry, but excluding the cost of nosing of steps etc. complete.</t>
  </si>
  <si>
    <t>sqm</t>
  </si>
  <si>
    <t>13.1.2/227</t>
  </si>
  <si>
    <t>12 mm cement plaster of mix :1:6 (1 cement: 6 fine sand)</t>
  </si>
  <si>
    <t>13.2.2/227</t>
  </si>
  <si>
    <t>15 mm cement plaster on the rough side of single or half brick wall of mix :1:6 (1 cement: 6 fine sand)</t>
  </si>
  <si>
    <t>13.26/229</t>
  </si>
  <si>
    <t>Providing and applying plaster of paris putty of 2 mm thickness over plastered surface to prepare the surface even and smooth complete</t>
  </si>
  <si>
    <t>13.41.1/230</t>
  </si>
  <si>
    <t>Distempering with oil bound washable distemper of approved brand and manufacture to give an even shade : 13.41.1 New work (two or more coats) over and including water
thinnable priming coat with cement primer</t>
  </si>
  <si>
    <t>13.44.1/230</t>
  </si>
  <si>
    <t>Finishing walls with water proofing cement paint of required shade : 13.44.1 New work (Two or more coats applied @ 3.84 kg/10 sqm)</t>
  </si>
  <si>
    <t>21.1.2.1/374</t>
  </si>
  <si>
    <t>Providing and fixing aluminium work for doors, windows, ventilators and partitions with extruded built up standard tubular sections/ appropriate Z sections and other sections of approved make conforming to IS: 733 and IS: 1285, fixing with dash fasteners of required dia and size, including necessary filling up the gaps at junctions, i.e. at top, bottom and sides with required EPDM rubber/ neoprene gasket etc. Aluminium sections shall be smooth, rust free, straight, mitred and jointed mechanically wherever required including cleat angle, Aluminium snap beading for glazing / paneling, C.P. brass / stainless steel screws, all complete as per architectural
drawings and the directions of Engineer-in-charge. (Glazing, paneling and dash fasteners to be paid for separately) :For shutters of doors, windows &amp; ventilators including providing and fixing hinges/ pivots and making provision for fixing of fittings wherever required including the cost of EPDM rubber / neoprene gasket required (Fittings shall be paid for separately)Anodised aluminium (anodised transparent or dyed to required shade according to IS: 1868, Minimum anodic coating of grade AC 15)</t>
  </si>
  <si>
    <t>21.3.1/375</t>
  </si>
  <si>
    <t>Providing and fixing glazing in aluminium door, window, ventilator shutters and partitions etc. with EPDM rubber / neoprene gasket etc. complete as per the architectural drawings and the directions of Engineer-in-charge . (Cost of aluminium snap beading shall be paid in basic item): 21.3.1 With float glass panes of 4.0 mm thickness</t>
  </si>
  <si>
    <t xml:space="preserve">Sqm </t>
  </si>
  <si>
    <t>21.17/377</t>
  </si>
  <si>
    <t>Providing and fixing anodised aluminium grill (anodised transparent or dyed to required shade according to IS: 1868 with minimum anodic coating of grade AC 15) of approved design/pattern, with approved standard section and fixed to the existing window frame with C.P. brass/ stainless steel screws @ 200 mm centre to centre, including cutting the grill to proper opening size for fixing and operation of handles and fixing approved anodised aluminium standard section around the opening, all complete as per requirement and direction of Engineer-in-charge. (Only weight of grill to be measured for
payment).</t>
  </si>
  <si>
    <t>Providing and fixing mild steel round holding down bolts with nuts and washer plates complete.</t>
  </si>
  <si>
    <t>KG</t>
  </si>
  <si>
    <t>DSR-16</t>
  </si>
  <si>
    <t xml:space="preserve">Items covered in DSR-2016 but not covered above </t>
  </si>
  <si>
    <t>DSR-2016</t>
  </si>
  <si>
    <t>NS-1</t>
  </si>
  <si>
    <t xml:space="preserve">Supply and installation of coated galvalume steel sheet of approved colour (Maximum height up to 30.0 m) having maximum of pitch of 205 mm c/c and minimum 28 mm crest depth in length for roofing / side cladding as per site requirement. The supplied material is to be manufactured out of 0.50 mm TCT (Total coated thickness) and 550 MPA tensile strength, with zinc aluminium alloy of AZ-150 (As per AS-1397:1993). The sheet shall have a hot dip metalic zinc aluminium alloy coating of zinc (43%), silicon (1.5%) and aluminium (55%) with total mass coating of 150 gms/sqm considering both sides together , self drilling/self tapping screws with EPDM seal fixed to the existing MS purlins/MS runners complete as per drawing and as directed by engineer-in-charge. </t>
  </si>
  <si>
    <t>NS-2</t>
  </si>
  <si>
    <t>Supply &amp; fixing of flashings, ridges, cappings, corner pieces etc. made of 0.5mm TCT galvalume sheet in required shape and size having a  yield strength of 550 Mpa (with 150gsm/sqm minimum coating mass total of both side as per AZ 150), SMP colour coating provided on exposed  face with 20 microns  thick  finish and inner face provided with back-coat pre-coating of 5-7 microns &amp; fixed with stitching screw complete.</t>
  </si>
  <si>
    <t>Metre</t>
  </si>
  <si>
    <t>NS-3</t>
  </si>
  <si>
    <t>Providing and fixing fire retardant and  U.V. resistant profiled and solid transparent embossed polycarbonate sheet of minimum 3 mm thick with profile to match with that of adjacent galvalume sheets on roof with self drilling/self stitching fasteners with EPDM seal for transmission of light, fixing of the sheet to the existing support system underneath as per the standard practice complete and as directed by engineer-in-charge.The soild  transparent polycarbonate sheet shall be free from scratches and other surface damage and it shall be UV treated and tested as per relevant ASTM or DIN or AS etc.as the case may be.</t>
  </si>
  <si>
    <t>Ns-4</t>
  </si>
  <si>
    <t>(a)</t>
  </si>
  <si>
    <t>Only fabrication</t>
  </si>
  <si>
    <t>(b)</t>
  </si>
  <si>
    <t>Only erection</t>
  </si>
  <si>
    <t xml:space="preserve">Fabrication and erection of structural steel works at all heights(Maximum height up to 30.0 m) consisting of, railing, clamps, purlins with channels &amp; angles,  M.S. flat, M.S. tubes, supports including all connections as per detailed drawings connected steel works etc. cleats, gusset plates all bolts, nuts, washers ,base plates, anchor bolts etc., as per detailed drawings cutting welding and painting 1 coats of red oxide primer before erection &amp; 2 coats of synthetic enamel paint/Aluminium paint of approved brand &amp; colour after erection complete. Advani made electrodes or other approved make electrodes are to be used. All bolts, nuts, washers, gas, electrodes are in contractor's scope. Fabrication to be done as per I.S. codes of latest revision. (All the materials are in contractor scope except the Structural steel. Structural steel shall be provided by BHEL free of cost.) (Make of paint and primer shall be Asian, Berger, Narolac and Shalimar)
</t>
  </si>
  <si>
    <t>( Price bid )04 pages</t>
  </si>
  <si>
    <t>% Allocation (Item-wise)</t>
  </si>
  <si>
    <t>2. Quoted gross total amount should be considered only if quoted in this excel sheet and print out of this should only be considered for evaluation.  If Price is quoted in any other format other than the Excel Sheet enclosed to the NIT , the offer of the bidder  will be rejected.</t>
  </si>
  <si>
    <r>
      <t xml:space="preserve">1. </t>
    </r>
    <r>
      <rPr>
        <b/>
        <sz val="12"/>
        <color rgb="FFFF0000"/>
        <rFont val="Calibri"/>
        <family val="2"/>
        <scheme val="minor"/>
      </rPr>
      <t>Bidder has to quote Amount in above unlocked cell (H 43) only &amp; take printout for submission</t>
    </r>
    <r>
      <rPr>
        <sz val="11"/>
        <rFont val="Calibri"/>
        <family val="2"/>
        <scheme val="minor"/>
      </rPr>
      <t>. Item rate shall be calculated automatically. Calculated item rates upto four decimal points may be adjusted w.r.t. gross total amount and it shall be the itemwise final rate for  execution of contract and all other purposes.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</si>
</sst>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0.000000000%"/>
  </numFmts>
  <fonts count="19" x14ac:knownFonts="1">
    <font>
      <sz val="11"/>
      <color theme="1"/>
      <name val="Calibri"/>
      <family val="2"/>
      <scheme val="minor"/>
    </font>
    <font>
      <sz val="10"/>
      <name val="Arial"/>
      <family val="2"/>
    </font>
    <font>
      <b/>
      <sz val="12"/>
      <color theme="1"/>
      <name val="Calibri"/>
      <family val="2"/>
      <scheme val="minor"/>
    </font>
    <font>
      <sz val="12"/>
      <color theme="1"/>
      <name val="Calibri"/>
      <family val="2"/>
      <scheme val="minor"/>
    </font>
    <font>
      <b/>
      <i/>
      <sz val="16"/>
      <color theme="1"/>
      <name val="Calibri"/>
      <family val="2"/>
      <scheme val="minor"/>
    </font>
    <font>
      <b/>
      <sz val="18"/>
      <color theme="1"/>
      <name val="Calibri"/>
      <family val="2"/>
      <scheme val="minor"/>
    </font>
    <font>
      <b/>
      <sz val="14"/>
      <color theme="1"/>
      <name val="Calibri"/>
      <family val="2"/>
      <scheme val="minor"/>
    </font>
    <font>
      <b/>
      <sz val="18"/>
      <color rgb="FF0070C0"/>
      <name val="Calibri"/>
      <family val="2"/>
      <scheme val="minor"/>
    </font>
    <font>
      <b/>
      <sz val="14"/>
      <color rgb="FF0070C0"/>
      <name val="Arial"/>
      <family val="2"/>
    </font>
    <font>
      <b/>
      <sz val="16"/>
      <color theme="1"/>
      <name val="Calibri"/>
      <family val="2"/>
      <scheme val="minor"/>
    </font>
    <font>
      <b/>
      <i/>
      <sz val="11"/>
      <color theme="1"/>
      <name val="Calibri"/>
      <family val="2"/>
      <scheme val="minor"/>
    </font>
    <font>
      <b/>
      <i/>
      <sz val="12"/>
      <name val="Arial"/>
      <family val="2"/>
    </font>
    <font>
      <b/>
      <i/>
      <sz val="16"/>
      <color rgb="FFFF0000"/>
      <name val="Calibri"/>
      <family val="2"/>
      <scheme val="minor"/>
    </font>
    <font>
      <b/>
      <u/>
      <sz val="16"/>
      <color rgb="FFFF0000"/>
      <name val="Calibri"/>
      <family val="2"/>
      <scheme val="minor"/>
    </font>
    <font>
      <sz val="11"/>
      <name val="Calibri"/>
      <family val="2"/>
      <scheme val="minor"/>
    </font>
    <font>
      <sz val="11"/>
      <color rgb="FF000000"/>
      <name val="Calibri"/>
      <family val="2"/>
      <scheme val="minor"/>
    </font>
    <font>
      <b/>
      <i/>
      <sz val="10"/>
      <name val="Arial"/>
      <family val="2"/>
    </font>
    <font>
      <sz val="11"/>
      <name val="Arial"/>
      <family val="2"/>
    </font>
    <font>
      <b/>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s>
  <cellStyleXfs count="7">
    <xf numFmtId="0" fontId="0"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9">
    <xf numFmtId="0" fontId="0" fillId="0" borderId="0" xfId="0"/>
    <xf numFmtId="0" fontId="3" fillId="0" borderId="0" xfId="0" applyFont="1"/>
    <xf numFmtId="14" fontId="8" fillId="2" borderId="1" xfId="0" applyNumberFormat="1" applyFont="1" applyFill="1" applyBorder="1" applyAlignment="1">
      <alignment horizontal="center" vertical="center"/>
    </xf>
    <xf numFmtId="0" fontId="9" fillId="0" borderId="0" xfId="0" applyFont="1"/>
    <xf numFmtId="2" fontId="11" fillId="0" borderId="1" xfId="6" applyNumberFormat="1" applyFont="1" applyBorder="1" applyAlignment="1">
      <alignment horizontal="center" vertical="top" wrapText="1"/>
    </xf>
    <xf numFmtId="2" fontId="4" fillId="4" borderId="7" xfId="0" applyNumberFormat="1" applyFont="1" applyFill="1" applyBorder="1" applyProtection="1">
      <protection locked="0"/>
    </xf>
    <xf numFmtId="0" fontId="10" fillId="0" borderId="0" xfId="0" applyFont="1" applyAlignment="1">
      <alignment horizontal="left"/>
    </xf>
    <xf numFmtId="0" fontId="15" fillId="0" borderId="1" xfId="0" applyFont="1" applyBorder="1" applyAlignment="1">
      <alignment horizontal="justify" vertical="top" wrapText="1"/>
    </xf>
    <xf numFmtId="0" fontId="15" fillId="0" borderId="1" xfId="0" applyFont="1" applyBorder="1" applyAlignment="1">
      <alignment vertical="top" wrapText="1"/>
    </xf>
    <xf numFmtId="2" fontId="15" fillId="0" borderId="1" xfId="0" applyNumberFormat="1" applyFont="1" applyBorder="1" applyAlignment="1">
      <alignment horizontal="center" vertical="top" wrapText="1"/>
    </xf>
    <xf numFmtId="0" fontId="14" fillId="0" borderId="1" xfId="0" applyFont="1" applyBorder="1" applyAlignment="1">
      <alignment horizontal="center" vertical="center"/>
    </xf>
    <xf numFmtId="0" fontId="0" fillId="0" borderId="1" xfId="0" applyFont="1" applyBorder="1" applyAlignment="1">
      <alignment horizontal="center" vertical="center"/>
    </xf>
    <xf numFmtId="2" fontId="14" fillId="0" borderId="1" xfId="0" applyNumberFormat="1" applyFont="1" applyBorder="1" applyAlignment="1">
      <alignment horizontal="center" vertical="center"/>
    </xf>
    <xf numFmtId="2" fontId="0" fillId="0" borderId="1" xfId="0" applyNumberFormat="1" applyFont="1" applyBorder="1" applyAlignment="1">
      <alignment horizontal="center" vertical="center"/>
    </xf>
    <xf numFmtId="0" fontId="14" fillId="0" borderId="1" xfId="0" applyFont="1" applyBorder="1" applyAlignment="1">
      <alignment horizontal="center" vertical="center" shrinkToFit="1"/>
    </xf>
    <xf numFmtId="0" fontId="14" fillId="3" borderId="1" xfId="0" applyFont="1" applyFill="1" applyBorder="1" applyAlignment="1">
      <alignment horizontal="center" vertical="center"/>
    </xf>
    <xf numFmtId="0" fontId="0" fillId="0" borderId="9" xfId="0" applyFont="1" applyFill="1" applyBorder="1" applyAlignment="1">
      <alignment horizontal="center" vertical="center"/>
    </xf>
    <xf numFmtId="2" fontId="14" fillId="0" borderId="1" xfId="0" applyNumberFormat="1" applyFont="1" applyFill="1" applyBorder="1" applyAlignment="1">
      <alignment horizontal="center" vertical="center"/>
    </xf>
    <xf numFmtId="0" fontId="14" fillId="0" borderId="3" xfId="0" applyFont="1" applyBorder="1" applyAlignment="1">
      <alignment horizontal="center" vertical="center" shrinkToFit="1"/>
    </xf>
    <xf numFmtId="0" fontId="2" fillId="6" borderId="1" xfId="0" applyFont="1" applyFill="1" applyBorder="1" applyAlignment="1">
      <alignment horizontal="center" vertical="top"/>
    </xf>
    <xf numFmtId="0" fontId="2" fillId="6" borderId="1" xfId="0" applyFont="1" applyFill="1" applyBorder="1" applyAlignment="1">
      <alignment horizontal="center" vertical="top" wrapText="1"/>
    </xf>
    <xf numFmtId="0" fontId="2" fillId="6" borderId="1" xfId="0" applyFont="1" applyFill="1" applyBorder="1" applyAlignment="1">
      <alignment horizontal="center" vertical="center"/>
    </xf>
    <xf numFmtId="0" fontId="2" fillId="0" borderId="0" xfId="0" applyFont="1"/>
    <xf numFmtId="165" fontId="0" fillId="0" borderId="0" xfId="0" applyNumberFormat="1"/>
    <xf numFmtId="0" fontId="13" fillId="0" borderId="0" xfId="0" applyFont="1" applyAlignment="1">
      <alignment horizontal="center" vertical="top" wrapText="1"/>
    </xf>
    <xf numFmtId="164" fontId="15" fillId="0" borderId="1" xfId="0" applyNumberFormat="1" applyFont="1" applyBorder="1" applyAlignment="1">
      <alignment horizontal="center" vertical="top" wrapText="1"/>
    </xf>
    <xf numFmtId="0" fontId="2" fillId="6" borderId="1" xfId="0" applyFont="1" applyFill="1" applyBorder="1" applyAlignment="1">
      <alignment horizontal="justify" vertical="top"/>
    </xf>
    <xf numFmtId="2" fontId="11" fillId="0" borderId="1" xfId="0" applyNumberFormat="1" applyFont="1" applyBorder="1" applyAlignment="1">
      <alignment vertical="top"/>
    </xf>
    <xf numFmtId="1" fontId="14" fillId="0" borderId="1"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166" fontId="15" fillId="0" borderId="1" xfId="0" applyNumberFormat="1" applyFont="1" applyBorder="1" applyAlignment="1">
      <alignment vertical="top" wrapText="1"/>
    </xf>
    <xf numFmtId="166" fontId="16" fillId="0" borderId="1" xfId="0" applyNumberFormat="1" applyFont="1" applyBorder="1" applyAlignment="1">
      <alignment vertical="top"/>
    </xf>
    <xf numFmtId="0" fontId="17" fillId="0" borderId="0" xfId="0" applyFont="1" applyFill="1" applyBorder="1" applyAlignment="1">
      <alignment horizontal="center"/>
    </xf>
    <xf numFmtId="0" fontId="14" fillId="0" borderId="0" xfId="0" applyFont="1" applyFill="1" applyAlignment="1">
      <alignment vertical="top" wrapText="1"/>
    </xf>
    <xf numFmtId="166" fontId="14" fillId="0" borderId="1" xfId="0" applyNumberFormat="1" applyFont="1" applyBorder="1" applyAlignment="1">
      <alignment horizontal="center" vertical="center"/>
    </xf>
    <xf numFmtId="166" fontId="0" fillId="0" borderId="1" xfId="0" applyNumberFormat="1" applyFont="1" applyBorder="1" applyAlignment="1">
      <alignment horizontal="center" vertical="center"/>
    </xf>
    <xf numFmtId="0" fontId="14" fillId="0" borderId="1" xfId="0" applyFont="1" applyFill="1" applyBorder="1" applyAlignment="1">
      <alignment horizontal="center" vertical="top"/>
    </xf>
    <xf numFmtId="0" fontId="14" fillId="0" borderId="1" xfId="0" applyFont="1" applyFill="1" applyBorder="1" applyAlignment="1">
      <alignment horizontal="center" vertical="top" wrapText="1"/>
    </xf>
    <xf numFmtId="0" fontId="14" fillId="0" borderId="0" xfId="0" applyFont="1" applyFill="1" applyBorder="1" applyAlignment="1">
      <alignment horizontal="center" vertical="top" wrapText="1"/>
    </xf>
    <xf numFmtId="0" fontId="0" fillId="0" borderId="1" xfId="0" applyFont="1" applyFill="1" applyBorder="1" applyAlignment="1">
      <alignment horizontal="center" vertical="top"/>
    </xf>
    <xf numFmtId="0" fontId="6" fillId="5" borderId="3" xfId="0" applyFont="1" applyFill="1" applyBorder="1" applyAlignment="1">
      <alignment horizontal="left" vertical="center"/>
    </xf>
    <xf numFmtId="0" fontId="6" fillId="5" borderId="2" xfId="0" applyFont="1" applyFill="1" applyBorder="1" applyAlignment="1">
      <alignment horizontal="left" vertical="center"/>
    </xf>
    <xf numFmtId="0" fontId="6" fillId="5" borderId="4" xfId="0" applyFont="1" applyFill="1" applyBorder="1" applyAlignment="1">
      <alignment horizontal="left" vertical="center"/>
    </xf>
    <xf numFmtId="0" fontId="6" fillId="0" borderId="0" xfId="0" applyFont="1" applyAlignment="1">
      <alignment horizontal="center"/>
    </xf>
    <xf numFmtId="0" fontId="6" fillId="0" borderId="0" xfId="0" applyFont="1" applyBorder="1" applyAlignment="1">
      <alignment horizontal="center" vertical="top"/>
    </xf>
    <xf numFmtId="0" fontId="7" fillId="2" borderId="1" xfId="0" applyFont="1" applyFill="1" applyBorder="1" applyAlignment="1">
      <alignment horizontal="center" vertical="top"/>
    </xf>
    <xf numFmtId="0" fontId="7" fillId="0" borderId="0" xfId="0" applyFont="1" applyFill="1" applyBorder="1" applyAlignment="1">
      <alignment horizontal="right"/>
    </xf>
    <xf numFmtId="0" fontId="5" fillId="0" borderId="0" xfId="0" applyFont="1" applyBorder="1" applyAlignment="1">
      <alignment horizontal="left" vertical="top" wrapText="1"/>
    </xf>
    <xf numFmtId="2" fontId="11" fillId="0" borderId="3" xfId="0" applyNumberFormat="1" applyFont="1" applyBorder="1" applyAlignment="1">
      <alignment horizontal="right" vertical="top"/>
    </xf>
    <xf numFmtId="2" fontId="11" fillId="0" borderId="2" xfId="0" applyNumberFormat="1" applyFont="1" applyBorder="1" applyAlignment="1">
      <alignment horizontal="right" vertical="top"/>
    </xf>
    <xf numFmtId="2" fontId="11" fillId="0" borderId="4" xfId="0" applyNumberFormat="1" applyFont="1" applyBorder="1" applyAlignment="1">
      <alignment horizontal="right" vertical="top"/>
    </xf>
    <xf numFmtId="0" fontId="2" fillId="0" borderId="0" xfId="0" applyFont="1" applyAlignment="1">
      <alignment horizontal="center"/>
    </xf>
    <xf numFmtId="0" fontId="12" fillId="4" borderId="5" xfId="0" applyFont="1" applyFill="1" applyBorder="1" applyAlignment="1">
      <alignment horizontal="right"/>
    </xf>
    <xf numFmtId="0" fontId="12" fillId="4" borderId="8" xfId="0" applyFont="1" applyFill="1" applyBorder="1" applyAlignment="1">
      <alignment horizontal="right"/>
    </xf>
    <xf numFmtId="0" fontId="12" fillId="4" borderId="6" xfId="0" applyFont="1" applyFill="1" applyBorder="1" applyAlignment="1">
      <alignment horizontal="right"/>
    </xf>
    <xf numFmtId="0" fontId="13" fillId="0" borderId="0" xfId="0" applyFont="1" applyAlignment="1">
      <alignment horizontal="center" vertical="top" wrapText="1"/>
    </xf>
    <xf numFmtId="0" fontId="0" fillId="0" borderId="0" xfId="0" applyAlignment="1">
      <alignment horizontal="left" vertical="center" wrapText="1"/>
    </xf>
    <xf numFmtId="0" fontId="14" fillId="0" borderId="0" xfId="0" applyFont="1" applyFill="1" applyAlignment="1">
      <alignment horizontal="justify" vertical="top" wrapText="1"/>
    </xf>
  </cellXfs>
  <cellStyles count="7">
    <cellStyle name="Normal" xfId="0" builtinId="0"/>
    <cellStyle name="Normal 10" xfId="5"/>
    <cellStyle name="Normal 3" xfId="1"/>
    <cellStyle name="Normal 5" xfId="2"/>
    <cellStyle name="Normal 6" xfId="3"/>
    <cellStyle name="Normal 8" xfId="4"/>
    <cellStyle name="Normal 9"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533399</xdr:colOff>
      <xdr:row>0</xdr:row>
      <xdr:rowOff>28576</xdr:rowOff>
    </xdr:from>
    <xdr:to>
      <xdr:col>2</xdr:col>
      <xdr:colOff>285749</xdr:colOff>
      <xdr:row>1</xdr:row>
      <xdr:rowOff>228601</xdr:rowOff>
    </xdr:to>
    <xdr:pic>
      <xdr:nvPicPr>
        <xdr:cNvPr id="2" name="Picture 3" descr="!cid_AC967E95-E212-4905-B484-F3E8D2E62447.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49" y="28576"/>
          <a:ext cx="561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tabSelected="1" view="pageBreakPreview" topLeftCell="A40" zoomScaleNormal="100" zoomScaleSheetLayoutView="100" workbookViewId="0">
      <selection activeCell="H43" sqref="H43"/>
    </sheetView>
  </sheetViews>
  <sheetFormatPr defaultRowHeight="15" x14ac:dyDescent="0.25"/>
  <cols>
    <col min="1" max="1" width="6.5703125" customWidth="1"/>
    <col min="2" max="2" width="12.140625" customWidth="1"/>
    <col min="3" max="3" width="47.28515625" customWidth="1"/>
    <col min="4" max="4" width="7.140625" customWidth="1"/>
    <col min="5" max="5" width="14.5703125" customWidth="1"/>
    <col min="6" max="6" width="10.42578125" customWidth="1"/>
    <col min="7" max="7" width="10" customWidth="1"/>
    <col min="8" max="8" width="17.42578125" customWidth="1"/>
    <col min="9" max="9" width="10.5703125" bestFit="1" customWidth="1"/>
  </cols>
  <sheetData>
    <row r="1" spans="1:8" ht="18.75" x14ac:dyDescent="0.3">
      <c r="A1" s="44" t="s">
        <v>3</v>
      </c>
      <c r="B1" s="44"/>
      <c r="C1" s="44"/>
      <c r="D1" s="44"/>
      <c r="E1" s="44"/>
      <c r="F1" s="44"/>
      <c r="G1" s="44"/>
      <c r="H1" s="44"/>
    </row>
    <row r="2" spans="1:8" ht="18.75" x14ac:dyDescent="0.25">
      <c r="A2" s="45" t="s">
        <v>17</v>
      </c>
      <c r="B2" s="45"/>
      <c r="C2" s="45"/>
      <c r="D2" s="45"/>
      <c r="E2" s="45"/>
      <c r="F2" s="45"/>
      <c r="G2" s="45"/>
      <c r="H2" s="45"/>
    </row>
    <row r="3" spans="1:8" ht="23.25" x14ac:dyDescent="0.25">
      <c r="A3" s="46" t="s">
        <v>88</v>
      </c>
      <c r="B3" s="46"/>
      <c r="C3" s="46"/>
      <c r="D3" s="46"/>
      <c r="E3" s="46"/>
      <c r="F3" s="46"/>
      <c r="G3" s="46"/>
      <c r="H3" s="2" t="s">
        <v>4</v>
      </c>
    </row>
    <row r="4" spans="1:8" ht="23.25" x14ac:dyDescent="0.35">
      <c r="A4" s="47" t="s">
        <v>5</v>
      </c>
      <c r="B4" s="47"/>
      <c r="C4" s="47"/>
      <c r="D4" s="47"/>
      <c r="E4" s="47"/>
      <c r="F4" s="47"/>
      <c r="G4" s="47"/>
      <c r="H4" s="47"/>
    </row>
    <row r="5" spans="1:8" ht="23.25" x14ac:dyDescent="0.25">
      <c r="A5" s="48" t="s">
        <v>18</v>
      </c>
      <c r="B5" s="48"/>
      <c r="C5" s="48"/>
      <c r="D5" s="48"/>
      <c r="E5" s="48"/>
      <c r="F5" s="48"/>
      <c r="G5" s="48"/>
      <c r="H5" s="48"/>
    </row>
    <row r="6" spans="1:8" ht="21" x14ac:dyDescent="0.35">
      <c r="A6" s="3" t="s">
        <v>19</v>
      </c>
      <c r="B6" s="3"/>
    </row>
    <row r="7" spans="1:8" ht="51.75" customHeight="1" x14ac:dyDescent="0.25">
      <c r="A7" s="21" t="s">
        <v>6</v>
      </c>
      <c r="B7" s="21" t="s">
        <v>20</v>
      </c>
      <c r="C7" s="21" t="s">
        <v>7</v>
      </c>
      <c r="D7" s="21" t="s">
        <v>0</v>
      </c>
      <c r="E7" s="26" t="s">
        <v>89</v>
      </c>
      <c r="F7" s="21" t="s">
        <v>8</v>
      </c>
      <c r="G7" s="21" t="s">
        <v>9</v>
      </c>
      <c r="H7" s="19" t="s">
        <v>10</v>
      </c>
    </row>
    <row r="8" spans="1:8" ht="18.75" x14ac:dyDescent="0.25">
      <c r="A8" s="41" t="s">
        <v>11</v>
      </c>
      <c r="B8" s="42"/>
      <c r="C8" s="42"/>
      <c r="D8" s="42"/>
      <c r="E8" s="42"/>
      <c r="F8" s="42"/>
      <c r="G8" s="42"/>
      <c r="H8" s="43"/>
    </row>
    <row r="9" spans="1:8" x14ac:dyDescent="0.25">
      <c r="A9" s="37">
        <v>1</v>
      </c>
      <c r="B9" s="38" t="s">
        <v>21</v>
      </c>
      <c r="C9" s="7" t="s">
        <v>22</v>
      </c>
      <c r="D9" s="8" t="s">
        <v>23</v>
      </c>
      <c r="E9" s="31">
        <v>1.283698E-2</v>
      </c>
      <c r="F9" s="9">
        <v>300</v>
      </c>
      <c r="G9" s="25">
        <f>ROUND(H9/F9,2)</f>
        <v>0</v>
      </c>
      <c r="H9" s="9">
        <f>ROUND(E9*$H$43,2)</f>
        <v>0</v>
      </c>
    </row>
    <row r="10" spans="1:8" ht="105" x14ac:dyDescent="0.25">
      <c r="A10" s="37">
        <v>2</v>
      </c>
      <c r="B10" s="38" t="s">
        <v>24</v>
      </c>
      <c r="C10" s="7" t="s">
        <v>25</v>
      </c>
      <c r="D10" s="8" t="s">
        <v>23</v>
      </c>
      <c r="E10" s="31">
        <v>2.0825392000000002E-2</v>
      </c>
      <c r="F10" s="9">
        <v>380</v>
      </c>
      <c r="G10" s="25">
        <f t="shared" ref="G10:G32" si="0">ROUND(H10/F10,2)</f>
        <v>0</v>
      </c>
      <c r="H10" s="9">
        <f t="shared" ref="H10:H32" si="1">ROUND(E10*$H$43,2)</f>
        <v>0</v>
      </c>
    </row>
    <row r="11" spans="1:8" ht="105" x14ac:dyDescent="0.25">
      <c r="A11" s="37">
        <v>3</v>
      </c>
      <c r="B11" s="38" t="s">
        <v>26</v>
      </c>
      <c r="C11" s="7" t="s">
        <v>27</v>
      </c>
      <c r="D11" s="8" t="s">
        <v>23</v>
      </c>
      <c r="E11" s="31">
        <v>5.3862930000000003E-3</v>
      </c>
      <c r="F11" s="9">
        <v>56</v>
      </c>
      <c r="G11" s="25">
        <f t="shared" si="0"/>
        <v>0</v>
      </c>
      <c r="H11" s="9">
        <f t="shared" si="1"/>
        <v>0</v>
      </c>
    </row>
    <row r="12" spans="1:8" ht="75" x14ac:dyDescent="0.25">
      <c r="A12" s="37">
        <v>4</v>
      </c>
      <c r="B12" s="38" t="s">
        <v>28</v>
      </c>
      <c r="C12" s="7" t="s">
        <v>29</v>
      </c>
      <c r="D12" s="8" t="s">
        <v>23</v>
      </c>
      <c r="E12" s="31">
        <v>2.3309288000000001E-2</v>
      </c>
      <c r="F12" s="9">
        <v>426</v>
      </c>
      <c r="G12" s="25">
        <f t="shared" si="0"/>
        <v>0</v>
      </c>
      <c r="H12" s="9">
        <f t="shared" si="1"/>
        <v>0</v>
      </c>
    </row>
    <row r="13" spans="1:8" ht="45" x14ac:dyDescent="0.25">
      <c r="A13" s="37">
        <v>5</v>
      </c>
      <c r="B13" s="38" t="s">
        <v>30</v>
      </c>
      <c r="C13" s="7" t="s">
        <v>31</v>
      </c>
      <c r="D13" s="8" t="s">
        <v>23</v>
      </c>
      <c r="E13" s="31">
        <v>4.2236197000000003E-2</v>
      </c>
      <c r="F13" s="9">
        <v>30</v>
      </c>
      <c r="G13" s="25">
        <f t="shared" si="0"/>
        <v>0</v>
      </c>
      <c r="H13" s="9">
        <f t="shared" si="1"/>
        <v>0</v>
      </c>
    </row>
    <row r="14" spans="1:8" ht="75" x14ac:dyDescent="0.25">
      <c r="A14" s="37">
        <v>6</v>
      </c>
      <c r="B14" s="38" t="s">
        <v>32</v>
      </c>
      <c r="C14" s="7" t="s">
        <v>33</v>
      </c>
      <c r="D14" s="8" t="s">
        <v>23</v>
      </c>
      <c r="E14" s="31">
        <v>1.269228E-2</v>
      </c>
      <c r="F14" s="9">
        <v>9</v>
      </c>
      <c r="G14" s="25">
        <f t="shared" si="0"/>
        <v>0</v>
      </c>
      <c r="H14" s="9">
        <f t="shared" si="1"/>
        <v>0</v>
      </c>
    </row>
    <row r="15" spans="1:8" ht="90" x14ac:dyDescent="0.25">
      <c r="A15" s="37">
        <v>7</v>
      </c>
      <c r="B15" s="39" t="s">
        <v>34</v>
      </c>
      <c r="C15" s="7" t="s">
        <v>35</v>
      </c>
      <c r="D15" s="8" t="s">
        <v>23</v>
      </c>
      <c r="E15" s="31">
        <v>1.9429937000000001E-2</v>
      </c>
      <c r="F15" s="9">
        <v>13</v>
      </c>
      <c r="G15" s="25">
        <f t="shared" si="0"/>
        <v>0</v>
      </c>
      <c r="H15" s="9">
        <f t="shared" si="1"/>
        <v>0</v>
      </c>
    </row>
    <row r="16" spans="1:8" ht="90" x14ac:dyDescent="0.25">
      <c r="A16" s="37">
        <v>8</v>
      </c>
      <c r="B16" s="38" t="s">
        <v>36</v>
      </c>
      <c r="C16" s="7" t="s">
        <v>37</v>
      </c>
      <c r="D16" s="8" t="s">
        <v>23</v>
      </c>
      <c r="E16" s="31">
        <v>6.9045565000000003E-2</v>
      </c>
      <c r="F16" s="9">
        <v>45</v>
      </c>
      <c r="G16" s="25">
        <f t="shared" si="0"/>
        <v>0</v>
      </c>
      <c r="H16" s="9">
        <f t="shared" si="1"/>
        <v>0</v>
      </c>
    </row>
    <row r="17" spans="1:8" ht="135" x14ac:dyDescent="0.25">
      <c r="A17" s="37">
        <v>9</v>
      </c>
      <c r="B17" s="38" t="s">
        <v>38</v>
      </c>
      <c r="C17" s="7" t="s">
        <v>39</v>
      </c>
      <c r="D17" s="8" t="s">
        <v>23</v>
      </c>
      <c r="E17" s="31">
        <v>2.8085234000000001E-2</v>
      </c>
      <c r="F17" s="9">
        <v>14</v>
      </c>
      <c r="G17" s="25">
        <f t="shared" si="0"/>
        <v>0</v>
      </c>
      <c r="H17" s="9">
        <f t="shared" si="1"/>
        <v>0</v>
      </c>
    </row>
    <row r="18" spans="1:8" ht="60" x14ac:dyDescent="0.25">
      <c r="A18" s="37">
        <v>10</v>
      </c>
      <c r="B18" s="38" t="s">
        <v>40</v>
      </c>
      <c r="C18" s="7" t="s">
        <v>41</v>
      </c>
      <c r="D18" s="8" t="s">
        <v>42</v>
      </c>
      <c r="E18" s="31">
        <v>9.4689409999999998E-3</v>
      </c>
      <c r="F18" s="9">
        <v>118</v>
      </c>
      <c r="G18" s="25">
        <f t="shared" si="0"/>
        <v>0</v>
      </c>
      <c r="H18" s="9">
        <f t="shared" si="1"/>
        <v>0</v>
      </c>
    </row>
    <row r="19" spans="1:8" ht="75" x14ac:dyDescent="0.25">
      <c r="A19" s="37">
        <v>11</v>
      </c>
      <c r="B19" s="38" t="s">
        <v>43</v>
      </c>
      <c r="C19" s="7" t="s">
        <v>44</v>
      </c>
      <c r="D19" s="8" t="s">
        <v>45</v>
      </c>
      <c r="E19" s="31">
        <v>2.0658217999999999E-2</v>
      </c>
      <c r="F19" s="9">
        <v>4320</v>
      </c>
      <c r="G19" s="25">
        <f t="shared" si="0"/>
        <v>0</v>
      </c>
      <c r="H19" s="9">
        <f t="shared" si="1"/>
        <v>0</v>
      </c>
    </row>
    <row r="20" spans="1:8" ht="60" x14ac:dyDescent="0.25">
      <c r="A20" s="37">
        <v>12</v>
      </c>
      <c r="B20" s="38" t="s">
        <v>46</v>
      </c>
      <c r="C20" s="7" t="s">
        <v>47</v>
      </c>
      <c r="D20" s="8" t="s">
        <v>23</v>
      </c>
      <c r="E20" s="31">
        <v>4.0907384999999997E-2</v>
      </c>
      <c r="F20" s="9">
        <v>24</v>
      </c>
      <c r="G20" s="25">
        <f t="shared" si="0"/>
        <v>0</v>
      </c>
      <c r="H20" s="9">
        <f t="shared" si="1"/>
        <v>0</v>
      </c>
    </row>
    <row r="21" spans="1:8" ht="75" x14ac:dyDescent="0.25">
      <c r="A21" s="37">
        <v>13</v>
      </c>
      <c r="B21" s="38" t="s">
        <v>48</v>
      </c>
      <c r="C21" s="7" t="s">
        <v>49</v>
      </c>
      <c r="D21" s="8" t="s">
        <v>23</v>
      </c>
      <c r="E21" s="31">
        <v>8.2645750000000004E-2</v>
      </c>
      <c r="F21" s="9">
        <v>40</v>
      </c>
      <c r="G21" s="25">
        <f t="shared" si="0"/>
        <v>0</v>
      </c>
      <c r="H21" s="9">
        <f t="shared" si="1"/>
        <v>0</v>
      </c>
    </row>
    <row r="22" spans="1:8" ht="180" x14ac:dyDescent="0.25">
      <c r="A22" s="37">
        <v>14</v>
      </c>
      <c r="B22" s="38" t="s">
        <v>50</v>
      </c>
      <c r="C22" s="7" t="s">
        <v>51</v>
      </c>
      <c r="D22" s="8" t="s">
        <v>52</v>
      </c>
      <c r="E22" s="31">
        <v>4.9314054000000003E-2</v>
      </c>
      <c r="F22" s="9">
        <v>288</v>
      </c>
      <c r="G22" s="25">
        <f t="shared" si="0"/>
        <v>0</v>
      </c>
      <c r="H22" s="9">
        <f t="shared" si="1"/>
        <v>0</v>
      </c>
    </row>
    <row r="23" spans="1:8" ht="30" x14ac:dyDescent="0.25">
      <c r="A23" s="37">
        <v>15</v>
      </c>
      <c r="B23" s="38" t="s">
        <v>53</v>
      </c>
      <c r="C23" s="7" t="s">
        <v>54</v>
      </c>
      <c r="D23" s="8" t="s">
        <v>42</v>
      </c>
      <c r="E23" s="31">
        <v>1.3619548E-2</v>
      </c>
      <c r="F23" s="9">
        <v>231</v>
      </c>
      <c r="G23" s="25">
        <f t="shared" si="0"/>
        <v>0</v>
      </c>
      <c r="H23" s="9">
        <f t="shared" si="1"/>
        <v>0</v>
      </c>
    </row>
    <row r="24" spans="1:8" ht="30" x14ac:dyDescent="0.25">
      <c r="A24" s="37">
        <v>16</v>
      </c>
      <c r="B24" s="38" t="s">
        <v>55</v>
      </c>
      <c r="C24" s="7" t="s">
        <v>56</v>
      </c>
      <c r="D24" s="8" t="s">
        <v>42</v>
      </c>
      <c r="E24" s="31">
        <v>1.1976861E-2</v>
      </c>
      <c r="F24" s="9">
        <v>177</v>
      </c>
      <c r="G24" s="25">
        <f t="shared" si="0"/>
        <v>0</v>
      </c>
      <c r="H24" s="9">
        <f t="shared" si="1"/>
        <v>0</v>
      </c>
    </row>
    <row r="25" spans="1:8" ht="45" x14ac:dyDescent="0.25">
      <c r="A25" s="37">
        <v>17</v>
      </c>
      <c r="B25" s="38" t="s">
        <v>57</v>
      </c>
      <c r="C25" s="7" t="s">
        <v>58</v>
      </c>
      <c r="D25" s="8" t="s">
        <v>42</v>
      </c>
      <c r="E25" s="31">
        <v>2.0785204000000002E-2</v>
      </c>
      <c r="F25" s="9">
        <v>408</v>
      </c>
      <c r="G25" s="25">
        <f t="shared" si="0"/>
        <v>0</v>
      </c>
      <c r="H25" s="9">
        <f t="shared" si="1"/>
        <v>0</v>
      </c>
    </row>
    <row r="26" spans="1:8" ht="75" x14ac:dyDescent="0.25">
      <c r="A26" s="37">
        <v>18</v>
      </c>
      <c r="B26" s="38" t="s">
        <v>59</v>
      </c>
      <c r="C26" s="7" t="s">
        <v>60</v>
      </c>
      <c r="D26" s="8" t="s">
        <v>42</v>
      </c>
      <c r="E26" s="31">
        <v>9.2281229999999995E-3</v>
      </c>
      <c r="F26" s="9">
        <v>231</v>
      </c>
      <c r="G26" s="25">
        <f t="shared" si="0"/>
        <v>0</v>
      </c>
      <c r="H26" s="9">
        <f t="shared" si="1"/>
        <v>0</v>
      </c>
    </row>
    <row r="27" spans="1:8" ht="45" x14ac:dyDescent="0.25">
      <c r="A27" s="37">
        <v>19</v>
      </c>
      <c r="B27" s="38" t="s">
        <v>61</v>
      </c>
      <c r="C27" s="7" t="s">
        <v>62</v>
      </c>
      <c r="D27" s="8" t="s">
        <v>42</v>
      </c>
      <c r="E27" s="31">
        <v>4.3291060000000001E-3</v>
      </c>
      <c r="F27" s="9">
        <v>177</v>
      </c>
      <c r="G27" s="25">
        <f t="shared" si="0"/>
        <v>0</v>
      </c>
      <c r="H27" s="9">
        <f t="shared" si="1"/>
        <v>0</v>
      </c>
    </row>
    <row r="28" spans="1:8" ht="194.25" customHeight="1" x14ac:dyDescent="0.25">
      <c r="A28" s="37">
        <v>20</v>
      </c>
      <c r="B28" s="40" t="s">
        <v>63</v>
      </c>
      <c r="C28" s="7" t="s">
        <v>64</v>
      </c>
      <c r="D28" s="8" t="s">
        <v>45</v>
      </c>
      <c r="E28" s="31">
        <v>2.7522234999999999E-2</v>
      </c>
      <c r="F28" s="9">
        <v>172.8</v>
      </c>
      <c r="G28" s="25">
        <f t="shared" si="0"/>
        <v>0</v>
      </c>
      <c r="H28" s="9">
        <f t="shared" si="1"/>
        <v>0</v>
      </c>
    </row>
    <row r="29" spans="1:8" ht="109.5" customHeight="1" x14ac:dyDescent="0.25">
      <c r="A29" s="37">
        <v>21</v>
      </c>
      <c r="B29" s="40" t="s">
        <v>65</v>
      </c>
      <c r="C29" s="7" t="s">
        <v>66</v>
      </c>
      <c r="D29" s="8" t="s">
        <v>67</v>
      </c>
      <c r="E29" s="31">
        <v>5.3683480000000002E-3</v>
      </c>
      <c r="F29" s="9">
        <v>18</v>
      </c>
      <c r="G29" s="25">
        <f t="shared" si="0"/>
        <v>0</v>
      </c>
      <c r="H29" s="9">
        <f t="shared" si="1"/>
        <v>0</v>
      </c>
    </row>
    <row r="30" spans="1:8" ht="210" x14ac:dyDescent="0.25">
      <c r="A30" s="37">
        <v>22</v>
      </c>
      <c r="B30" s="40" t="s">
        <v>68</v>
      </c>
      <c r="C30" s="7" t="s">
        <v>69</v>
      </c>
      <c r="D30" s="8" t="s">
        <v>45</v>
      </c>
      <c r="E30" s="31">
        <v>6.8036950000000002E-3</v>
      </c>
      <c r="F30" s="9">
        <v>44</v>
      </c>
      <c r="G30" s="25">
        <f t="shared" si="0"/>
        <v>0</v>
      </c>
      <c r="H30" s="9">
        <f t="shared" si="1"/>
        <v>0</v>
      </c>
    </row>
    <row r="31" spans="1:8" ht="30" x14ac:dyDescent="0.25">
      <c r="A31" s="37">
        <v>23</v>
      </c>
      <c r="B31" s="38">
        <v>10.19</v>
      </c>
      <c r="C31" s="7" t="s">
        <v>70</v>
      </c>
      <c r="D31" s="8" t="s">
        <v>71</v>
      </c>
      <c r="E31" s="31">
        <v>6.1018469999999997E-3</v>
      </c>
      <c r="F31" s="9">
        <v>237</v>
      </c>
      <c r="G31" s="25">
        <f t="shared" si="0"/>
        <v>0</v>
      </c>
      <c r="H31" s="9">
        <f t="shared" si="1"/>
        <v>0</v>
      </c>
    </row>
    <row r="32" spans="1:8" ht="30" x14ac:dyDescent="0.25">
      <c r="A32" s="37">
        <v>24</v>
      </c>
      <c r="B32" s="38" t="s">
        <v>72</v>
      </c>
      <c r="C32" s="7" t="s">
        <v>73</v>
      </c>
      <c r="D32" s="8" t="s">
        <v>74</v>
      </c>
      <c r="E32" s="31">
        <v>1.3053670999999999E-2</v>
      </c>
      <c r="F32" s="9">
        <v>30000</v>
      </c>
      <c r="G32" s="25">
        <f t="shared" si="0"/>
        <v>0</v>
      </c>
      <c r="H32" s="9">
        <f t="shared" si="1"/>
        <v>0</v>
      </c>
    </row>
    <row r="33" spans="1:11" x14ac:dyDescent="0.25">
      <c r="A33" s="49" t="s">
        <v>12</v>
      </c>
      <c r="B33" s="50"/>
      <c r="C33" s="50"/>
      <c r="D33" s="51"/>
      <c r="E33" s="32">
        <f>SUM(E9:E32)</f>
        <v>0.55563015199999999</v>
      </c>
      <c r="F33" s="27"/>
      <c r="G33" s="27"/>
      <c r="H33" s="4">
        <f>SUM(H9:H32)</f>
        <v>0</v>
      </c>
    </row>
    <row r="34" spans="1:11" ht="18.75" x14ac:dyDescent="0.25">
      <c r="A34" s="41" t="s">
        <v>13</v>
      </c>
      <c r="B34" s="42"/>
      <c r="C34" s="42"/>
      <c r="D34" s="42"/>
      <c r="E34" s="42"/>
      <c r="F34" s="42"/>
      <c r="G34" s="42"/>
      <c r="H34" s="43"/>
    </row>
    <row r="35" spans="1:11" ht="31.5" x14ac:dyDescent="0.25">
      <c r="A35" s="19" t="s">
        <v>6</v>
      </c>
      <c r="B35" s="19" t="s">
        <v>20</v>
      </c>
      <c r="C35" s="19" t="s">
        <v>7</v>
      </c>
      <c r="D35" s="19" t="s">
        <v>0</v>
      </c>
      <c r="E35" s="26" t="s">
        <v>89</v>
      </c>
      <c r="F35" s="19" t="s">
        <v>8</v>
      </c>
      <c r="G35" s="20" t="s">
        <v>2</v>
      </c>
      <c r="H35" s="19" t="s">
        <v>10</v>
      </c>
    </row>
    <row r="36" spans="1:11" ht="240" x14ac:dyDescent="0.25">
      <c r="A36" s="10">
        <v>25</v>
      </c>
      <c r="B36" s="11" t="s">
        <v>75</v>
      </c>
      <c r="C36" s="7" t="s">
        <v>76</v>
      </c>
      <c r="D36" s="10" t="s">
        <v>42</v>
      </c>
      <c r="E36" s="35">
        <v>0.20790536100000001</v>
      </c>
      <c r="F36" s="12">
        <v>597</v>
      </c>
      <c r="G36" s="29">
        <f t="shared" ref="G36:G41" si="2">ROUND(H36/F36,2)</f>
        <v>0</v>
      </c>
      <c r="H36" s="30">
        <f t="shared" ref="H36:H41" si="3">ROUND(E36*$H$43,2)</f>
        <v>0</v>
      </c>
      <c r="K36" s="23">
        <f>100-55.563</f>
        <v>44.436999999999998</v>
      </c>
    </row>
    <row r="37" spans="1:11" ht="104.25" customHeight="1" x14ac:dyDescent="0.25">
      <c r="A37" s="10">
        <v>26</v>
      </c>
      <c r="B37" s="11" t="s">
        <v>77</v>
      </c>
      <c r="C37" s="7" t="s">
        <v>78</v>
      </c>
      <c r="D37" s="10" t="s">
        <v>79</v>
      </c>
      <c r="E37" s="35">
        <v>2.6523063E-2</v>
      </c>
      <c r="F37" s="12">
        <v>136</v>
      </c>
      <c r="G37" s="29">
        <f t="shared" si="2"/>
        <v>0</v>
      </c>
      <c r="H37" s="30">
        <f t="shared" si="3"/>
        <v>0</v>
      </c>
    </row>
    <row r="38" spans="1:11" ht="195" x14ac:dyDescent="0.25">
      <c r="A38" s="14">
        <v>27</v>
      </c>
      <c r="B38" s="11" t="s">
        <v>80</v>
      </c>
      <c r="C38" s="7" t="s">
        <v>81</v>
      </c>
      <c r="D38" s="10" t="s">
        <v>42</v>
      </c>
      <c r="E38" s="35">
        <v>3.5939121999999997E-2</v>
      </c>
      <c r="F38" s="12">
        <v>30</v>
      </c>
      <c r="G38" s="29">
        <f t="shared" si="2"/>
        <v>0</v>
      </c>
      <c r="H38" s="30">
        <f t="shared" si="3"/>
        <v>0</v>
      </c>
    </row>
    <row r="39" spans="1:11" ht="315" x14ac:dyDescent="0.25">
      <c r="A39" s="15">
        <v>28</v>
      </c>
      <c r="B39" s="16" t="s">
        <v>82</v>
      </c>
      <c r="C39" s="7" t="s">
        <v>87</v>
      </c>
      <c r="D39" s="28"/>
      <c r="E39" s="35"/>
      <c r="F39" s="17"/>
      <c r="G39" s="29"/>
      <c r="H39" s="30"/>
    </row>
    <row r="40" spans="1:11" x14ac:dyDescent="0.25">
      <c r="A40" s="18"/>
      <c r="B40" s="10" t="s">
        <v>83</v>
      </c>
      <c r="C40" s="7" t="s">
        <v>84</v>
      </c>
      <c r="D40" s="13" t="s">
        <v>45</v>
      </c>
      <c r="E40" s="36">
        <v>6.9598798000000003E-2</v>
      </c>
      <c r="F40" s="13">
        <v>15617</v>
      </c>
      <c r="G40" s="29">
        <f t="shared" si="2"/>
        <v>0</v>
      </c>
      <c r="H40" s="30">
        <f>ROUND(E40*$H$43,2)</f>
        <v>0</v>
      </c>
    </row>
    <row r="41" spans="1:11" x14ac:dyDescent="0.25">
      <c r="A41" s="18"/>
      <c r="B41" s="10" t="s">
        <v>85</v>
      </c>
      <c r="C41" s="7" t="s">
        <v>86</v>
      </c>
      <c r="D41" s="13" t="s">
        <v>45</v>
      </c>
      <c r="E41" s="36">
        <v>0.10440350599999999</v>
      </c>
      <c r="F41" s="13">
        <v>15617</v>
      </c>
      <c r="G41" s="29">
        <f t="shared" si="2"/>
        <v>0</v>
      </c>
      <c r="H41" s="30">
        <f t="shared" si="3"/>
        <v>0</v>
      </c>
    </row>
    <row r="42" spans="1:11" ht="15.75" thickBot="1" x14ac:dyDescent="0.3">
      <c r="A42" s="49" t="s">
        <v>14</v>
      </c>
      <c r="B42" s="50"/>
      <c r="C42" s="50"/>
      <c r="D42" s="51"/>
      <c r="E42" s="32">
        <f>SUM(E36:E41)</f>
        <v>0.44436985000000001</v>
      </c>
      <c r="F42" s="27"/>
      <c r="G42" s="27"/>
      <c r="H42" s="4">
        <f>SUM(H36:H41)</f>
        <v>0</v>
      </c>
    </row>
    <row r="43" spans="1:11" ht="21.75" thickBot="1" x14ac:dyDescent="0.4">
      <c r="A43" s="53" t="s">
        <v>15</v>
      </c>
      <c r="B43" s="54"/>
      <c r="C43" s="55"/>
      <c r="D43" s="55"/>
      <c r="E43" s="55"/>
      <c r="F43" s="55"/>
      <c r="G43" s="55"/>
      <c r="H43" s="5"/>
    </row>
    <row r="44" spans="1:11" ht="15" customHeight="1" x14ac:dyDescent="0.25"/>
    <row r="45" spans="1:11" ht="21" x14ac:dyDescent="0.25">
      <c r="A45" s="56" t="s">
        <v>16</v>
      </c>
      <c r="B45" s="56"/>
      <c r="C45" s="56"/>
      <c r="D45" s="56"/>
      <c r="E45" s="56"/>
      <c r="F45" s="56"/>
      <c r="G45" s="56"/>
      <c r="H45" s="56"/>
    </row>
    <row r="46" spans="1:11" ht="21" x14ac:dyDescent="0.25">
      <c r="A46" s="24"/>
      <c r="B46" s="24"/>
      <c r="C46" s="24"/>
      <c r="D46" s="24"/>
      <c r="E46" s="24"/>
      <c r="F46" s="24"/>
      <c r="G46" s="24"/>
      <c r="H46" s="24"/>
    </row>
    <row r="47" spans="1:11" ht="51" customHeight="1" x14ac:dyDescent="0.25">
      <c r="A47" s="33"/>
      <c r="B47" s="58" t="s">
        <v>91</v>
      </c>
      <c r="C47" s="58"/>
      <c r="D47" s="58"/>
      <c r="E47" s="58"/>
      <c r="F47" s="58"/>
      <c r="G47" s="58"/>
      <c r="H47" s="58"/>
      <c r="I47" s="34"/>
      <c r="J47" s="34"/>
    </row>
    <row r="48" spans="1:11" ht="61.5" customHeight="1" x14ac:dyDescent="0.25">
      <c r="A48" s="33"/>
      <c r="B48" s="58" t="s">
        <v>90</v>
      </c>
      <c r="C48" s="58"/>
      <c r="D48" s="58"/>
      <c r="E48" s="58"/>
      <c r="F48" s="58"/>
      <c r="G48" s="58"/>
      <c r="H48" s="58"/>
      <c r="I48" s="34"/>
      <c r="J48" s="34"/>
    </row>
    <row r="49" spans="1:10" x14ac:dyDescent="0.25">
      <c r="A49" s="33"/>
      <c r="B49" s="57"/>
      <c r="C49" s="57"/>
      <c r="D49" s="57"/>
      <c r="E49" s="57"/>
      <c r="F49" s="57"/>
      <c r="G49" s="57"/>
      <c r="H49" s="57"/>
      <c r="I49" s="57"/>
      <c r="J49" s="57"/>
    </row>
    <row r="50" spans="1:10" ht="21" x14ac:dyDescent="0.25">
      <c r="A50" s="24"/>
      <c r="B50" s="24"/>
      <c r="C50" s="24"/>
      <c r="D50" s="24"/>
      <c r="E50" s="24"/>
      <c r="F50" s="24"/>
      <c r="G50" s="24"/>
      <c r="H50" s="24"/>
    </row>
    <row r="51" spans="1:10" ht="21" x14ac:dyDescent="0.25">
      <c r="A51" s="24"/>
      <c r="B51" s="24"/>
      <c r="C51" s="24"/>
      <c r="D51" s="24"/>
      <c r="E51" s="24"/>
      <c r="F51" s="24"/>
      <c r="G51" s="24"/>
      <c r="H51" s="24"/>
    </row>
    <row r="52" spans="1:10" ht="21" x14ac:dyDescent="0.25">
      <c r="A52" s="24"/>
      <c r="B52" s="24"/>
      <c r="C52" s="24"/>
      <c r="D52" s="24"/>
      <c r="E52" s="24"/>
      <c r="F52" s="24"/>
      <c r="G52" s="52" t="s">
        <v>1</v>
      </c>
      <c r="H52" s="52"/>
    </row>
    <row r="53" spans="1:10" ht="21" x14ac:dyDescent="0.25">
      <c r="A53" s="24"/>
      <c r="B53" s="24"/>
      <c r="C53" s="24"/>
      <c r="D53" s="24"/>
      <c r="E53" s="24"/>
      <c r="F53" s="24"/>
      <c r="G53" s="24"/>
      <c r="H53" s="24"/>
    </row>
    <row r="54" spans="1:10" ht="21" x14ac:dyDescent="0.25">
      <c r="A54" s="24"/>
      <c r="B54" s="24"/>
      <c r="C54" s="24"/>
      <c r="D54" s="24"/>
      <c r="E54" s="24"/>
      <c r="F54" s="24"/>
      <c r="G54" s="24"/>
      <c r="H54" s="24"/>
    </row>
    <row r="55" spans="1:10" ht="21" x14ac:dyDescent="0.25">
      <c r="A55" s="24"/>
      <c r="B55" s="24"/>
      <c r="C55" s="24"/>
      <c r="D55" s="24"/>
      <c r="E55" s="24"/>
      <c r="F55" s="24"/>
      <c r="G55" s="24"/>
      <c r="H55" s="24"/>
    </row>
    <row r="56" spans="1:10" ht="21" x14ac:dyDescent="0.25">
      <c r="A56" s="24"/>
      <c r="B56" s="24"/>
      <c r="C56" s="24"/>
      <c r="D56" s="24"/>
      <c r="E56" s="24"/>
      <c r="F56" s="24"/>
      <c r="G56" s="24"/>
      <c r="H56" s="24"/>
    </row>
    <row r="57" spans="1:10" ht="21" x14ac:dyDescent="0.25">
      <c r="A57" s="24"/>
      <c r="B57" s="24"/>
      <c r="C57" s="24"/>
      <c r="D57" s="24"/>
      <c r="E57" s="24"/>
      <c r="F57" s="24"/>
      <c r="G57" s="24"/>
      <c r="H57" s="24"/>
    </row>
    <row r="58" spans="1:10" ht="21" x14ac:dyDescent="0.25">
      <c r="A58" s="24"/>
      <c r="B58" s="24"/>
      <c r="C58" s="24"/>
      <c r="D58" s="24"/>
      <c r="E58" s="24"/>
      <c r="F58" s="24"/>
      <c r="G58" s="24"/>
      <c r="H58" s="24"/>
    </row>
    <row r="59" spans="1:10" ht="21" x14ac:dyDescent="0.25">
      <c r="A59" s="24"/>
      <c r="B59" s="24"/>
      <c r="C59" s="24"/>
      <c r="D59" s="24"/>
      <c r="E59" s="24"/>
      <c r="F59" s="24"/>
      <c r="G59" s="24"/>
      <c r="H59" s="24"/>
    </row>
    <row r="60" spans="1:10" ht="21" x14ac:dyDescent="0.25">
      <c r="A60" s="24"/>
      <c r="B60" s="24"/>
      <c r="C60" s="24"/>
      <c r="D60" s="24"/>
      <c r="E60" s="24"/>
      <c r="F60" s="24"/>
      <c r="G60" s="24"/>
      <c r="H60" s="24"/>
    </row>
    <row r="61" spans="1:10" ht="21" x14ac:dyDescent="0.25">
      <c r="A61" s="24"/>
      <c r="B61" s="24"/>
      <c r="C61" s="24"/>
      <c r="D61" s="24"/>
      <c r="E61" s="24"/>
      <c r="F61" s="24"/>
      <c r="G61" s="24"/>
      <c r="H61" s="24"/>
    </row>
    <row r="62" spans="1:10" ht="21" x14ac:dyDescent="0.25">
      <c r="A62" s="24"/>
      <c r="B62" s="24"/>
      <c r="C62" s="24"/>
      <c r="D62" s="24"/>
      <c r="E62" s="24"/>
      <c r="F62" s="24"/>
    </row>
    <row r="63" spans="1:10" ht="21" x14ac:dyDescent="0.25">
      <c r="A63" s="24"/>
      <c r="B63" s="24"/>
      <c r="C63" s="24"/>
      <c r="D63" s="24"/>
      <c r="E63" s="24"/>
      <c r="F63" s="24"/>
      <c r="G63" s="24"/>
      <c r="H63" s="24"/>
    </row>
    <row r="64" spans="1:10" ht="21" x14ac:dyDescent="0.25">
      <c r="A64" s="24"/>
      <c r="B64" s="24"/>
      <c r="C64" s="24"/>
      <c r="D64" s="24"/>
      <c r="E64" s="24"/>
      <c r="F64" s="24"/>
      <c r="G64" s="24"/>
      <c r="H64" s="24"/>
    </row>
    <row r="65" spans="1:8" ht="21" x14ac:dyDescent="0.25">
      <c r="A65" s="24"/>
      <c r="B65" s="24"/>
      <c r="C65" s="24"/>
      <c r="D65" s="24"/>
      <c r="E65" s="24"/>
      <c r="F65" s="24"/>
      <c r="G65" s="24"/>
      <c r="H65" s="24"/>
    </row>
    <row r="66" spans="1:8" ht="21" x14ac:dyDescent="0.25">
      <c r="A66" s="24"/>
      <c r="B66" s="24"/>
      <c r="C66" s="24"/>
      <c r="D66" s="24"/>
      <c r="E66" s="24"/>
      <c r="F66" s="24"/>
      <c r="G66" s="24"/>
      <c r="H66" s="24"/>
    </row>
    <row r="67" spans="1:8" ht="21" x14ac:dyDescent="0.25">
      <c r="A67" s="24"/>
      <c r="B67" s="24"/>
      <c r="C67" s="24"/>
      <c r="D67" s="24"/>
      <c r="E67" s="24"/>
      <c r="F67" s="24"/>
      <c r="G67" s="24"/>
      <c r="H67" s="24"/>
    </row>
    <row r="68" spans="1:8" ht="21" x14ac:dyDescent="0.25">
      <c r="A68" s="24"/>
      <c r="B68" s="24"/>
      <c r="C68" s="24"/>
      <c r="D68" s="24"/>
      <c r="E68" s="24"/>
      <c r="F68" s="24"/>
      <c r="G68" s="24"/>
      <c r="H68" s="24"/>
    </row>
    <row r="69" spans="1:8" ht="21" x14ac:dyDescent="0.25">
      <c r="A69" s="24"/>
      <c r="B69" s="24"/>
      <c r="C69" s="24"/>
      <c r="D69" s="24"/>
      <c r="E69" s="24"/>
      <c r="F69" s="24"/>
      <c r="G69" s="24"/>
      <c r="H69" s="24"/>
    </row>
    <row r="70" spans="1:8" x14ac:dyDescent="0.25">
      <c r="A70" s="6"/>
      <c r="B70" s="6"/>
    </row>
    <row r="71" spans="1:8" ht="15.75" x14ac:dyDescent="0.25">
      <c r="A71" s="1"/>
      <c r="B71" s="1"/>
      <c r="C71" s="1"/>
      <c r="D71" s="1"/>
      <c r="E71" s="1"/>
      <c r="F71" s="1"/>
      <c r="G71" s="1"/>
      <c r="H71" s="1"/>
    </row>
    <row r="72" spans="1:8" ht="15.75" x14ac:dyDescent="0.25">
      <c r="A72" s="22"/>
      <c r="B72" s="1"/>
      <c r="C72" s="1"/>
      <c r="D72" s="1"/>
      <c r="E72" s="1"/>
      <c r="F72" s="1"/>
      <c r="G72" s="1"/>
      <c r="H72" s="1"/>
    </row>
    <row r="76" spans="1:8" x14ac:dyDescent="0.25">
      <c r="A76" s="6"/>
      <c r="B76" s="6"/>
    </row>
    <row r="77" spans="1:8" x14ac:dyDescent="0.25">
      <c r="A77" s="6"/>
      <c r="B77" s="6"/>
    </row>
  </sheetData>
  <sheetProtection algorithmName="SHA-512" hashValue="5qzWRh1/tJ08JBxP+LawkCm7f3p3XnDIIP7LnEGIPhcWwd+31chGpPjWrKULpkeNEx4PrG0mQUzIsoctmVPAbQ==" saltValue="VZ34jimAL7si7C/l6tIJaw==" spinCount="100000" sheet="1" objects="1" scenarios="1" selectLockedCells="1"/>
  <mergeCells count="15">
    <mergeCell ref="A34:H34"/>
    <mergeCell ref="A33:D33"/>
    <mergeCell ref="G52:H52"/>
    <mergeCell ref="A43:G43"/>
    <mergeCell ref="A45:H45"/>
    <mergeCell ref="A42:D42"/>
    <mergeCell ref="B49:J49"/>
    <mergeCell ref="B47:H47"/>
    <mergeCell ref="B48:H48"/>
    <mergeCell ref="A8:H8"/>
    <mergeCell ref="A1:H1"/>
    <mergeCell ref="A2:H2"/>
    <mergeCell ref="A3:G3"/>
    <mergeCell ref="A4:H4"/>
    <mergeCell ref="A5:H5"/>
  </mergeCells>
  <pageMargins left="0.7" right="0.7" top="0.75" bottom="0.75" header="0.3" footer="0.3"/>
  <pageSetup scale="72" orientation="portrait" r:id="rId1"/>
  <headerFooter>
    <oddHeader>&amp;CPrice Bid- FCX/TW/21/09&amp;R&amp;P</oddHeader>
  </headerFooter>
  <rowBreaks count="2" manualBreakCount="2">
    <brk id="29" max="7" man="1"/>
    <brk id="3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2021-07-15T05:41:50Z</dcterms:modified>
</cp:coreProperties>
</file>