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Tenders 2021-22\TCX\TCX TW 21 18\"/>
    </mc:Choice>
  </mc:AlternateContent>
  <bookViews>
    <workbookView xWindow="0" yWindow="0" windowWidth="19200" windowHeight="11160"/>
  </bookViews>
  <sheets>
    <sheet name="Estimate"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45" l="1"/>
  <c r="G43" i="45" l="1"/>
  <c r="G42" i="45" l="1"/>
  <c r="G41" i="45"/>
  <c r="G40" i="45"/>
  <c r="G39" i="45"/>
  <c r="G38" i="45"/>
  <c r="G37" i="45"/>
  <c r="G36" i="45"/>
  <c r="G35" i="45"/>
  <c r="G34" i="45"/>
  <c r="G33" i="45"/>
  <c r="G32" i="45"/>
  <c r="G31" i="45"/>
  <c r="G30" i="45"/>
  <c r="G29" i="45"/>
  <c r="G28" i="45"/>
  <c r="G27" i="45"/>
  <c r="G26" i="45"/>
  <c r="G25" i="45"/>
  <c r="G24" i="45"/>
  <c r="G23" i="45"/>
  <c r="G22" i="45"/>
  <c r="G21" i="45"/>
  <c r="G20" i="45"/>
  <c r="G19" i="45"/>
  <c r="G18" i="45"/>
  <c r="G17" i="45"/>
  <c r="G16" i="45"/>
  <c r="G15" i="45"/>
  <c r="G14" i="45"/>
  <c r="G13" i="45"/>
  <c r="G12" i="45"/>
  <c r="G11" i="45"/>
  <c r="G10" i="45"/>
  <c r="G9" i="45"/>
  <c r="G8" i="45"/>
  <c r="G44" i="45" s="1"/>
  <c r="G47" i="45" s="1"/>
</calcChain>
</file>

<file path=xl/sharedStrings.xml><?xml version="1.0" encoding="utf-8"?>
<sst xmlns="http://schemas.openxmlformats.org/spreadsheetml/2006/main" count="121" uniqueCount="91">
  <si>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</si>
  <si>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</si>
  <si>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R.R.Masonary with hard stone in foundation and plinth -1:6(1 cement: 6 coarse sand) including leveling up with cement concrete 1:6;12 ( 1 cement :6 coarse sand ; 12 graded stone aggregate of 20mm nominal size ) .  </t>
  </si>
  <si>
    <t xml:space="preserve"> Plaster -12 mm thick in 1:6 ( 1 cement : 6 fine sand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</si>
  <si>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</si>
  <si>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</si>
  <si>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</si>
  <si>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</si>
  <si>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</si>
  <si>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 xml:space="preserve">Supplying at site : R.C.C. Standards post/ struts/rails/ pales of mix 1:1.5:3 (1 cement : 1.5 coarse sand : 3 graded stone aggregate 12.5 mm nominal size) with wooden plugs or 6mm bar nibs wherever required as per direction of Engineer-in-charge (cost of earth works in excavation, concrete works  in foundation to be paid separately). </t>
  </si>
  <si>
    <t>Fencing with R.C.C.  post  placed  at  required distance,  embedded  in cement  concrete  blocks,  every  15th  post,  last  but  one  end  post  and corner post shall  be  strutted  on  both  sides and  end  post one  side only, provided with  horizontal.</t>
  </si>
  <si>
    <t>All items of DSR 2016 but not covered above.</t>
  </si>
  <si>
    <t>cum</t>
  </si>
  <si>
    <t>sqm</t>
  </si>
  <si>
    <t xml:space="preserve">Reinforced  cement  concrete  work  in  beams,  suspended  floors, roofs  having  slope  up  to 15°  with  1:2:4  (1  cement  :  2 coarse sand : 4 graded stone aggregate 20 mm nominal size).  </t>
  </si>
  <si>
    <t xml:space="preserve">Brick  work  with  FPS  bricks  of    (II nd class kanpur brick ) in Super  structure 1:6 (1 cement : 6 fine sand ) upto floor five level </t>
  </si>
  <si>
    <t>Providing Half Brick masonry in super structure upto floor five level . 1:4 ( 1 cement :4 coarse sand )</t>
  </si>
  <si>
    <t>Cement concrete flooring 1:2;4 ( 1 cement : 2 coarse sand : 4 graded stone aggregate ) finished with a floating coat of neat cement including cement slurry but excluding the cost of nosing of steps etc complete . 40 mm thick 20 mm nominal size stone aggre</t>
  </si>
  <si>
    <t>P&amp;F Ist quality ceramic glazed wall tiles confirming to Is :15622  (thickness to be specified by the manufacture) of approved make in all colours shades except burgundy, bottle green , black of any size as approved by  Engineer- in -Charge in skirting</t>
  </si>
  <si>
    <t xml:space="preserve">P&amp; L Ceramic glazed  glazed floor  tiles 300 x300 mm in all  colours ,shades except  White, Ivory, Grey, Fume Red ( thickness to be specified by the manufacturer )of Ist quality  confirming to IS :15622 of approved  make Brown  laid on 20mm thick </t>
  </si>
  <si>
    <t>Demolishing cement concrete  including disposal of material within 50 meter lead (1:3:6)</t>
  </si>
  <si>
    <t>meter</t>
  </si>
  <si>
    <t>Providing and laying 60mm thick factory made cement concrete interlocking paver block of M -30 grade made by block making machine with strong vibratory compaction and of approved size and design/ shape laid in required colour and pattern over and includin</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</si>
  <si>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</si>
  <si>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</si>
  <si>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</si>
  <si>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</si>
  <si>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</si>
  <si>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</si>
  <si>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</si>
  <si>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</si>
  <si>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</si>
  <si>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</si>
  <si>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</si>
  <si>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</si>
  <si>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</si>
  <si>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</si>
  <si>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</si>
  <si>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</si>
  <si>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</si>
  <si>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</si>
  <si>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Providing and laying DPC 40mm thick with cement concrete 1:2:4 (1 cement: 2 coarse sand: 4 graded stone aggregate 12.5mm nominal size). </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</si>
  <si>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</si>
  <si>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</si>
  <si>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</si>
  <si>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</si>
  <si>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</si>
  <si>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</si>
  <si>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</si>
  <si>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</si>
  <si>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</si>
  <si>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</si>
  <si>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</si>
  <si>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</si>
  <si>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6.4.2</t>
  </si>
  <si>
    <t>6.13.2</t>
  </si>
  <si>
    <t>7.1.1</t>
  </si>
  <si>
    <t xml:space="preserve">Fixing standard  steel glazed Doors ,  windows and , ventilators in walls with  15 x3 mm lugs 10cm long embedded in cement concrete blocks 15x10x10cm of 1: 3 : 6 ( 1 cement : 3 coarse sand and 6 graded stone aggregate 20mm nominal sizes )or  with wooden </t>
  </si>
  <si>
    <t xml:space="preserve">Providing and fixing factory made ISI marked steel glazed doors windows and ventilators side /top centre hung with beading and all members such as K11 B and K12 B etc. complete of standard rolled steel sections joints mitred flash butt  welded and sash </t>
  </si>
  <si>
    <t>10.25.2</t>
  </si>
  <si>
    <t>Steel work welded in builtup sections / Framed work including  cutting , hoisting , fixing in position and applying a priming coat of approved steel primer  using structural steel etc. as required in gratings , frames , guard bar, ladder, railing brackets</t>
  </si>
  <si>
    <t>11.1.1</t>
  </si>
  <si>
    <t xml:space="preserve">Brick on edge flooring with bricks of class designation  75including cement slurry etc complete in cement mortar with F.P.S bricks 1;4 ( 1 cement : 4 coarse sand) </t>
  </si>
  <si>
    <t>Dry Brick on edge flooring with bricks of class designation  75 on a bed of 12 mm mud mortar including filling joints with Jamuna sand ( with F.P.S bricks)</t>
  </si>
  <si>
    <t>11.3.1</t>
  </si>
  <si>
    <t>11.41.2</t>
  </si>
  <si>
    <t>Providing and laying polished vitrfied floor tiles in different sizes ( thickness to be specified by the manufacturer ) with water absorptions less than 0.08 % and confirming to IS :15622 ofapproved make in all colours and shades , laid on 20 mm thick cem</t>
  </si>
  <si>
    <t>13.1.2</t>
  </si>
  <si>
    <t>13.2.2</t>
  </si>
  <si>
    <t>15.2.1</t>
  </si>
  <si>
    <t>15.7.4</t>
  </si>
  <si>
    <t>16.15.1</t>
  </si>
  <si>
    <t>Section Total A</t>
  </si>
  <si>
    <t xml:space="preserve">Amount (Rs.) </t>
  </si>
  <si>
    <t>DSR 2016</t>
  </si>
  <si>
    <t>basic value</t>
  </si>
  <si>
    <t>10.10.1</t>
  </si>
  <si>
    <t xml:space="preserve">Analysed Rate of per DSR 2016  </t>
  </si>
  <si>
    <t>10.11.1</t>
  </si>
  <si>
    <t xml:space="preserve">Name of Work:- Misc. Civil Repair/Maintenance and modification works  in Type -4 , 5 &amp; above type of qtrs.  inTownship for 12 months. </t>
  </si>
  <si>
    <t xml:space="preserve">  Price Bid ( Three pages)</t>
  </si>
  <si>
    <t>JS-146</t>
  </si>
  <si>
    <t>Annexure - I (i)</t>
  </si>
  <si>
    <t>For Tender Enuiry No: TCX / TW / 21 / 18</t>
  </si>
  <si>
    <t>Section weightage percentage</t>
  </si>
  <si>
    <t>Quoted section amount Sec A ( derived from the Quoted Total Price Bid Value</t>
  </si>
  <si>
    <t>Sectional multiplying factor</t>
  </si>
  <si>
    <t>Total"A=A1 x "</t>
  </si>
  <si>
    <t>Total Amount To be quoted by contractor ( in figure )</t>
  </si>
  <si>
    <t>GST extra as applicable</t>
  </si>
  <si>
    <t>Note -Contractor should quote the prices in cell no. G 48 of excel sheet and then take print out to submit the price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</si>
</sst>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6"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8"/>
      <name val="Arial"/>
      <family val="2"/>
    </font>
    <font>
      <sz val="14"/>
      <name val="Arial"/>
      <family val="2"/>
    </font>
    <font>
      <b/>
      <sz val="16"/>
      <name val="Arial"/>
      <family val="2"/>
    </font>
    <font>
      <b/>
      <sz val="12"/>
      <color rgb="FFFF0000"/>
      <name val="Arial"/>
      <family val="2"/>
    </font>
    <font>
      <sz val="12"/>
      <color rgb="FFFF0000"/>
      <name val="Arial"/>
      <family val="2"/>
    </font>
    <font>
      <sz val="16"/>
      <color rgb="FFFF0000"/>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0">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3" fillId="0" borderId="1" xfId="6" applyBorder="1" applyAlignment="1">
      <alignment horizontal="center" vertical="center"/>
    </xf>
    <xf numFmtId="2" fontId="3" fillId="0" borderId="1" xfId="1" applyNumberFormat="1" applyFont="1" applyBorder="1" applyAlignment="1">
      <alignment horizontal="center" vertical="center" wrapText="1"/>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Border="1" applyAlignment="1">
      <alignment horizontal="center" vertical="center"/>
    </xf>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4" fillId="0" borderId="0" xfId="0" applyFont="1" applyFill="1" applyBorder="1" applyAlignment="1">
      <alignment horizontal="center"/>
    </xf>
    <xf numFmtId="0" fontId="3" fillId="0" borderId="1" xfId="1" applyBorder="1" applyAlignment="1">
      <alignment vertical="center"/>
    </xf>
    <xf numFmtId="0" fontId="3" fillId="0" borderId="1" xfId="1" applyBorder="1" applyAlignment="1">
      <alignment vertical="center" wrapText="1"/>
    </xf>
    <xf numFmtId="0" fontId="3" fillId="0" borderId="3" xfId="1" applyFont="1" applyFill="1" applyBorder="1" applyAlignment="1">
      <alignment horizontal="center" vertical="center" wrapText="1"/>
    </xf>
    <xf numFmtId="0" fontId="12" fillId="2" borderId="0" xfId="0" applyFont="1" applyFill="1" applyAlignment="1">
      <alignment horizontal="center"/>
    </xf>
    <xf numFmtId="0" fontId="1" fillId="0" borderId="0" xfId="0" applyFont="1" applyAlignment="1">
      <alignment horizontal="center"/>
    </xf>
    <xf numFmtId="0" fontId="7" fillId="0" borderId="0" xfId="0" applyFont="1"/>
    <xf numFmtId="0" fontId="0" fillId="0" borderId="1" xfId="0" applyBorder="1" applyAlignment="1">
      <alignment horizontal="center" wrapText="1"/>
    </xf>
    <xf numFmtId="9"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0" fontId="7" fillId="0" borderId="1" xfId="0" applyFont="1" applyBorder="1" applyAlignment="1">
      <alignment vertical="center"/>
    </xf>
    <xf numFmtId="164" fontId="7" fillId="0" borderId="1" xfId="0" applyNumberFormat="1" applyFont="1" applyBorder="1" applyAlignment="1">
      <alignment horizontal="center" vertical="top"/>
    </xf>
    <xf numFmtId="0" fontId="13" fillId="3" borderId="1" xfId="0" applyFont="1" applyFill="1" applyBorder="1" applyAlignment="1">
      <alignment vertical="center"/>
    </xf>
    <xf numFmtId="2" fontId="14" fillId="3" borderId="1" xfId="0" applyNumberFormat="1" applyFont="1" applyFill="1" applyBorder="1"/>
    <xf numFmtId="0" fontId="0" fillId="0" borderId="1" xfId="0"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xf>
    <xf numFmtId="0" fontId="7" fillId="0" borderId="1" xfId="0" applyFont="1" applyBorder="1" applyAlignment="1">
      <alignment horizontal="center" vertical="top"/>
    </xf>
    <xf numFmtId="0" fontId="13" fillId="3" borderId="1" xfId="0" applyFont="1" applyFill="1" applyBorder="1" applyAlignment="1">
      <alignment horizontal="center" vertical="top"/>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4" fillId="2"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2" fillId="2" borderId="0" xfId="0" applyFont="1" applyFill="1" applyAlignment="1">
      <alignment horizontal="center"/>
    </xf>
    <xf numFmtId="0" fontId="12" fillId="0" borderId="0" xfId="0" applyFont="1" applyAlignment="1">
      <alignment horizontal="center" wrapText="1"/>
    </xf>
    <xf numFmtId="0" fontId="10" fillId="0" borderId="1" xfId="4" applyFont="1" applyBorder="1" applyAlignment="1">
      <alignment horizontal="right" vertical="center" wrapText="1"/>
    </xf>
    <xf numFmtId="0" fontId="7" fillId="0" borderId="1" xfId="0" applyFont="1" applyBorder="1" applyAlignment="1">
      <alignment horizontal="left" vertical="top" wrapText="1"/>
    </xf>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0</xdr:row>
          <xdr:rowOff>219075</xdr:rowOff>
        </xdr:from>
        <xdr:to>
          <xdr:col>1</xdr:col>
          <xdr:colOff>228600</xdr:colOff>
          <xdr:row>4</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257175</xdr:colOff>
          <xdr:row>1</xdr:row>
          <xdr:rowOff>57150</xdr:rowOff>
        </xdr:from>
        <xdr:to>
          <xdr:col>1</xdr:col>
          <xdr:colOff>409575</xdr:colOff>
          <xdr:row>4</xdr:row>
          <xdr:rowOff>0</xdr:rowOff>
        </xdr:to>
        <xdr:sp macro="" textlink="">
          <xdr:nvSpPr>
            <xdr:cNvPr id="99330" name="Object 2" hidden="1">
              <a:extLst>
                <a:ext uri="{63B3BB69-23CF-44E3-9099-C40C66FF867C}">
                  <a14:compatExt spid="_x0000_s993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1"/>
  <sheetViews>
    <sheetView tabSelected="1" view="pageBreakPreview" topLeftCell="A43" zoomScaleNormal="100" zoomScaleSheetLayoutView="100" workbookViewId="0">
      <selection activeCell="G48" sqref="G48"/>
    </sheetView>
  </sheetViews>
  <sheetFormatPr defaultRowHeight="12.75" x14ac:dyDescent="0.2"/>
  <cols>
    <col min="1" max="1" width="4.5703125" bestFit="1" customWidth="1"/>
    <col min="2" max="2" width="8.85546875" bestFit="1" customWidth="1"/>
    <col min="3" max="3" width="46.5703125" customWidth="1"/>
    <col min="4" max="4" width="7.5703125" bestFit="1" customWidth="1"/>
    <col min="5" max="5" width="8.5703125" bestFit="1" customWidth="1"/>
    <col min="6" max="6" width="12.42578125" bestFit="1" customWidth="1"/>
    <col min="7" max="7" width="16.85546875" customWidth="1"/>
    <col min="8" max="8" width="15.140625" customWidth="1"/>
    <col min="9" max="9" width="12.5703125" bestFit="1" customWidth="1"/>
  </cols>
  <sheetData>
    <row r="1" spans="1:7" ht="20.25" x14ac:dyDescent="0.2">
      <c r="A1" s="43" t="s">
        <v>23</v>
      </c>
      <c r="B1" s="43"/>
      <c r="C1" s="43"/>
      <c r="D1" s="43"/>
      <c r="E1" s="43"/>
      <c r="F1" s="43"/>
    </row>
    <row r="2" spans="1:7" ht="18" x14ac:dyDescent="0.2">
      <c r="A2" s="44" t="s">
        <v>24</v>
      </c>
      <c r="B2" s="44"/>
      <c r="C2" s="44"/>
      <c r="D2" s="44"/>
      <c r="E2" s="44"/>
      <c r="F2" s="44"/>
    </row>
    <row r="3" spans="1:7" ht="18" customHeight="1" x14ac:dyDescent="0.25">
      <c r="A3" s="46" t="s">
        <v>80</v>
      </c>
      <c r="B3" s="46"/>
      <c r="C3" s="46"/>
      <c r="D3" s="46"/>
      <c r="E3" s="46"/>
      <c r="F3" s="46"/>
      <c r="G3" s="23" t="s">
        <v>81</v>
      </c>
    </row>
    <row r="4" spans="1:7" ht="15.75" x14ac:dyDescent="0.25">
      <c r="A4" s="24"/>
      <c r="B4" s="24"/>
      <c r="C4" s="24"/>
      <c r="D4" s="24"/>
      <c r="E4" s="24"/>
      <c r="F4" s="24" t="s">
        <v>82</v>
      </c>
    </row>
    <row r="5" spans="1:7" ht="38.25" customHeight="1" x14ac:dyDescent="0.2">
      <c r="A5" s="45" t="s">
        <v>79</v>
      </c>
      <c r="B5" s="45"/>
      <c r="C5" s="45"/>
      <c r="D5" s="45"/>
      <c r="E5" s="45"/>
      <c r="F5" s="45"/>
      <c r="G5" s="45"/>
    </row>
    <row r="6" spans="1:7" s="25" customFormat="1" ht="15.75" x14ac:dyDescent="0.25">
      <c r="A6" s="47" t="s">
        <v>83</v>
      </c>
      <c r="B6" s="47"/>
      <c r="C6" s="47"/>
      <c r="D6" s="47"/>
      <c r="E6" s="47"/>
      <c r="F6" s="47"/>
      <c r="G6" s="47"/>
    </row>
    <row r="7" spans="1:7" ht="46.5" customHeight="1" x14ac:dyDescent="0.2">
      <c r="A7" s="9" t="s">
        <v>25</v>
      </c>
      <c r="B7" s="10" t="s">
        <v>26</v>
      </c>
      <c r="C7" s="11" t="s">
        <v>27</v>
      </c>
      <c r="D7" s="12" t="s">
        <v>28</v>
      </c>
      <c r="E7" s="12" t="s">
        <v>29</v>
      </c>
      <c r="F7" s="12" t="s">
        <v>77</v>
      </c>
      <c r="G7" s="13" t="s">
        <v>73</v>
      </c>
    </row>
    <row r="8" spans="1:7" ht="90.75" customHeight="1" x14ac:dyDescent="0.2">
      <c r="A8" s="2">
        <v>1</v>
      </c>
      <c r="B8" s="3" t="s">
        <v>30</v>
      </c>
      <c r="C8" s="4" t="s">
        <v>0</v>
      </c>
      <c r="D8" s="5" t="s">
        <v>12</v>
      </c>
      <c r="E8" s="1">
        <v>40</v>
      </c>
      <c r="F8" s="1">
        <v>166.4</v>
      </c>
      <c r="G8" s="1">
        <f t="shared" ref="G8:G43" si="0">E8*F8</f>
        <v>6656</v>
      </c>
    </row>
    <row r="9" spans="1:7" ht="93" customHeight="1" x14ac:dyDescent="0.2">
      <c r="A9" s="2">
        <v>2</v>
      </c>
      <c r="B9" s="3" t="s">
        <v>31</v>
      </c>
      <c r="C9" s="4" t="s">
        <v>32</v>
      </c>
      <c r="D9" s="5" t="s">
        <v>12</v>
      </c>
      <c r="E9" s="1">
        <v>20</v>
      </c>
      <c r="F9" s="1">
        <v>275.85000000000002</v>
      </c>
      <c r="G9" s="1">
        <f t="shared" si="0"/>
        <v>5517</v>
      </c>
    </row>
    <row r="10" spans="1:7" x14ac:dyDescent="0.2">
      <c r="A10" s="2">
        <v>3</v>
      </c>
      <c r="B10" s="3">
        <v>2.25</v>
      </c>
      <c r="C10" s="4" t="s">
        <v>33</v>
      </c>
      <c r="D10" s="5" t="s">
        <v>12</v>
      </c>
      <c r="E10" s="1">
        <v>50</v>
      </c>
      <c r="F10" s="1">
        <v>125.75</v>
      </c>
      <c r="G10" s="1">
        <f t="shared" si="0"/>
        <v>6287.5</v>
      </c>
    </row>
    <row r="11" spans="1:7" ht="53.25" customHeight="1" x14ac:dyDescent="0.2">
      <c r="A11" s="2">
        <v>4</v>
      </c>
      <c r="B11" s="3" t="s">
        <v>34</v>
      </c>
      <c r="C11" s="4" t="s">
        <v>35</v>
      </c>
      <c r="D11" s="5" t="s">
        <v>36</v>
      </c>
      <c r="E11" s="1">
        <v>50</v>
      </c>
      <c r="F11" s="1">
        <v>13.95</v>
      </c>
      <c r="G11" s="1">
        <f t="shared" si="0"/>
        <v>697.5</v>
      </c>
    </row>
    <row r="12" spans="1:7" ht="54" customHeight="1" x14ac:dyDescent="0.2">
      <c r="A12" s="2">
        <v>5</v>
      </c>
      <c r="B12" s="3" t="s">
        <v>37</v>
      </c>
      <c r="C12" s="4" t="s">
        <v>5</v>
      </c>
      <c r="D12" s="5" t="s">
        <v>12</v>
      </c>
      <c r="E12" s="1">
        <v>4</v>
      </c>
      <c r="F12" s="1">
        <v>3235.58</v>
      </c>
      <c r="G12" s="1">
        <f t="shared" si="0"/>
        <v>12942.32</v>
      </c>
    </row>
    <row r="13" spans="1:7" ht="53.25" customHeight="1" x14ac:dyDescent="0.2">
      <c r="A13" s="2">
        <v>6</v>
      </c>
      <c r="B13" s="3" t="s">
        <v>38</v>
      </c>
      <c r="C13" s="4" t="s">
        <v>1</v>
      </c>
      <c r="D13" s="5" t="s">
        <v>12</v>
      </c>
      <c r="E13" s="1">
        <v>4</v>
      </c>
      <c r="F13" s="1">
        <v>3241.05</v>
      </c>
      <c r="G13" s="1">
        <f t="shared" si="0"/>
        <v>12964.2</v>
      </c>
    </row>
    <row r="14" spans="1:7" ht="90" customHeight="1" x14ac:dyDescent="0.2">
      <c r="A14" s="2">
        <v>7</v>
      </c>
      <c r="B14" s="3" t="s">
        <v>39</v>
      </c>
      <c r="C14" s="4" t="s">
        <v>40</v>
      </c>
      <c r="D14" s="5" t="s">
        <v>12</v>
      </c>
      <c r="E14" s="1">
        <v>2</v>
      </c>
      <c r="F14" s="1">
        <v>4335.6000000000004</v>
      </c>
      <c r="G14" s="1">
        <f t="shared" si="0"/>
        <v>8671.2000000000007</v>
      </c>
    </row>
    <row r="15" spans="1:7" ht="53.25" customHeight="1" x14ac:dyDescent="0.2">
      <c r="A15" s="2">
        <v>8</v>
      </c>
      <c r="B15" s="8">
        <v>4.0999999999999996</v>
      </c>
      <c r="C15" s="17" t="s">
        <v>41</v>
      </c>
      <c r="D15" s="5" t="s">
        <v>13</v>
      </c>
      <c r="E15" s="1">
        <v>4</v>
      </c>
      <c r="F15" s="1">
        <v>194.16</v>
      </c>
      <c r="G15" s="1">
        <f t="shared" si="0"/>
        <v>776.64</v>
      </c>
    </row>
    <row r="16" spans="1:7" ht="76.5" x14ac:dyDescent="0.2">
      <c r="A16" s="2">
        <v>9</v>
      </c>
      <c r="B16" s="3">
        <v>4.17</v>
      </c>
      <c r="C16" s="17" t="s">
        <v>42</v>
      </c>
      <c r="D16" s="14" t="s">
        <v>13</v>
      </c>
      <c r="E16" s="1">
        <v>4</v>
      </c>
      <c r="F16" s="1">
        <v>361.97</v>
      </c>
      <c r="G16" s="1">
        <f t="shared" si="0"/>
        <v>1447.88</v>
      </c>
    </row>
    <row r="17" spans="1:7" ht="89.25" x14ac:dyDescent="0.2">
      <c r="A17" s="2">
        <v>10</v>
      </c>
      <c r="B17" s="3" t="s">
        <v>43</v>
      </c>
      <c r="C17" s="17" t="s">
        <v>44</v>
      </c>
      <c r="D17" s="5" t="s">
        <v>12</v>
      </c>
      <c r="E17" s="1">
        <v>2</v>
      </c>
      <c r="F17" s="1">
        <v>4365.88</v>
      </c>
      <c r="G17" s="1">
        <f t="shared" si="0"/>
        <v>8731.76</v>
      </c>
    </row>
    <row r="18" spans="1:7" ht="51" x14ac:dyDescent="0.2">
      <c r="A18" s="2">
        <v>11</v>
      </c>
      <c r="B18" s="3">
        <v>5.3</v>
      </c>
      <c r="C18" s="4" t="s">
        <v>14</v>
      </c>
      <c r="D18" s="5" t="s">
        <v>12</v>
      </c>
      <c r="E18" s="1">
        <v>1</v>
      </c>
      <c r="F18" s="1">
        <v>4610.3999999999996</v>
      </c>
      <c r="G18" s="1">
        <f t="shared" si="0"/>
        <v>4610.3999999999996</v>
      </c>
    </row>
    <row r="19" spans="1:7" ht="38.25" x14ac:dyDescent="0.2">
      <c r="A19" s="2">
        <v>12</v>
      </c>
      <c r="B19" s="3" t="s">
        <v>45</v>
      </c>
      <c r="C19" s="4" t="s">
        <v>46</v>
      </c>
      <c r="D19" s="5" t="s">
        <v>13</v>
      </c>
      <c r="E19" s="1">
        <v>10</v>
      </c>
      <c r="F19" s="1">
        <v>184.42</v>
      </c>
      <c r="G19" s="1">
        <f t="shared" si="0"/>
        <v>1844.1999999999998</v>
      </c>
    </row>
    <row r="20" spans="1:7" ht="25.5" x14ac:dyDescent="0.2">
      <c r="A20" s="2">
        <v>13</v>
      </c>
      <c r="B20" s="3" t="s">
        <v>47</v>
      </c>
      <c r="C20" s="4" t="s">
        <v>48</v>
      </c>
      <c r="D20" s="5" t="s">
        <v>13</v>
      </c>
      <c r="E20" s="1">
        <v>10</v>
      </c>
      <c r="F20" s="1">
        <v>417.48</v>
      </c>
      <c r="G20" s="1">
        <f t="shared" si="0"/>
        <v>4174.8</v>
      </c>
    </row>
    <row r="21" spans="1:7" ht="25.5" x14ac:dyDescent="0.2">
      <c r="A21" s="2">
        <v>14</v>
      </c>
      <c r="B21" s="3" t="s">
        <v>49</v>
      </c>
      <c r="C21" s="4" t="s">
        <v>6</v>
      </c>
      <c r="D21" s="5" t="s">
        <v>13</v>
      </c>
      <c r="E21" s="1">
        <v>10</v>
      </c>
      <c r="F21" s="1">
        <v>333.22</v>
      </c>
      <c r="G21" s="1">
        <f t="shared" si="0"/>
        <v>3332.2000000000003</v>
      </c>
    </row>
    <row r="22" spans="1:7" ht="38.25" customHeight="1" x14ac:dyDescent="0.2">
      <c r="A22" s="2">
        <v>15</v>
      </c>
      <c r="B22" s="3" t="s">
        <v>50</v>
      </c>
      <c r="C22" s="4" t="s">
        <v>51</v>
      </c>
      <c r="D22" s="15" t="s">
        <v>52</v>
      </c>
      <c r="E22" s="1">
        <v>200</v>
      </c>
      <c r="F22" s="1">
        <v>49.62</v>
      </c>
      <c r="G22" s="1">
        <f t="shared" si="0"/>
        <v>9924</v>
      </c>
    </row>
    <row r="23" spans="1:7" ht="25.5" x14ac:dyDescent="0.2">
      <c r="A23" s="2">
        <v>16</v>
      </c>
      <c r="B23" s="3" t="s">
        <v>53</v>
      </c>
      <c r="C23" s="4" t="s">
        <v>7</v>
      </c>
      <c r="D23" s="5" t="s">
        <v>12</v>
      </c>
      <c r="E23" s="1">
        <v>10</v>
      </c>
      <c r="F23" s="1">
        <v>3917.23</v>
      </c>
      <c r="G23" s="1">
        <f t="shared" si="0"/>
        <v>39172.300000000003</v>
      </c>
    </row>
    <row r="24" spans="1:7" ht="38.25" x14ac:dyDescent="0.2">
      <c r="A24" s="2">
        <v>17</v>
      </c>
      <c r="B24" s="3" t="s">
        <v>54</v>
      </c>
      <c r="C24" s="4" t="s">
        <v>15</v>
      </c>
      <c r="D24" s="5" t="s">
        <v>12</v>
      </c>
      <c r="E24" s="1">
        <v>10</v>
      </c>
      <c r="F24" s="1">
        <v>4748.42</v>
      </c>
      <c r="G24" s="1">
        <f t="shared" si="0"/>
        <v>47484.2</v>
      </c>
    </row>
    <row r="25" spans="1:7" ht="25.5" x14ac:dyDescent="0.2">
      <c r="A25" s="2">
        <v>18</v>
      </c>
      <c r="B25" s="3" t="s">
        <v>55</v>
      </c>
      <c r="C25" s="4" t="s">
        <v>16</v>
      </c>
      <c r="D25" s="5" t="s">
        <v>13</v>
      </c>
      <c r="E25" s="1">
        <v>10</v>
      </c>
      <c r="F25" s="1">
        <v>565.30999999999995</v>
      </c>
      <c r="G25" s="1">
        <f t="shared" si="0"/>
        <v>5653.0999999999995</v>
      </c>
    </row>
    <row r="26" spans="1:7" ht="54.75" customHeight="1" x14ac:dyDescent="0.2">
      <c r="A26" s="2">
        <v>19</v>
      </c>
      <c r="B26" s="3" t="s">
        <v>56</v>
      </c>
      <c r="C26" s="4" t="s">
        <v>2</v>
      </c>
      <c r="D26" s="5" t="s">
        <v>12</v>
      </c>
      <c r="E26" s="1">
        <v>5</v>
      </c>
      <c r="F26" s="1">
        <v>3334.68</v>
      </c>
      <c r="G26" s="1">
        <f t="shared" si="0"/>
        <v>16673.399999999998</v>
      </c>
    </row>
    <row r="27" spans="1:7" ht="65.25" customHeight="1" x14ac:dyDescent="0.2">
      <c r="A27" s="2">
        <v>20</v>
      </c>
      <c r="B27" s="3" t="s">
        <v>76</v>
      </c>
      <c r="C27" s="4" t="s">
        <v>57</v>
      </c>
      <c r="D27" s="5" t="s">
        <v>52</v>
      </c>
      <c r="E27" s="1">
        <v>50</v>
      </c>
      <c r="F27" s="1">
        <v>24.15</v>
      </c>
      <c r="G27" s="1">
        <f t="shared" si="0"/>
        <v>1207.5</v>
      </c>
    </row>
    <row r="28" spans="1:7" ht="63.75" x14ac:dyDescent="0.2">
      <c r="A28" s="2">
        <v>21</v>
      </c>
      <c r="B28" s="3" t="s">
        <v>78</v>
      </c>
      <c r="C28" s="4" t="s">
        <v>58</v>
      </c>
      <c r="D28" s="5" t="s">
        <v>52</v>
      </c>
      <c r="E28" s="1">
        <v>50</v>
      </c>
      <c r="F28" s="1">
        <v>90.06</v>
      </c>
      <c r="G28" s="1">
        <f t="shared" si="0"/>
        <v>4503</v>
      </c>
    </row>
    <row r="29" spans="1:7" ht="63.75" x14ac:dyDescent="0.2">
      <c r="A29" s="2">
        <v>22</v>
      </c>
      <c r="B29" s="3" t="s">
        <v>59</v>
      </c>
      <c r="C29" s="4" t="s">
        <v>60</v>
      </c>
      <c r="D29" s="15" t="s">
        <v>52</v>
      </c>
      <c r="E29" s="1">
        <v>50</v>
      </c>
      <c r="F29" s="1">
        <v>79.05</v>
      </c>
      <c r="G29" s="1">
        <f t="shared" si="0"/>
        <v>3952.5</v>
      </c>
    </row>
    <row r="30" spans="1:7" ht="51" x14ac:dyDescent="0.2">
      <c r="A30" s="2">
        <v>23</v>
      </c>
      <c r="B30" s="3" t="s">
        <v>61</v>
      </c>
      <c r="C30" s="4" t="s">
        <v>62</v>
      </c>
      <c r="D30" s="5" t="s">
        <v>13</v>
      </c>
      <c r="E30" s="1">
        <v>10</v>
      </c>
      <c r="F30" s="1">
        <v>491.19</v>
      </c>
      <c r="G30" s="1">
        <f t="shared" si="0"/>
        <v>4911.8999999999996</v>
      </c>
    </row>
    <row r="31" spans="1:7" ht="51" x14ac:dyDescent="0.2">
      <c r="A31" s="2">
        <v>24</v>
      </c>
      <c r="B31" s="3">
        <v>11.2</v>
      </c>
      <c r="C31" s="4" t="s">
        <v>63</v>
      </c>
      <c r="D31" s="5" t="s">
        <v>13</v>
      </c>
      <c r="E31" s="1">
        <v>10</v>
      </c>
      <c r="F31" s="1">
        <v>329.84</v>
      </c>
      <c r="G31" s="1">
        <f t="shared" si="0"/>
        <v>3298.3999999999996</v>
      </c>
    </row>
    <row r="32" spans="1:7" ht="64.5" customHeight="1" x14ac:dyDescent="0.2">
      <c r="A32" s="2">
        <v>25</v>
      </c>
      <c r="B32" s="3" t="s">
        <v>64</v>
      </c>
      <c r="C32" s="4" t="s">
        <v>17</v>
      </c>
      <c r="D32" s="5" t="s">
        <v>13</v>
      </c>
      <c r="E32" s="1">
        <v>200</v>
      </c>
      <c r="F32" s="1">
        <v>244.5</v>
      </c>
      <c r="G32" s="1">
        <f t="shared" si="0"/>
        <v>48900</v>
      </c>
    </row>
    <row r="33" spans="1:7" ht="71.25" customHeight="1" x14ac:dyDescent="0.2">
      <c r="A33" s="2">
        <v>26</v>
      </c>
      <c r="B33" s="3">
        <v>11.36</v>
      </c>
      <c r="C33" s="4" t="s">
        <v>18</v>
      </c>
      <c r="D33" s="5" t="s">
        <v>13</v>
      </c>
      <c r="E33" s="1">
        <v>10</v>
      </c>
      <c r="F33" s="1">
        <v>635.54999999999995</v>
      </c>
      <c r="G33" s="1">
        <f t="shared" si="0"/>
        <v>6355.5</v>
      </c>
    </row>
    <row r="34" spans="1:7" ht="63.75" x14ac:dyDescent="0.2">
      <c r="A34" s="2">
        <v>27</v>
      </c>
      <c r="B34" s="3">
        <v>11.38</v>
      </c>
      <c r="C34" s="4" t="s">
        <v>19</v>
      </c>
      <c r="D34" s="5" t="s">
        <v>13</v>
      </c>
      <c r="E34" s="1">
        <v>10</v>
      </c>
      <c r="F34" s="1">
        <v>615.49</v>
      </c>
      <c r="G34" s="1">
        <f t="shared" si="0"/>
        <v>6154.9</v>
      </c>
    </row>
    <row r="35" spans="1:7" ht="63.75" x14ac:dyDescent="0.2">
      <c r="A35" s="2">
        <v>28</v>
      </c>
      <c r="B35" s="3" t="s">
        <v>65</v>
      </c>
      <c r="C35" s="4" t="s">
        <v>66</v>
      </c>
      <c r="D35" s="5" t="s">
        <v>13</v>
      </c>
      <c r="E35" s="1">
        <v>10</v>
      </c>
      <c r="F35" s="1">
        <v>924.88</v>
      </c>
      <c r="G35" s="1">
        <f t="shared" si="0"/>
        <v>9248.7999999999993</v>
      </c>
    </row>
    <row r="36" spans="1:7" x14ac:dyDescent="0.2">
      <c r="A36" s="2">
        <v>29</v>
      </c>
      <c r="B36" s="3" t="s">
        <v>67</v>
      </c>
      <c r="C36" s="17" t="s">
        <v>3</v>
      </c>
      <c r="D36" s="5" t="s">
        <v>13</v>
      </c>
      <c r="E36" s="1">
        <v>100</v>
      </c>
      <c r="F36" s="1">
        <v>135.5</v>
      </c>
      <c r="G36" s="1">
        <f t="shared" si="0"/>
        <v>13550</v>
      </c>
    </row>
    <row r="37" spans="1:7" x14ac:dyDescent="0.2">
      <c r="A37" s="2">
        <v>30</v>
      </c>
      <c r="B37" s="3" t="s">
        <v>68</v>
      </c>
      <c r="C37" s="17" t="s">
        <v>4</v>
      </c>
      <c r="D37" s="5" t="s">
        <v>13</v>
      </c>
      <c r="E37" s="1">
        <v>100</v>
      </c>
      <c r="F37" s="1">
        <v>155.51</v>
      </c>
      <c r="G37" s="1">
        <f t="shared" si="0"/>
        <v>15551</v>
      </c>
    </row>
    <row r="38" spans="1:7" ht="25.5" x14ac:dyDescent="0.2">
      <c r="A38" s="2">
        <v>31</v>
      </c>
      <c r="B38" s="3" t="s">
        <v>69</v>
      </c>
      <c r="C38" s="4" t="s">
        <v>20</v>
      </c>
      <c r="D38" s="5" t="s">
        <v>12</v>
      </c>
      <c r="E38" s="1">
        <v>2</v>
      </c>
      <c r="F38" s="1">
        <v>997.05</v>
      </c>
      <c r="G38" s="1">
        <f t="shared" si="0"/>
        <v>1994.1</v>
      </c>
    </row>
    <row r="39" spans="1:7" ht="38.25" x14ac:dyDescent="0.2">
      <c r="A39" s="2">
        <v>32</v>
      </c>
      <c r="B39" s="6" t="s">
        <v>70</v>
      </c>
      <c r="C39" s="17" t="s">
        <v>8</v>
      </c>
      <c r="D39" s="5" t="s">
        <v>12</v>
      </c>
      <c r="E39" s="1">
        <v>2</v>
      </c>
      <c r="F39" s="1">
        <v>842.75</v>
      </c>
      <c r="G39" s="1">
        <f t="shared" si="0"/>
        <v>1685.5</v>
      </c>
    </row>
    <row r="40" spans="1:7" ht="89.25" x14ac:dyDescent="0.2">
      <c r="A40" s="2">
        <v>33</v>
      </c>
      <c r="B40" s="3" t="s">
        <v>71</v>
      </c>
      <c r="C40" s="17" t="s">
        <v>9</v>
      </c>
      <c r="D40" s="5" t="s">
        <v>12</v>
      </c>
      <c r="E40" s="1">
        <v>10</v>
      </c>
      <c r="F40" s="1">
        <v>16041.28</v>
      </c>
      <c r="G40" s="1">
        <f t="shared" si="0"/>
        <v>160412.80000000002</v>
      </c>
    </row>
    <row r="41" spans="1:7" ht="63.75" x14ac:dyDescent="0.2">
      <c r="A41" s="2">
        <v>34</v>
      </c>
      <c r="B41" s="16">
        <v>16.170000000000002</v>
      </c>
      <c r="C41" s="4" t="s">
        <v>10</v>
      </c>
      <c r="D41" s="7" t="s">
        <v>21</v>
      </c>
      <c r="E41" s="1">
        <v>1000</v>
      </c>
      <c r="F41" s="1">
        <v>7.45</v>
      </c>
      <c r="G41" s="1">
        <f t="shared" si="0"/>
        <v>7450</v>
      </c>
    </row>
    <row r="42" spans="1:7" ht="76.5" x14ac:dyDescent="0.2">
      <c r="A42" s="2">
        <v>35</v>
      </c>
      <c r="B42" s="16">
        <v>16.68</v>
      </c>
      <c r="C42" s="4" t="s">
        <v>22</v>
      </c>
      <c r="D42" s="7" t="s">
        <v>13</v>
      </c>
      <c r="E42" s="1">
        <v>20</v>
      </c>
      <c r="F42" s="1">
        <v>549.38</v>
      </c>
      <c r="G42" s="1">
        <f t="shared" si="0"/>
        <v>10987.6</v>
      </c>
    </row>
    <row r="43" spans="1:7" ht="27" customHeight="1" x14ac:dyDescent="0.2">
      <c r="A43" s="2">
        <v>36</v>
      </c>
      <c r="B43" s="22" t="s">
        <v>74</v>
      </c>
      <c r="C43" s="20" t="s">
        <v>11</v>
      </c>
      <c r="D43" s="21" t="s">
        <v>75</v>
      </c>
      <c r="E43" s="1">
        <v>20000</v>
      </c>
      <c r="F43" s="1">
        <v>1</v>
      </c>
      <c r="G43" s="1">
        <f t="shared" si="0"/>
        <v>20000</v>
      </c>
    </row>
    <row r="44" spans="1:7" ht="15" customHeight="1" x14ac:dyDescent="0.2">
      <c r="A44" s="48" t="s">
        <v>72</v>
      </c>
      <c r="B44" s="48"/>
      <c r="C44" s="48"/>
      <c r="D44" s="48"/>
      <c r="E44" s="48"/>
      <c r="F44" s="48"/>
      <c r="G44" s="18">
        <f>SUM(G7:G43)</f>
        <v>517724.1</v>
      </c>
    </row>
    <row r="45" spans="1:7" ht="18" customHeight="1" x14ac:dyDescent="0.2">
      <c r="A45" s="37" t="s">
        <v>84</v>
      </c>
      <c r="B45" s="37"/>
      <c r="C45" s="37"/>
      <c r="D45" s="37"/>
      <c r="E45" s="37"/>
      <c r="F45" s="26"/>
      <c r="G45" s="27">
        <v>1</v>
      </c>
    </row>
    <row r="46" spans="1:7" ht="33.75" customHeight="1" x14ac:dyDescent="0.2">
      <c r="A46" s="49" t="s">
        <v>85</v>
      </c>
      <c r="B46" s="49"/>
      <c r="C46" s="49"/>
      <c r="D46" s="49"/>
      <c r="E46" s="49"/>
      <c r="F46" s="26"/>
      <c r="G46" s="28">
        <f>G48</f>
        <v>0</v>
      </c>
    </row>
    <row r="47" spans="1:7" ht="15" x14ac:dyDescent="0.2">
      <c r="A47" s="37" t="s">
        <v>86</v>
      </c>
      <c r="B47" s="37"/>
      <c r="C47" s="37" t="s">
        <v>87</v>
      </c>
      <c r="D47" s="37"/>
      <c r="E47" s="37"/>
      <c r="F47" s="29"/>
      <c r="G47" s="30">
        <f>G48/G44</f>
        <v>0</v>
      </c>
    </row>
    <row r="48" spans="1:7" ht="20.25" x14ac:dyDescent="0.3">
      <c r="A48" s="38" t="s">
        <v>88</v>
      </c>
      <c r="B48" s="38"/>
      <c r="C48" s="38"/>
      <c r="D48" s="38"/>
      <c r="E48" s="38"/>
      <c r="F48" s="31"/>
      <c r="G48" s="32">
        <v>0</v>
      </c>
    </row>
    <row r="49" spans="1:7" ht="15" x14ac:dyDescent="0.2">
      <c r="A49" s="39" t="s">
        <v>89</v>
      </c>
      <c r="B49" s="40"/>
      <c r="C49" s="40"/>
      <c r="D49" s="40"/>
      <c r="E49" s="41"/>
      <c r="F49" s="33"/>
      <c r="G49" s="33"/>
    </row>
    <row r="50" spans="1:7" ht="15" x14ac:dyDescent="0.2">
      <c r="A50" s="34"/>
      <c r="B50" s="35"/>
      <c r="C50" s="35"/>
      <c r="D50" s="19"/>
      <c r="E50" s="36"/>
    </row>
    <row r="51" spans="1:7" ht="30" customHeight="1" x14ac:dyDescent="0.2">
      <c r="A51" s="42" t="s">
        <v>90</v>
      </c>
      <c r="B51" s="42"/>
      <c r="C51" s="42"/>
      <c r="D51" s="42"/>
      <c r="E51" s="42"/>
      <c r="F51" s="42"/>
      <c r="G51" s="42"/>
    </row>
  </sheetData>
  <sheetProtection algorithmName="SHA-512" hashValue="ijH9jOEf/o6PyHZmw89hmxNu81TP3W3gqesjCFZ4lM+jUMq/DTx6FDygBu59dQfq53b7KF0b+8H6m6dwVbqbIA==" saltValue="X4F+9t/31PkZgPPk+ugP2Q==" spinCount="100000" sheet="1" objects="1" scenarios="1" selectLockedCells="1"/>
  <protectedRanges>
    <protectedRange sqref="G48" name="Range1"/>
  </protectedRanges>
  <mergeCells count="12">
    <mergeCell ref="A47:E47"/>
    <mergeCell ref="A48:E48"/>
    <mergeCell ref="A49:E49"/>
    <mergeCell ref="A51:G51"/>
    <mergeCell ref="A1:F1"/>
    <mergeCell ref="A2:F2"/>
    <mergeCell ref="A5:G5"/>
    <mergeCell ref="A3:F3"/>
    <mergeCell ref="A6:G6"/>
    <mergeCell ref="A44:F44"/>
    <mergeCell ref="A45:E45"/>
    <mergeCell ref="A46:E46"/>
  </mergeCells>
  <pageMargins left="0.7" right="0.7" top="0.75" bottom="0.75" header="0.3" footer="0.3"/>
  <pageSetup paperSize="9" scale="84" orientation="portrait" r:id="rId1"/>
  <colBreaks count="1" manualBreakCount="1">
    <brk id="7" max="1048575" man="1"/>
  </colBreaks>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0</xdr:row>
                <xdr:rowOff>219075</xdr:rowOff>
              </from>
              <to>
                <xdr:col>1</xdr:col>
                <xdr:colOff>228600</xdr:colOff>
                <xdr:row>4</xdr:row>
                <xdr:rowOff>0</xdr:rowOff>
              </to>
            </anchor>
          </objectPr>
        </oleObject>
      </mc:Choice>
      <mc:Fallback>
        <oleObject progId="PBrush" shapeId="99329" r:id="rId4"/>
      </mc:Fallback>
    </mc:AlternateContent>
    <mc:AlternateContent xmlns:mc="http://schemas.openxmlformats.org/markup-compatibility/2006">
      <mc:Choice Requires="x14">
        <oleObject progId="PBrush" shapeId="99330" r:id="rId6">
          <objectPr defaultSize="0" autoPict="0" r:id="rId5">
            <anchor moveWithCells="1" sizeWithCells="1">
              <from>
                <xdr:col>0</xdr:col>
                <xdr:colOff>257175</xdr:colOff>
                <xdr:row>1</xdr:row>
                <xdr:rowOff>57150</xdr:rowOff>
              </from>
              <to>
                <xdr:col>1</xdr:col>
                <xdr:colOff>409575</xdr:colOff>
                <xdr:row>4</xdr:row>
                <xdr:rowOff>0</xdr:rowOff>
              </to>
            </anchor>
          </objectPr>
        </oleObject>
      </mc:Choice>
      <mc:Fallback>
        <oleObject progId="PBrush" shapeId="9933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ABHISHEK GUPTA</cp:lastModifiedBy>
  <cp:lastPrinted>2021-12-04T09:08:57Z</cp:lastPrinted>
  <dcterms:created xsi:type="dcterms:W3CDTF">2017-06-15T04:16:17Z</dcterms:created>
  <dcterms:modified xsi:type="dcterms:W3CDTF">2021-12-07T06:52:26Z</dcterms:modified>
</cp:coreProperties>
</file>