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Tenders 2021-22\TCX\TCX TW 21 13\"/>
    </mc:Choice>
  </mc:AlternateContent>
  <bookViews>
    <workbookView xWindow="0" yWindow="0" windowWidth="19200" windowHeight="11160"/>
  </bookViews>
  <sheets>
    <sheet name="Estimate"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45" l="1"/>
  <c r="G31" i="45" l="1"/>
  <c r="G30" i="45" l="1"/>
  <c r="G29" i="45"/>
  <c r="G28" i="45"/>
  <c r="G27" i="45"/>
  <c r="G26" i="45"/>
  <c r="G25" i="45"/>
  <c r="G24" i="45"/>
  <c r="G23" i="45"/>
  <c r="G22" i="45"/>
  <c r="G21" i="45"/>
  <c r="G20" i="45"/>
  <c r="G19" i="45"/>
  <c r="G18" i="45"/>
  <c r="G17" i="45"/>
  <c r="G16" i="45"/>
  <c r="G15" i="45"/>
  <c r="G14" i="45"/>
  <c r="G13" i="45"/>
  <c r="G12" i="45"/>
  <c r="G11" i="45"/>
  <c r="G10" i="45"/>
  <c r="G9" i="45"/>
  <c r="G8" i="45"/>
  <c r="G7" i="45"/>
  <c r="G32" i="45" l="1"/>
  <c r="G35" i="45" s="1"/>
</calcChain>
</file>

<file path=xl/sharedStrings.xml><?xml version="1.0" encoding="utf-8"?>
<sst xmlns="http://schemas.openxmlformats.org/spreadsheetml/2006/main" count="93" uniqueCount="73">
  <si>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</si>
  <si>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</si>
  <si>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R.R.Masonary with hard stone in foundation and plinth -1:6(1 cement: 6 coarse sand) including leveling up with cement concrete 1:6;12 ( 1 cement :6 coarse sand ; 12 graded stone aggregate of 20mm nominal size ) .  </t>
  </si>
  <si>
    <t xml:space="preserve"> Plaster -12 mm thick in 1:6 ( 1 cement : 6 fine sand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</si>
  <si>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</si>
  <si>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</si>
  <si>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</si>
  <si>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</si>
  <si>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</si>
  <si>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All items of DSR 2016 but not covered above.</t>
  </si>
  <si>
    <t>cum</t>
  </si>
  <si>
    <t>sqm</t>
  </si>
  <si>
    <t xml:space="preserve">Reinforced  cement  concrete  work  in  beams,  suspended  floors, roofs  having  slope  up  to 15°  with  1:2:4  (1  cement  :  2 coarse sand : 4 graded stone aggregate 20 mm nominal size).  </t>
  </si>
  <si>
    <t xml:space="preserve">Brick  work  with  FPS  bricks  of    (II nd class kanpur brick ) in Super  structure 1:6 (1 cement : 6 fine sand ) upto floor five level </t>
  </si>
  <si>
    <t>Providing Half Brick masonry in super structure upto floor five level . 1:4 ( 1 cement :4 coarse sand )</t>
  </si>
  <si>
    <t>Cement concrete flooring 1:2;4 ( 1 cement : 2 coarse sand : 4 graded stone aggregate ) finished with a floating coat of neat cement including cement slurry but excluding the cost of nosing of steps etc complete . 40 mm thick 20 mm nominal size stone aggre</t>
  </si>
  <si>
    <t>Demolishing cement concrete  including disposal of material within 50 meter lead (1:3:6)</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</si>
  <si>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</si>
  <si>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</si>
  <si>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</si>
  <si>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</si>
  <si>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</si>
  <si>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</si>
  <si>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</si>
  <si>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</si>
  <si>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</si>
  <si>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</si>
  <si>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</si>
  <si>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</si>
  <si>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</si>
  <si>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</si>
  <si>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</si>
  <si>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</si>
  <si>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</si>
  <si>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</si>
  <si>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</si>
  <si>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</si>
  <si>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</si>
  <si>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</si>
  <si>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</si>
  <si>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</si>
  <si>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</si>
  <si>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</si>
  <si>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</si>
  <si>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</si>
  <si>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</si>
  <si>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</si>
  <si>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6.4.2</t>
  </si>
  <si>
    <t>6.13.2</t>
  </si>
  <si>
    <t>7.1.1</t>
  </si>
  <si>
    <t>10.25.2</t>
  </si>
  <si>
    <t>Steel work welded in builtup sections / Framed work including  cutting , hoisting , fixing in position and applying a priming coat of approved steel primer  using structural steel etc. as required in gratings , frames , guard bar, ladder, railing brackets</t>
  </si>
  <si>
    <t>11.3.1</t>
  </si>
  <si>
    <t>13.1.2</t>
  </si>
  <si>
    <t>13.2.2</t>
  </si>
  <si>
    <t>15.2.1</t>
  </si>
  <si>
    <t>15.7.4</t>
  </si>
  <si>
    <t xml:space="preserve">Amount (Rs.) </t>
  </si>
  <si>
    <t>DSR 2016</t>
  </si>
  <si>
    <t>basic value</t>
  </si>
  <si>
    <t xml:space="preserve">Analysed Rate of per DSR 2016  </t>
  </si>
  <si>
    <t xml:space="preserve">Name of Work:- Reconstruction of Boundary wall in BHEL house. </t>
  </si>
  <si>
    <t>JS-146</t>
  </si>
  <si>
    <t>Section weightage percentage</t>
  </si>
  <si>
    <t>Quoted section amount Sec A ( derived from the Quoted Total Price Bid Value )</t>
  </si>
  <si>
    <t>Sectional multiplying factor</t>
  </si>
  <si>
    <t>Total"A=A1 x "</t>
  </si>
  <si>
    <t>Total Amount To be quoted by contractor ( in figure )</t>
  </si>
  <si>
    <t>GST extra as applicable</t>
  </si>
  <si>
    <t>For Tender Enquiry No: TCX / TW / 21 / 13</t>
  </si>
  <si>
    <t>Section Total A1</t>
  </si>
  <si>
    <t>Note -Contractor should quote the prices in cell no. G 36 of excel sheet and then take print out to submit the price bid</t>
  </si>
  <si>
    <t xml:space="preserve">  Price Bid ( Two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</si>
</sst>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6"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8"/>
      <name val="Arial"/>
      <family val="2"/>
    </font>
    <font>
      <sz val="14"/>
      <name val="Arial"/>
      <family val="2"/>
    </font>
    <font>
      <b/>
      <sz val="16"/>
      <name val="Arial"/>
      <family val="2"/>
    </font>
    <font>
      <b/>
      <sz val="12"/>
      <color rgb="FFFF0000"/>
      <name val="Arial"/>
      <family val="2"/>
    </font>
    <font>
      <sz val="12"/>
      <color rgb="FFFF0000"/>
      <name val="Arial"/>
      <family val="2"/>
    </font>
    <font>
      <sz val="16"/>
      <color rgb="FFFF0000"/>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46">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4" fillId="0" borderId="0" xfId="0" applyFont="1" applyFill="1" applyBorder="1" applyAlignment="1">
      <alignment horizontal="center"/>
    </xf>
    <xf numFmtId="0" fontId="3" fillId="0" borderId="1" xfId="1" applyBorder="1" applyAlignment="1">
      <alignment vertical="center"/>
    </xf>
    <xf numFmtId="0" fontId="3" fillId="0" borderId="1" xfId="1" applyBorder="1" applyAlignment="1">
      <alignment vertical="center" wrapText="1"/>
    </xf>
    <xf numFmtId="0" fontId="3" fillId="0" borderId="3" xfId="1" applyFont="1" applyFill="1" applyBorder="1" applyAlignment="1">
      <alignment horizontal="center" vertical="center" wrapText="1"/>
    </xf>
    <xf numFmtId="0" fontId="12" fillId="2" borderId="0" xfId="0" applyFont="1" applyFill="1" applyAlignment="1">
      <alignment horizontal="center"/>
    </xf>
    <xf numFmtId="0" fontId="7" fillId="0" borderId="0" xfId="0" applyFont="1"/>
    <xf numFmtId="0" fontId="0" fillId="0" borderId="1" xfId="0" applyBorder="1" applyAlignment="1">
      <alignment horizontal="center" wrapText="1"/>
    </xf>
    <xf numFmtId="9"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0" fontId="7" fillId="0" borderId="1" xfId="0" applyFont="1" applyBorder="1" applyAlignment="1">
      <alignment vertical="center"/>
    </xf>
    <xf numFmtId="164" fontId="7" fillId="0" borderId="1" xfId="0" applyNumberFormat="1" applyFont="1" applyBorder="1" applyAlignment="1">
      <alignment horizontal="center" vertical="top"/>
    </xf>
    <xf numFmtId="0" fontId="13" fillId="3" borderId="1" xfId="0" applyFont="1" applyFill="1" applyBorder="1" applyAlignment="1">
      <alignment vertical="center"/>
    </xf>
    <xf numFmtId="2" fontId="14" fillId="3" borderId="1" xfId="0" applyNumberFormat="1" applyFont="1" applyFill="1" applyBorder="1"/>
    <xf numFmtId="0" fontId="0" fillId="0" borderId="1" xfId="0"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xf>
    <xf numFmtId="0" fontId="13" fillId="3" borderId="1" xfId="0" applyFont="1" applyFill="1" applyBorder="1" applyAlignment="1">
      <alignment horizontal="center" vertical="top"/>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4" fillId="2" borderId="0" xfId="0" applyFont="1" applyFill="1" applyBorder="1" applyAlignment="1">
      <alignment horizontal="center" vertical="center" wrapText="1"/>
    </xf>
    <xf numFmtId="0" fontId="10" fillId="0" borderId="1" xfId="4" applyFont="1" applyBorder="1" applyAlignment="1">
      <alignment horizontal="center" vertical="center" wrapText="1"/>
    </xf>
    <xf numFmtId="0" fontId="1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2" fillId="2" borderId="0" xfId="0" applyFont="1" applyFill="1" applyAlignment="1">
      <alignment horizontal="center"/>
    </xf>
    <xf numFmtId="0" fontId="12" fillId="0" borderId="0" xfId="0" applyFont="1" applyAlignment="1">
      <alignment horizont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0</xdr:row>
          <xdr:rowOff>238125</xdr:rowOff>
        </xdr:from>
        <xdr:to>
          <xdr:col>1</xdr:col>
          <xdr:colOff>419100</xdr:colOff>
          <xdr:row>3</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9"/>
  <sheetViews>
    <sheetView tabSelected="1" view="pageBreakPreview" topLeftCell="A31" zoomScaleNormal="100" zoomScaleSheetLayoutView="100" workbookViewId="0">
      <selection activeCell="G36" sqref="G36"/>
    </sheetView>
  </sheetViews>
  <sheetFormatPr defaultRowHeight="12.75" x14ac:dyDescent="0.2"/>
  <cols>
    <col min="1" max="1" width="4.5703125" bestFit="1" customWidth="1"/>
    <col min="2" max="2" width="8.85546875" bestFit="1" customWidth="1"/>
    <col min="3" max="3" width="46.5703125" customWidth="1"/>
    <col min="4" max="4" width="7.5703125" bestFit="1" customWidth="1"/>
    <col min="5" max="5" width="8.5703125" bestFit="1" customWidth="1"/>
    <col min="6" max="6" width="12.42578125" bestFit="1" customWidth="1"/>
    <col min="7" max="7" width="16.140625" bestFit="1" customWidth="1"/>
  </cols>
  <sheetData>
    <row r="1" spans="1:7" ht="20.25" x14ac:dyDescent="0.2">
      <c r="A1" s="39" t="s">
        <v>17</v>
      </c>
      <c r="B1" s="39"/>
      <c r="C1" s="39"/>
      <c r="D1" s="39"/>
      <c r="E1" s="39"/>
      <c r="F1" s="39"/>
    </row>
    <row r="2" spans="1:7" ht="18" x14ac:dyDescent="0.2">
      <c r="A2" s="40" t="s">
        <v>18</v>
      </c>
      <c r="B2" s="40"/>
      <c r="C2" s="40"/>
      <c r="D2" s="40"/>
      <c r="E2" s="40"/>
      <c r="F2" s="40"/>
    </row>
    <row r="3" spans="1:7" ht="18" customHeight="1" x14ac:dyDescent="0.25">
      <c r="A3" s="42" t="s">
        <v>72</v>
      </c>
      <c r="B3" s="42"/>
      <c r="C3" s="42"/>
      <c r="D3" s="42"/>
      <c r="E3" s="42"/>
      <c r="F3" s="42"/>
      <c r="G3" s="20" t="s">
        <v>62</v>
      </c>
    </row>
    <row r="4" spans="1:7" ht="18" x14ac:dyDescent="0.2">
      <c r="A4" s="41" t="s">
        <v>61</v>
      </c>
      <c r="B4" s="41"/>
      <c r="C4" s="41"/>
      <c r="D4" s="41"/>
      <c r="E4" s="41"/>
      <c r="F4" s="41"/>
      <c r="G4" s="41"/>
    </row>
    <row r="5" spans="1:7" s="21" customFormat="1" ht="15.75" x14ac:dyDescent="0.25">
      <c r="A5" s="43" t="s">
        <v>69</v>
      </c>
      <c r="B5" s="43"/>
      <c r="C5" s="43"/>
      <c r="D5" s="43"/>
      <c r="E5" s="43"/>
      <c r="F5" s="43"/>
      <c r="G5" s="43"/>
    </row>
    <row r="6" spans="1:7" ht="46.5" customHeight="1" x14ac:dyDescent="0.2">
      <c r="A6" s="7" t="s">
        <v>19</v>
      </c>
      <c r="B6" s="8" t="s">
        <v>20</v>
      </c>
      <c r="C6" s="9" t="s">
        <v>21</v>
      </c>
      <c r="D6" s="10" t="s">
        <v>22</v>
      </c>
      <c r="E6" s="10" t="s">
        <v>23</v>
      </c>
      <c r="F6" s="10" t="s">
        <v>60</v>
      </c>
      <c r="G6" s="11" t="s">
        <v>57</v>
      </c>
    </row>
    <row r="7" spans="1:7" ht="90.75" customHeight="1" x14ac:dyDescent="0.2">
      <c r="A7" s="2">
        <v>1</v>
      </c>
      <c r="B7" s="3" t="s">
        <v>24</v>
      </c>
      <c r="C7" s="4" t="s">
        <v>0</v>
      </c>
      <c r="D7" s="5" t="s">
        <v>10</v>
      </c>
      <c r="E7" s="1">
        <v>24</v>
      </c>
      <c r="F7" s="1">
        <v>166.4</v>
      </c>
      <c r="G7" s="1">
        <f t="shared" ref="G7:G31" si="0">E7*F7</f>
        <v>3993.6000000000004</v>
      </c>
    </row>
    <row r="8" spans="1:7" ht="93" customHeight="1" x14ac:dyDescent="0.2">
      <c r="A8" s="2">
        <v>2</v>
      </c>
      <c r="B8" s="3" t="s">
        <v>25</v>
      </c>
      <c r="C8" s="4" t="s">
        <v>26</v>
      </c>
      <c r="D8" s="5" t="s">
        <v>10</v>
      </c>
      <c r="E8" s="1">
        <v>5</v>
      </c>
      <c r="F8" s="1">
        <v>275.85000000000002</v>
      </c>
      <c r="G8" s="1">
        <f t="shared" si="0"/>
        <v>1379.25</v>
      </c>
    </row>
    <row r="9" spans="1:7" x14ac:dyDescent="0.2">
      <c r="A9" s="2">
        <v>3</v>
      </c>
      <c r="B9" s="3">
        <v>2.25</v>
      </c>
      <c r="C9" s="4" t="s">
        <v>27</v>
      </c>
      <c r="D9" s="5" t="s">
        <v>10</v>
      </c>
      <c r="E9" s="1">
        <v>21</v>
      </c>
      <c r="F9" s="1">
        <v>125.75</v>
      </c>
      <c r="G9" s="1">
        <f t="shared" si="0"/>
        <v>2640.75</v>
      </c>
    </row>
    <row r="10" spans="1:7" ht="53.25" customHeight="1" x14ac:dyDescent="0.2">
      <c r="A10" s="2">
        <v>4</v>
      </c>
      <c r="B10" s="3" t="s">
        <v>28</v>
      </c>
      <c r="C10" s="4" t="s">
        <v>29</v>
      </c>
      <c r="D10" s="5" t="s">
        <v>30</v>
      </c>
      <c r="E10" s="1">
        <v>6</v>
      </c>
      <c r="F10" s="1">
        <v>13.95</v>
      </c>
      <c r="G10" s="1">
        <f t="shared" si="0"/>
        <v>83.699999999999989</v>
      </c>
    </row>
    <row r="11" spans="1:7" ht="54" customHeight="1" x14ac:dyDescent="0.2">
      <c r="A11" s="2">
        <v>5</v>
      </c>
      <c r="B11" s="3" t="s">
        <v>31</v>
      </c>
      <c r="C11" s="4" t="s">
        <v>5</v>
      </c>
      <c r="D11" s="5" t="s">
        <v>10</v>
      </c>
      <c r="E11" s="1">
        <v>7</v>
      </c>
      <c r="F11" s="1">
        <v>3235.58</v>
      </c>
      <c r="G11" s="1">
        <f t="shared" si="0"/>
        <v>22649.059999999998</v>
      </c>
    </row>
    <row r="12" spans="1:7" ht="53.25" customHeight="1" x14ac:dyDescent="0.2">
      <c r="A12" s="2">
        <v>6</v>
      </c>
      <c r="B12" s="3" t="s">
        <v>32</v>
      </c>
      <c r="C12" s="4" t="s">
        <v>1</v>
      </c>
      <c r="D12" s="5" t="s">
        <v>10</v>
      </c>
      <c r="E12" s="1">
        <v>12</v>
      </c>
      <c r="F12" s="1">
        <v>3241.05</v>
      </c>
      <c r="G12" s="1">
        <f t="shared" si="0"/>
        <v>38892.600000000006</v>
      </c>
    </row>
    <row r="13" spans="1:7" ht="90" customHeight="1" x14ac:dyDescent="0.2">
      <c r="A13" s="2">
        <v>7</v>
      </c>
      <c r="B13" s="3" t="s">
        <v>33</v>
      </c>
      <c r="C13" s="4" t="s">
        <v>34</v>
      </c>
      <c r="D13" s="5" t="s">
        <v>10</v>
      </c>
      <c r="E13" s="1">
        <v>2</v>
      </c>
      <c r="F13" s="1">
        <v>4335.6000000000004</v>
      </c>
      <c r="G13" s="1">
        <f t="shared" si="0"/>
        <v>8671.2000000000007</v>
      </c>
    </row>
    <row r="14" spans="1:7" ht="76.5" x14ac:dyDescent="0.2">
      <c r="A14" s="2">
        <v>8</v>
      </c>
      <c r="B14" s="3">
        <v>4.17</v>
      </c>
      <c r="C14" s="14" t="s">
        <v>35</v>
      </c>
      <c r="D14" s="12" t="s">
        <v>11</v>
      </c>
      <c r="E14" s="1">
        <v>146</v>
      </c>
      <c r="F14" s="1">
        <v>361.97</v>
      </c>
      <c r="G14" s="1">
        <f t="shared" si="0"/>
        <v>52847.62</v>
      </c>
    </row>
    <row r="15" spans="1:7" ht="89.25" x14ac:dyDescent="0.2">
      <c r="A15" s="2">
        <v>9</v>
      </c>
      <c r="B15" s="3" t="s">
        <v>36</v>
      </c>
      <c r="C15" s="14" t="s">
        <v>37</v>
      </c>
      <c r="D15" s="5" t="s">
        <v>10</v>
      </c>
      <c r="E15" s="1">
        <v>3</v>
      </c>
      <c r="F15" s="1">
        <v>4365.88</v>
      </c>
      <c r="G15" s="1">
        <f t="shared" si="0"/>
        <v>13097.64</v>
      </c>
    </row>
    <row r="16" spans="1:7" ht="51" x14ac:dyDescent="0.2">
      <c r="A16" s="2">
        <v>10</v>
      </c>
      <c r="B16" s="3">
        <v>5.3</v>
      </c>
      <c r="C16" s="4" t="s">
        <v>12</v>
      </c>
      <c r="D16" s="5" t="s">
        <v>10</v>
      </c>
      <c r="E16" s="1">
        <v>1.5</v>
      </c>
      <c r="F16" s="1">
        <v>4610.3999999999996</v>
      </c>
      <c r="G16" s="1">
        <f t="shared" si="0"/>
        <v>6915.5999999999995</v>
      </c>
    </row>
    <row r="17" spans="1:7" ht="38.25" x14ac:dyDescent="0.2">
      <c r="A17" s="2">
        <v>11</v>
      </c>
      <c r="B17" s="3" t="s">
        <v>38</v>
      </c>
      <c r="C17" s="4" t="s">
        <v>39</v>
      </c>
      <c r="D17" s="5" t="s">
        <v>11</v>
      </c>
      <c r="E17" s="1">
        <v>16</v>
      </c>
      <c r="F17" s="1">
        <v>184.42</v>
      </c>
      <c r="G17" s="1">
        <f t="shared" si="0"/>
        <v>2950.72</v>
      </c>
    </row>
    <row r="18" spans="1:7" ht="25.5" x14ac:dyDescent="0.2">
      <c r="A18" s="2">
        <v>12</v>
      </c>
      <c r="B18" s="3" t="s">
        <v>40</v>
      </c>
      <c r="C18" s="4" t="s">
        <v>41</v>
      </c>
      <c r="D18" s="5" t="s">
        <v>11</v>
      </c>
      <c r="E18" s="1">
        <v>16</v>
      </c>
      <c r="F18" s="1">
        <v>417.48</v>
      </c>
      <c r="G18" s="1">
        <f t="shared" si="0"/>
        <v>6679.68</v>
      </c>
    </row>
    <row r="19" spans="1:7" ht="25.5" x14ac:dyDescent="0.2">
      <c r="A19" s="2">
        <v>13</v>
      </c>
      <c r="B19" s="3" t="s">
        <v>42</v>
      </c>
      <c r="C19" s="4" t="s">
        <v>6</v>
      </c>
      <c r="D19" s="5" t="s">
        <v>11</v>
      </c>
      <c r="E19" s="1">
        <v>16</v>
      </c>
      <c r="F19" s="1">
        <v>333.22</v>
      </c>
      <c r="G19" s="1">
        <f t="shared" si="0"/>
        <v>5331.52</v>
      </c>
    </row>
    <row r="20" spans="1:7" ht="38.25" x14ac:dyDescent="0.2">
      <c r="A20" s="2">
        <v>14</v>
      </c>
      <c r="B20" s="3" t="s">
        <v>43</v>
      </c>
      <c r="C20" s="4" t="s">
        <v>44</v>
      </c>
      <c r="D20" s="13" t="s">
        <v>45</v>
      </c>
      <c r="E20" s="1">
        <v>100</v>
      </c>
      <c r="F20" s="1">
        <v>49.62</v>
      </c>
      <c r="G20" s="1">
        <f t="shared" si="0"/>
        <v>4962</v>
      </c>
    </row>
    <row r="21" spans="1:7" ht="25.5" x14ac:dyDescent="0.2">
      <c r="A21" s="2">
        <v>15</v>
      </c>
      <c r="B21" s="3" t="s">
        <v>46</v>
      </c>
      <c r="C21" s="4" t="s">
        <v>7</v>
      </c>
      <c r="D21" s="5" t="s">
        <v>10</v>
      </c>
      <c r="E21" s="1">
        <v>17</v>
      </c>
      <c r="F21" s="1">
        <v>3917.23</v>
      </c>
      <c r="G21" s="1">
        <f t="shared" si="0"/>
        <v>66592.91</v>
      </c>
    </row>
    <row r="22" spans="1:7" ht="38.25" x14ac:dyDescent="0.2">
      <c r="A22" s="2">
        <v>16</v>
      </c>
      <c r="B22" s="3" t="s">
        <v>47</v>
      </c>
      <c r="C22" s="4" t="s">
        <v>13</v>
      </c>
      <c r="D22" s="5" t="s">
        <v>10</v>
      </c>
      <c r="E22" s="1">
        <v>40</v>
      </c>
      <c r="F22" s="1">
        <v>4748.42</v>
      </c>
      <c r="G22" s="1">
        <f t="shared" si="0"/>
        <v>189936.8</v>
      </c>
    </row>
    <row r="23" spans="1:7" ht="25.5" x14ac:dyDescent="0.2">
      <c r="A23" s="2">
        <v>17</v>
      </c>
      <c r="B23" s="3" t="s">
        <v>48</v>
      </c>
      <c r="C23" s="4" t="s">
        <v>14</v>
      </c>
      <c r="D23" s="5" t="s">
        <v>11</v>
      </c>
      <c r="E23" s="1">
        <v>4</v>
      </c>
      <c r="F23" s="1">
        <v>565.30999999999995</v>
      </c>
      <c r="G23" s="1">
        <f t="shared" si="0"/>
        <v>2261.2399999999998</v>
      </c>
    </row>
    <row r="24" spans="1:7" ht="54.75" customHeight="1" x14ac:dyDescent="0.2">
      <c r="A24" s="2">
        <v>18</v>
      </c>
      <c r="B24" s="3" t="s">
        <v>49</v>
      </c>
      <c r="C24" s="4" t="s">
        <v>2</v>
      </c>
      <c r="D24" s="5" t="s">
        <v>10</v>
      </c>
      <c r="E24" s="1">
        <v>4</v>
      </c>
      <c r="F24" s="1">
        <v>3334.68</v>
      </c>
      <c r="G24" s="1">
        <f t="shared" si="0"/>
        <v>13338.72</v>
      </c>
    </row>
    <row r="25" spans="1:7" ht="63.75" x14ac:dyDescent="0.2">
      <c r="A25" s="2">
        <v>19</v>
      </c>
      <c r="B25" s="3" t="s">
        <v>50</v>
      </c>
      <c r="C25" s="4" t="s">
        <v>51</v>
      </c>
      <c r="D25" s="13" t="s">
        <v>45</v>
      </c>
      <c r="E25" s="1">
        <v>10</v>
      </c>
      <c r="F25" s="1">
        <v>79.05</v>
      </c>
      <c r="G25" s="1">
        <f t="shared" si="0"/>
        <v>790.5</v>
      </c>
    </row>
    <row r="26" spans="1:7" ht="64.5" customHeight="1" x14ac:dyDescent="0.2">
      <c r="A26" s="2">
        <v>20</v>
      </c>
      <c r="B26" s="3" t="s">
        <v>52</v>
      </c>
      <c r="C26" s="4" t="s">
        <v>15</v>
      </c>
      <c r="D26" s="5" t="s">
        <v>11</v>
      </c>
      <c r="E26" s="1">
        <v>40</v>
      </c>
      <c r="F26" s="1">
        <v>244.5</v>
      </c>
      <c r="G26" s="1">
        <f t="shared" si="0"/>
        <v>9780</v>
      </c>
    </row>
    <row r="27" spans="1:7" x14ac:dyDescent="0.2">
      <c r="A27" s="2">
        <v>21</v>
      </c>
      <c r="B27" s="3" t="s">
        <v>53</v>
      </c>
      <c r="C27" s="14" t="s">
        <v>3</v>
      </c>
      <c r="D27" s="5" t="s">
        <v>11</v>
      </c>
      <c r="E27" s="1">
        <v>185</v>
      </c>
      <c r="F27" s="1">
        <v>135.5</v>
      </c>
      <c r="G27" s="1">
        <f t="shared" si="0"/>
        <v>25067.5</v>
      </c>
    </row>
    <row r="28" spans="1:7" x14ac:dyDescent="0.2">
      <c r="A28" s="2">
        <v>22</v>
      </c>
      <c r="B28" s="3" t="s">
        <v>54</v>
      </c>
      <c r="C28" s="14" t="s">
        <v>4</v>
      </c>
      <c r="D28" s="5" t="s">
        <v>11</v>
      </c>
      <c r="E28" s="1">
        <v>185</v>
      </c>
      <c r="F28" s="1">
        <v>155.51</v>
      </c>
      <c r="G28" s="1">
        <f t="shared" si="0"/>
        <v>28769.35</v>
      </c>
    </row>
    <row r="29" spans="1:7" ht="25.5" x14ac:dyDescent="0.2">
      <c r="A29" s="2">
        <v>23</v>
      </c>
      <c r="B29" s="3" t="s">
        <v>55</v>
      </c>
      <c r="C29" s="4" t="s">
        <v>16</v>
      </c>
      <c r="D29" s="5" t="s">
        <v>10</v>
      </c>
      <c r="E29" s="1">
        <v>22</v>
      </c>
      <c r="F29" s="1">
        <v>997.05</v>
      </c>
      <c r="G29" s="1">
        <f t="shared" si="0"/>
        <v>21935.1</v>
      </c>
    </row>
    <row r="30" spans="1:7" ht="38.25" x14ac:dyDescent="0.2">
      <c r="A30" s="2">
        <v>24</v>
      </c>
      <c r="B30" s="6" t="s">
        <v>56</v>
      </c>
      <c r="C30" s="14" t="s">
        <v>8</v>
      </c>
      <c r="D30" s="5" t="s">
        <v>10</v>
      </c>
      <c r="E30" s="1">
        <v>60</v>
      </c>
      <c r="F30" s="1">
        <v>842.75</v>
      </c>
      <c r="G30" s="1">
        <f t="shared" si="0"/>
        <v>50565</v>
      </c>
    </row>
    <row r="31" spans="1:7" ht="25.5" x14ac:dyDescent="0.2">
      <c r="A31" s="2">
        <v>25</v>
      </c>
      <c r="B31" s="19" t="s">
        <v>58</v>
      </c>
      <c r="C31" s="17" t="s">
        <v>9</v>
      </c>
      <c r="D31" s="18" t="s">
        <v>59</v>
      </c>
      <c r="E31" s="1">
        <v>20000</v>
      </c>
      <c r="F31" s="1">
        <v>1</v>
      </c>
      <c r="G31" s="1">
        <f t="shared" si="0"/>
        <v>20000</v>
      </c>
    </row>
    <row r="32" spans="1:7" ht="15" customHeight="1" x14ac:dyDescent="0.2">
      <c r="A32" s="38" t="s">
        <v>70</v>
      </c>
      <c r="B32" s="38"/>
      <c r="C32" s="38"/>
      <c r="D32" s="38"/>
      <c r="E32" s="38"/>
      <c r="F32" s="38"/>
      <c r="G32" s="15">
        <f>SUM(G6:G31)</f>
        <v>600132.05999999994</v>
      </c>
    </row>
    <row r="33" spans="1:7" ht="18" customHeight="1" x14ac:dyDescent="0.2">
      <c r="A33" s="44" t="s">
        <v>63</v>
      </c>
      <c r="B33" s="44"/>
      <c r="C33" s="44"/>
      <c r="D33" s="44"/>
      <c r="E33" s="44"/>
      <c r="F33" s="22"/>
      <c r="G33" s="23">
        <v>1</v>
      </c>
    </row>
    <row r="34" spans="1:7" ht="33" customHeight="1" x14ac:dyDescent="0.2">
      <c r="A34" s="45" t="s">
        <v>64</v>
      </c>
      <c r="B34" s="45"/>
      <c r="C34" s="45"/>
      <c r="D34" s="45"/>
      <c r="E34" s="45"/>
      <c r="F34" s="22"/>
      <c r="G34" s="24">
        <f>G36</f>
        <v>0</v>
      </c>
    </row>
    <row r="35" spans="1:7" ht="18" customHeight="1" x14ac:dyDescent="0.2">
      <c r="A35" s="44" t="s">
        <v>65</v>
      </c>
      <c r="B35" s="44"/>
      <c r="C35" s="44" t="s">
        <v>66</v>
      </c>
      <c r="D35" s="44"/>
      <c r="E35" s="44"/>
      <c r="F35" s="25"/>
      <c r="G35" s="26">
        <f>G36/G32</f>
        <v>0</v>
      </c>
    </row>
    <row r="36" spans="1:7" ht="18" customHeight="1" x14ac:dyDescent="0.3">
      <c r="A36" s="33" t="s">
        <v>67</v>
      </c>
      <c r="B36" s="33"/>
      <c r="C36" s="33"/>
      <c r="D36" s="33"/>
      <c r="E36" s="33"/>
      <c r="F36" s="27"/>
      <c r="G36" s="28">
        <v>0</v>
      </c>
    </row>
    <row r="37" spans="1:7" ht="15" x14ac:dyDescent="0.2">
      <c r="A37" s="34" t="s">
        <v>68</v>
      </c>
      <c r="B37" s="35"/>
      <c r="C37" s="35"/>
      <c r="D37" s="35"/>
      <c r="E37" s="36"/>
      <c r="F37" s="29"/>
      <c r="G37" s="29"/>
    </row>
    <row r="38" spans="1:7" ht="15" x14ac:dyDescent="0.2">
      <c r="A38" s="30"/>
      <c r="B38" s="31"/>
      <c r="C38" s="31"/>
      <c r="D38" s="16"/>
      <c r="E38" s="32"/>
    </row>
    <row r="39" spans="1:7" ht="30" customHeight="1" x14ac:dyDescent="0.2">
      <c r="A39" s="37" t="s">
        <v>71</v>
      </c>
      <c r="B39" s="37"/>
      <c r="C39" s="37"/>
      <c r="D39" s="37"/>
      <c r="E39" s="37"/>
      <c r="F39" s="37"/>
      <c r="G39" s="37"/>
    </row>
  </sheetData>
  <sheetProtection algorithmName="SHA-512" hashValue="tEgcm1mFfB5Ah8bunBpoLHa6R1MEtsIyUO/eBw24ozW6XuICvgzQn+ZrBpseIxVKyvl85Kc2tHAepIl5dusVdw==" saltValue="CPc9PWr9JqxsKp/WQEfNGg==" spinCount="100000" sheet="1" objects="1" scenarios="1" selectLockedCells="1"/>
  <protectedRanges>
    <protectedRange sqref="G36" name="Range1"/>
  </protectedRanges>
  <mergeCells count="12">
    <mergeCell ref="A36:E36"/>
    <mergeCell ref="A37:E37"/>
    <mergeCell ref="A39:G39"/>
    <mergeCell ref="A32:F32"/>
    <mergeCell ref="A1:F1"/>
    <mergeCell ref="A2:F2"/>
    <mergeCell ref="A4:G4"/>
    <mergeCell ref="A3:F3"/>
    <mergeCell ref="A5:G5"/>
    <mergeCell ref="A33:E33"/>
    <mergeCell ref="A34:E34"/>
    <mergeCell ref="A35:E35"/>
  </mergeCells>
  <pageMargins left="0.7" right="0.7" top="0.75" bottom="0.75" header="0.3" footer="0.3"/>
  <pageSetup paperSize="9" scale="85" orientation="portrait" r:id="rId1"/>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0</xdr:row>
                <xdr:rowOff>238125</xdr:rowOff>
              </from>
              <to>
                <xdr:col>1</xdr:col>
                <xdr:colOff>419100</xdr:colOff>
                <xdr:row>3</xdr:row>
                <xdr:rowOff>0</xdr:rowOff>
              </to>
            </anchor>
          </objectPr>
        </oleObject>
      </mc:Choice>
      <mc:Fallback>
        <oleObject progId="PBrush" shapeId="993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ABHISHEK GUPTA</cp:lastModifiedBy>
  <cp:lastPrinted>2021-10-13T06:11:42Z</cp:lastPrinted>
  <dcterms:created xsi:type="dcterms:W3CDTF">2017-06-15T04:16:17Z</dcterms:created>
  <dcterms:modified xsi:type="dcterms:W3CDTF">2021-12-02T09:52:55Z</dcterms:modified>
</cp:coreProperties>
</file>