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6147399\Desktop\MM\LARA\CAS\"/>
    </mc:Choice>
  </mc:AlternateContent>
  <bookViews>
    <workbookView xWindow="0" yWindow="0" windowWidth="19200" windowHeight="11190"/>
  </bookViews>
  <sheets>
    <sheet name="CAS" sheetId="12" r:id="rId1"/>
    <sheet name="CAS-ANNEX.-I" sheetId="21" r:id="rId2"/>
    <sheet name="CAS-ANNEX.-II" sheetId="17" r:id="rId3"/>
    <sheet name="CAS-ANNEX.-III" sheetId="23" r:id="rId4"/>
  </sheets>
  <definedNames>
    <definedName name="_xlnm.Print_Area" localSheetId="0">CAS!$A$1:$N$13</definedName>
    <definedName name="_xlnm.Print_Area" localSheetId="1">'CAS-ANNEX.-I'!$A$1:$G$24</definedName>
    <definedName name="_xlnm.Print_Area" localSheetId="2">'CAS-ANNEX.-II'!$A$1:$D$68</definedName>
  </definedNames>
  <calcPr calcId="162913"/>
</workbook>
</file>

<file path=xl/calcChain.xml><?xml version="1.0" encoding="utf-8"?>
<calcChain xmlns="http://schemas.openxmlformats.org/spreadsheetml/2006/main">
  <c r="F10" i="12" l="1"/>
  <c r="F8" i="12"/>
  <c r="H8" i="12"/>
  <c r="M8" i="12"/>
  <c r="J12" i="12"/>
  <c r="J11" i="12"/>
  <c r="M11" i="12"/>
  <c r="N11" i="12"/>
  <c r="H10" i="12"/>
  <c r="J9" i="12"/>
  <c r="M9" i="12"/>
  <c r="N9" i="12"/>
  <c r="G9" i="21"/>
  <c r="G23" i="21"/>
  <c r="G22" i="21"/>
  <c r="G10" i="21"/>
  <c r="G12" i="21"/>
  <c r="G14" i="21"/>
  <c r="G16" i="21"/>
  <c r="G17" i="21"/>
  <c r="G21" i="21"/>
  <c r="G20" i="21"/>
  <c r="G19" i="21"/>
  <c r="G15" i="21"/>
  <c r="G13" i="21"/>
  <c r="G11" i="21"/>
  <c r="D62" i="17"/>
  <c r="N8" i="12"/>
  <c r="M10" i="12"/>
  <c r="N10" i="12"/>
  <c r="M12" i="12"/>
  <c r="N12" i="12"/>
  <c r="N6" i="12"/>
  <c r="G12" i="23"/>
  <c r="G9" i="23"/>
  <c r="G10" i="23"/>
  <c r="G11" i="23"/>
  <c r="G8" i="23"/>
</calcChain>
</file>

<file path=xl/sharedStrings.xml><?xml version="1.0" encoding="utf-8"?>
<sst xmlns="http://schemas.openxmlformats.org/spreadsheetml/2006/main" count="290" uniqueCount="216">
  <si>
    <t>UNIT</t>
  </si>
  <si>
    <t>QTY</t>
  </si>
  <si>
    <t>TECHNICAL SPECIFICATION:</t>
  </si>
  <si>
    <t>S. No.</t>
  </si>
  <si>
    <t>Description</t>
  </si>
  <si>
    <t xml:space="preserve">NAME OF PROJECT:
</t>
  </si>
  <si>
    <t>NAME OF PACKAGE:</t>
  </si>
  <si>
    <t>Lot</t>
  </si>
  <si>
    <t>COMPRESSED AIR SYSTEM</t>
  </si>
  <si>
    <t xml:space="preserve">Nos. </t>
  </si>
  <si>
    <t>2.1.1</t>
  </si>
  <si>
    <t>2.1.2</t>
  </si>
  <si>
    <t>2.1.3</t>
  </si>
  <si>
    <t>2.1.4</t>
  </si>
  <si>
    <t>2.1.5</t>
  </si>
  <si>
    <t>DESCRIPTION</t>
  </si>
  <si>
    <r>
      <t xml:space="preserve">Total lumpsum firm prices inclusive of all prevailing taxes, duties and other levies for </t>
    </r>
    <r>
      <rPr>
        <b/>
        <sz val="11"/>
        <rFont val="Arial"/>
        <family val="2"/>
      </rPr>
      <t xml:space="preserve">Services part </t>
    </r>
    <r>
      <rPr>
        <sz val="11"/>
        <rFont val="Arial"/>
        <family val="2"/>
      </rPr>
      <t>comprising of unloading, handling, transportation &amp; storage at site, in-site transportation, assembly, erection &amp; commissioning, final painting at site, minor civil work, trial run at site and carrying out Performance guarantee / Functional / Demonstration tests at site (As applicable), training of customer/client O&amp;M staff (if applicable) and handover in flawless condition of the package to the end customer complete with all accessories for the total scope defined as per BHEL NIT &amp; tender technical specification as specified above, amendment &amp; agreements till placement of order.</t>
    </r>
  </si>
  <si>
    <r>
      <t>Total lumpsum firm price inclusive of all prevailing taxes, duties and other levies for</t>
    </r>
    <r>
      <rPr>
        <b/>
        <sz val="11"/>
        <rFont val="Arial"/>
        <family val="2"/>
      </rPr>
      <t xml:space="preserve"> Mandatory spares</t>
    </r>
    <r>
      <rPr>
        <sz val="11"/>
        <rFont val="Arial"/>
        <family val="2"/>
      </rPr>
      <t xml:space="preserve"> 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(Price break up of mandatory spares is to be furnished as per Annexure- II) </t>
    </r>
  </si>
  <si>
    <t xml:space="preserve">NAME OF PACKAGE: </t>
  </si>
  <si>
    <t xml:space="preserve">NAME OF PROJECT: 
</t>
  </si>
  <si>
    <t>2.1.6</t>
  </si>
  <si>
    <t>A</t>
  </si>
  <si>
    <t>B</t>
  </si>
  <si>
    <t>2.1.7</t>
  </si>
  <si>
    <t xml:space="preserve">No. </t>
  </si>
  <si>
    <t>S.No.      (1)</t>
  </si>
  <si>
    <t>Nos. of Equipments (3)</t>
  </si>
  <si>
    <t>Total (KW)         (6) = (3A)*(4)*(5)</t>
  </si>
  <si>
    <t>Working</t>
  </si>
  <si>
    <t>Standby</t>
  </si>
  <si>
    <t>TOTAL</t>
  </si>
  <si>
    <t xml:space="preserve">Note : </t>
  </si>
  <si>
    <t>NOTE:</t>
  </si>
  <si>
    <t>Wherever set is mentioned, one set of the spares of that item shall be for complete replacement of that particular item for one equipment.</t>
  </si>
  <si>
    <t>Any fraction of a item shall mean the next higher integer.</t>
  </si>
  <si>
    <t>Wherever quantity has been specified as  percentage (%), the quantity of mandatory spares to be provided by contractor shall be the specified percentage (%) of the total population of the plant. In case the quantity so calculated happens to be fraction, the same shall be rounded off to next higher whole number.</t>
  </si>
  <si>
    <t>Wherever the quantities have been indicated for each type, size, thickness, material, radius, range etc., these shall cover all the items supplied and installed and the breakup for these shall be furnished in the bid.</t>
  </si>
  <si>
    <t>In case spares indicated in the list are not applicable to the particular design offered by the bidder, the bidder should offer spares applicable to offered design with quantities generally in line with the approach followed in the above list.</t>
  </si>
  <si>
    <r>
      <t xml:space="preserve">Total lump sum firm price inclusive of all prevailing taxes, duties and other levies for </t>
    </r>
    <r>
      <rPr>
        <b/>
        <sz val="11"/>
        <rFont val="Arial"/>
        <family val="2"/>
      </rPr>
      <t>Supply part</t>
    </r>
    <r>
      <rPr>
        <sz val="11"/>
        <rFont val="Arial"/>
        <family val="2"/>
      </rPr>
      <t xml:space="preserve"> comprising of manufacturing, fabrication, assembly, inspection / testing at vendor's &amp; sub-vendor’s works, painting, maintenance tools &amp; tackles (as applicable), fill of lubricants &amp; consumables alongwith spares for erection as required, startup and commissioning spares as required, forwarding, proper packing, </t>
    </r>
    <r>
      <rPr>
        <b/>
        <sz val="11"/>
        <rFont val="Arial"/>
        <family val="2"/>
      </rPr>
      <t xml:space="preserve">parts / spares required during warranty period </t>
    </r>
    <r>
      <rPr>
        <sz val="11"/>
        <rFont val="Arial"/>
        <family val="2"/>
      </rPr>
      <t>(against defects in design,materials,construction and workmanship) shipment and delivery at site, for the total scope defined as per BHEL NIT &amp; tender technical specification as specified above, amendment &amp; agreements till placement of order. (Break-up as per Annexure-I)</t>
    </r>
  </si>
  <si>
    <t>2.4*</t>
  </si>
  <si>
    <r>
      <t xml:space="preserve">Total lumpsum firm price for </t>
    </r>
    <r>
      <rPr>
        <b/>
        <sz val="11"/>
        <rFont val="Arial"/>
        <family val="2"/>
      </rPr>
      <t>ENGINEERING CHARGES</t>
    </r>
    <r>
      <rPr>
        <sz val="11"/>
        <rFont val="Arial"/>
        <family val="2"/>
      </rPr>
      <t xml:space="preserve"> comprising of design (i.e Preparation &amp; submission of drawings/documents including " AS BUILT" drawings and O&amp;M Manuals and engineering as per tender technical specification above, amendment &amp; agreements till placement of order.</t>
    </r>
  </si>
  <si>
    <t>Inter connecting cooling water, drain piping and compressed air piping as specified including fittings and valves etc. for complete Compressed air system.</t>
  </si>
  <si>
    <t>2.1.8</t>
  </si>
  <si>
    <r>
      <t xml:space="preserve">Total lump sum firm price inclusive of all prevailing taxes, duties and other levies for </t>
    </r>
    <r>
      <rPr>
        <b/>
        <sz val="11"/>
        <rFont val="Arial"/>
        <family val="2"/>
      </rPr>
      <t>Supply part</t>
    </r>
    <r>
      <rPr>
        <sz val="11"/>
        <rFont val="Arial"/>
        <family val="2"/>
      </rPr>
      <t xml:space="preserve"> comprising of manufacturing, fabrication, assembly, inspection / testing at vendor's &amp; sub-vendor’s works, painting, maintenance tools &amp; tackles (as applicable), fill of lubricants &amp; consumables alongwith spares for erection (as required), startup spares (as required) and commissioning spares (as specified),  </t>
    </r>
    <r>
      <rPr>
        <b/>
        <sz val="11"/>
        <rFont val="Arial"/>
        <family val="2"/>
      </rPr>
      <t>parts/spares required during warranty period (against defects in design, materials, construction and workmanship)</t>
    </r>
    <r>
      <rPr>
        <sz val="11"/>
        <rFont val="Arial"/>
        <family val="2"/>
      </rPr>
      <t xml:space="preserve">,forwarding,proper packing, shipment and delivery at site,  for the total scope defined as per BHEL NIT &amp; tender technical specification as specified above, amendment &amp; agreements till placement of order. </t>
    </r>
  </si>
  <si>
    <r>
      <t xml:space="preserve">Total lump sum firm price inclusive of all prevailing taxes, duties and other levies for </t>
    </r>
    <r>
      <rPr>
        <b/>
        <sz val="11"/>
        <rFont val="Arial"/>
        <family val="2"/>
      </rPr>
      <t>Supply part, Services part, Mandatory spares, Engineering Charges and AMC</t>
    </r>
    <r>
      <rPr>
        <sz val="11"/>
        <rFont val="Arial"/>
        <family val="2"/>
      </rPr>
      <t xml:space="preserve"> comprising of design (i.e. preparation and submission of drawing /documents including “As Built” drawings and O&amp;M manuals), engineering, manufacture, fabrication, assembly, inspection / testing at vendor's &amp; sub-vendor’s works, painting, </t>
    </r>
    <r>
      <rPr>
        <sz val="11"/>
        <color indexed="8"/>
        <rFont val="Arial"/>
        <family val="2"/>
      </rPr>
      <t xml:space="preserve">maintenance tools &amp; tackles (as applicable), fill of lubricants &amp; consumables, mandatory spares </t>
    </r>
    <r>
      <rPr>
        <sz val="11"/>
        <rFont val="Arial"/>
        <family val="2"/>
      </rPr>
      <t>along with spares for erection (as required), start-up spares (as required) and commissioning spares (as specified), forwarding, proper packing, shipment and delivery at site, unloading, handling, transportation &amp; storage at site, in-site transportation, assembly, erection &amp; commissioning</t>
    </r>
    <r>
      <rPr>
        <sz val="11"/>
        <color indexed="8"/>
        <rFont val="Arial"/>
        <family val="2"/>
      </rPr>
      <t>, final painting at site, minor civil work, trial run at site,</t>
    </r>
    <r>
      <rPr>
        <sz val="11"/>
        <rFont val="Arial"/>
        <family val="2"/>
      </rPr>
      <t xml:space="preserve">  carrying out Performance guarante</t>
    </r>
    <r>
      <rPr>
        <sz val="11"/>
        <color indexed="8"/>
        <rFont val="Arial"/>
        <family val="2"/>
      </rPr>
      <t>e / Functional / Demonstration</t>
    </r>
    <r>
      <rPr>
        <sz val="11"/>
        <rFont val="Arial"/>
        <family val="2"/>
      </rPr>
      <t xml:space="preserve"> tests at site (As applicable), training of customer/client O&amp;M staff (if applicable) and handover in flawless condition of the package to the end customer complete with all accessories for the total scope defined as per BHEL NIT &amp; tender technical specification as specified above, amendment &amp; agreements till placement of order.</t>
    </r>
    <r>
      <rPr>
        <sz val="12"/>
        <color indexed="10"/>
        <rFont val="Helvetica"/>
      </rPr>
      <t/>
    </r>
  </si>
  <si>
    <t>Interface module(s), JB's for the overall control &amp; monitoring of compressed air system through DDCMIS including common Sequencing Panel.</t>
  </si>
  <si>
    <t xml:space="preserve"> </t>
  </si>
  <si>
    <r>
      <t xml:space="preserve"> </t>
    </r>
    <r>
      <rPr>
        <b/>
        <sz val="11"/>
        <color indexed="8"/>
        <rFont val="Arial"/>
        <family val="2"/>
      </rPr>
      <t xml:space="preserve">1.00.00 </t>
    </r>
    <r>
      <rPr>
        <sz val="11"/>
        <rFont val="Arial"/>
        <family val="2"/>
      </rPr>
      <t xml:space="preserve"> </t>
    </r>
  </si>
  <si>
    <r>
      <t xml:space="preserve"> </t>
    </r>
    <r>
      <rPr>
        <sz val="11"/>
        <color indexed="8"/>
        <rFont val="Arial"/>
        <family val="2"/>
      </rPr>
      <t xml:space="preserve">1.01.00 </t>
    </r>
    <r>
      <rPr>
        <sz val="11"/>
        <rFont val="Arial"/>
        <family val="2"/>
      </rPr>
      <t xml:space="preserve"> </t>
    </r>
  </si>
  <si>
    <t>Void</t>
  </si>
  <si>
    <t>Air Drying plant (Heaters) (if applicable)</t>
  </si>
  <si>
    <t>Air Drying plant (Blowers) (if applicable)</t>
  </si>
  <si>
    <t>Instrument air compressors  (Oil free Screw / Centrifugal type) of capacity 55 NM3/Min. @ discharge pressure of 8.0 Kg/cm2(g).</t>
  </si>
  <si>
    <t>Service air compressors  (Oil free Screw / Centrifugal type) of capacity 55 NM3/Min. @ discharge pressure of 8.0 Kg/cm2(g).</t>
  </si>
  <si>
    <r>
      <t xml:space="preserve">Estimated Power Consumption Figure for the compressed air system (For Working Drives Only) considered is </t>
    </r>
    <r>
      <rPr>
        <b/>
        <sz val="11"/>
        <rFont val="Arial"/>
        <family val="2"/>
      </rPr>
      <t>1250 KW</t>
    </r>
    <r>
      <rPr>
        <sz val="11"/>
        <rFont val="Arial"/>
        <family val="2"/>
      </rPr>
      <t>.</t>
    </r>
  </si>
  <si>
    <t>Instruments as specificed.</t>
  </si>
  <si>
    <t>a</t>
  </si>
  <si>
    <t>Lube oil (Qty. for 1 Lot in Ltr. shall be as per oil tank capacity for One Compressor)</t>
  </si>
  <si>
    <t>b</t>
  </si>
  <si>
    <t>Lube oil filters with seals</t>
  </si>
  <si>
    <t>Nos.</t>
  </si>
  <si>
    <t>c</t>
  </si>
  <si>
    <t>Air filters with gaskets</t>
  </si>
  <si>
    <t>d</t>
  </si>
  <si>
    <t>Service kit including seals, washers and rings for inter cooler &amp; after cooler (as applicable)</t>
  </si>
  <si>
    <t>2.1.9</t>
  </si>
  <si>
    <t>2.1.10</t>
  </si>
  <si>
    <t xml:space="preserve">(i) </t>
  </si>
  <si>
    <t>1 No.</t>
  </si>
  <si>
    <t xml:space="preserve">(ii) </t>
  </si>
  <si>
    <t>Complete LP stage with LP element</t>
  </si>
  <si>
    <t xml:space="preserve">(iii) </t>
  </si>
  <si>
    <t>Motor Bearings</t>
  </si>
  <si>
    <t>2 Sets</t>
  </si>
  <si>
    <t xml:space="preserve">(iv) </t>
  </si>
  <si>
    <t>LP stage Pinion</t>
  </si>
  <si>
    <t xml:space="preserve">(v) </t>
  </si>
  <si>
    <t>HP stage Pinion</t>
  </si>
  <si>
    <t xml:space="preserve">(vi) </t>
  </si>
  <si>
    <t xml:space="preserve">Air Oil Filter Kit </t>
  </si>
  <si>
    <t>4 Nos.</t>
  </si>
  <si>
    <t xml:space="preserve">(vii) </t>
  </si>
  <si>
    <t>After cooler Safety Valve (if applicable)</t>
  </si>
  <si>
    <t xml:space="preserve">(viii) </t>
  </si>
  <si>
    <t>Inter Cooler Safety Valve (if applicable)</t>
  </si>
  <si>
    <t xml:space="preserve">(ix) </t>
  </si>
  <si>
    <t xml:space="preserve">Oil Pump kit </t>
  </si>
  <si>
    <t xml:space="preserve">2 Nos. </t>
  </si>
  <si>
    <t xml:space="preserve">(x) </t>
  </si>
  <si>
    <t>After cooler drain valve kit (if applicable)</t>
  </si>
  <si>
    <t xml:space="preserve">(xi) </t>
  </si>
  <si>
    <t xml:space="preserve">Inter cooler drain valve kit (if applicable) </t>
  </si>
  <si>
    <t xml:space="preserve">(xii) </t>
  </si>
  <si>
    <t xml:space="preserve">Air receiver drain/moisture trap </t>
  </si>
  <si>
    <t xml:space="preserve">(xiii) </t>
  </si>
  <si>
    <t xml:space="preserve">‘O’ Rings for oil cooler </t>
  </si>
  <si>
    <t xml:space="preserve">8 Nos. </t>
  </si>
  <si>
    <t xml:space="preserve">(xiv) </t>
  </si>
  <si>
    <t>Moisture separators for Aftercooler (if applicable)</t>
  </si>
  <si>
    <t>2 Nos.</t>
  </si>
  <si>
    <t xml:space="preserve">(xv) </t>
  </si>
  <si>
    <t>Moisture separators for Intercooler (if applicable)</t>
  </si>
  <si>
    <t xml:space="preserve">Centrifugal Compressor (as applicable) </t>
  </si>
  <si>
    <t xml:space="preserve">1.02.01 </t>
  </si>
  <si>
    <t xml:space="preserve">Pinion Shaft Journal Bearing Assembly  </t>
  </si>
  <si>
    <t xml:space="preserve">1.02.02 </t>
  </si>
  <si>
    <t xml:space="preserve">Thrust Bearing Assembly </t>
  </si>
  <si>
    <t xml:space="preserve">1.02.03 </t>
  </si>
  <si>
    <t xml:space="preserve">Shaft Seals for Air-Oil (All stages) </t>
  </si>
  <si>
    <t xml:space="preserve">1.02.04 </t>
  </si>
  <si>
    <t xml:space="preserve">Gasket / O rings </t>
  </si>
  <si>
    <t xml:space="preserve">1.02.05 </t>
  </si>
  <si>
    <t xml:space="preserve">Air Filter Elements </t>
  </si>
  <si>
    <t xml:space="preserve">4 Sets each type/size </t>
  </si>
  <si>
    <t xml:space="preserve">1.02.06 </t>
  </si>
  <si>
    <t xml:space="preserve">Lub Oil System </t>
  </si>
  <si>
    <t xml:space="preserve">1.02.06.1 </t>
  </si>
  <si>
    <t xml:space="preserve">Main oil pump complete </t>
  </si>
  <si>
    <t xml:space="preserve">1 No </t>
  </si>
  <si>
    <t xml:space="preserve">1.02.06.2 </t>
  </si>
  <si>
    <t xml:space="preserve">Aux. oil pump complete </t>
  </si>
  <si>
    <t xml:space="preserve">1.02.06.3 </t>
  </si>
  <si>
    <t xml:space="preserve">Complete coupling for Main &amp; Aux. oil pump, spacer </t>
  </si>
  <si>
    <t xml:space="preserve">1.02.06.4 </t>
  </si>
  <si>
    <t xml:space="preserve">Cartridge filter elements with gaskets and seals </t>
  </si>
  <si>
    <t xml:space="preserve">4 Sets </t>
  </si>
  <si>
    <t xml:space="preserve">1.02.06.5 </t>
  </si>
  <si>
    <t xml:space="preserve">2 sets </t>
  </si>
  <si>
    <t xml:space="preserve">1.02.07 </t>
  </si>
  <si>
    <t xml:space="preserve">Drain / Moisture Trap </t>
  </si>
  <si>
    <t>2 Set of each type/size.</t>
  </si>
  <si>
    <t xml:space="preserve">1.02.08 </t>
  </si>
  <si>
    <t xml:space="preserve">Oil Cooler Gaskets &amp; Seals </t>
  </si>
  <si>
    <t xml:space="preserve">1.03.00 </t>
  </si>
  <si>
    <t xml:space="preserve">AIR DRYING PLANT FOR IA SYSTEM (Twin tower Type) (As applicable) </t>
  </si>
  <si>
    <t xml:space="preserve">Pre filter element (Ceramic candle or as applicable) </t>
  </si>
  <si>
    <t>After filter element (Ceramic candle or as applicable)</t>
  </si>
  <si>
    <t xml:space="preserve">Heater element (if applicable) </t>
  </si>
  <si>
    <t xml:space="preserve">1 sets </t>
  </si>
  <si>
    <t xml:space="preserve">Blower bearing (if applicable) </t>
  </si>
  <si>
    <t xml:space="preserve">Blower motor bearing (if applicable) </t>
  </si>
  <si>
    <t xml:space="preserve">Valves &amp; Valve Actuators (pneumatic/hydraulic) </t>
  </si>
  <si>
    <t xml:space="preserve">Heater coil for temperature stabilization (for HOC type) (as applicable) </t>
  </si>
  <si>
    <t xml:space="preserve">1.04.00 </t>
  </si>
  <si>
    <t xml:space="preserve">Valves (within the compressor house having actuators) along with actuator </t>
  </si>
  <si>
    <t xml:space="preserve">2 Nos. of each type / rating / size </t>
  </si>
  <si>
    <t xml:space="preserve">1.05.00 </t>
  </si>
  <si>
    <t xml:space="preserve">1.06.00 </t>
  </si>
  <si>
    <t xml:space="preserve">MEASURING INSTRUMENTS </t>
  </si>
  <si>
    <t xml:space="preserve">Electronic Transmitters </t>
  </si>
  <si>
    <t xml:space="preserve">Transmitters of all types, ranges and model no. (for the measurement of Pressure, differential pressure flow, level, etc.) </t>
  </si>
  <si>
    <t xml:space="preserve">2 Nos. of each type and model </t>
  </si>
  <si>
    <t xml:space="preserve">Temperature elements </t>
  </si>
  <si>
    <t xml:space="preserve">RTD’s* of each type and length </t>
  </si>
  <si>
    <t xml:space="preserve">2 Nos. of each type and length </t>
  </si>
  <si>
    <t xml:space="preserve">Thermocouples of each type like K-type, R-type, metal etc. and length * </t>
  </si>
  <si>
    <t xml:space="preserve">Thermowell </t>
  </si>
  <si>
    <t xml:space="preserve">Temperature transmitters (if applicable) </t>
  </si>
  <si>
    <t xml:space="preserve">2 Nos of each type </t>
  </si>
  <si>
    <t xml:space="preserve">Process Actuated Switch Devices Includes all types of Pressure, differential pressure, flow, temperature, differential temperature, level switch Devices </t>
  </si>
  <si>
    <t xml:space="preserve">Dew Point meters </t>
  </si>
  <si>
    <t xml:space="preserve">1 No. </t>
  </si>
  <si>
    <t xml:space="preserve">1.07.00 </t>
  </si>
  <si>
    <t>MICROPROCESSOR BASED/PLC BASED CONTROL/ELECTRONIC
BASED CONTRAL PANEL (IF APPLICABLE)</t>
  </si>
  <si>
    <t xml:space="preserve">Fully programmed controller of electronic modules of each type (as applicable) </t>
  </si>
  <si>
    <t xml:space="preserve">Power supply module (if applicable) </t>
  </si>
  <si>
    <t xml:space="preserve">1.08.00 </t>
  </si>
  <si>
    <t xml:space="preserve">Rotary drum type Air drying plant for Instrument Air system (As applicable) </t>
  </si>
  <si>
    <t xml:space="preserve">Drive assembly consisting of motor, gear boxes, drive shaft &amp; coupling </t>
  </si>
  <si>
    <t xml:space="preserve">1 set </t>
  </si>
  <si>
    <r>
      <t xml:space="preserve"> </t>
    </r>
    <r>
      <rPr>
        <sz val="11"/>
        <color indexed="8"/>
        <rFont val="Arial"/>
        <family val="2"/>
      </rPr>
      <t xml:space="preserve">Oil free Screw Air Compressor (as applicable) </t>
    </r>
    <r>
      <rPr>
        <sz val="11"/>
        <rFont val="Arial"/>
        <family val="2"/>
      </rPr>
      <t xml:space="preserve"> </t>
    </r>
  </si>
  <si>
    <t>Total  lumpsum firm price inclusive of all prevailing taxes, duties and other levies for AMC (Annual Maintenance Contract) for  one (1) years from the date of successful commissioning of Compressed Air System.</t>
  </si>
  <si>
    <r>
      <t>Instrument air Compressors (</t>
    </r>
    <r>
      <rPr>
        <b/>
        <sz val="11"/>
        <rFont val="Arial"/>
        <family val="2"/>
      </rPr>
      <t>Oil Free Screw / Centrifugal type</t>
    </r>
    <r>
      <rPr>
        <sz val="11"/>
        <rFont val="Arial"/>
        <family val="2"/>
      </rPr>
      <t xml:space="preserve">) each of minimum </t>
    </r>
    <r>
      <rPr>
        <b/>
        <sz val="11"/>
        <rFont val="Arial"/>
        <family val="2"/>
      </rPr>
      <t xml:space="preserve">55 NM3/Min capacity @ 8.0 kg/cm2 (min.) </t>
    </r>
    <r>
      <rPr>
        <sz val="11"/>
        <rFont val="Arial"/>
        <family val="2"/>
      </rPr>
      <t xml:space="preserve">discharge pressure with suction filter with silencer, inter cooler and after cooler with moisture separators, automatic drain traps, instruments, control system, cable lugs, glands and other accessories (as required / as specified) </t>
    </r>
    <r>
      <rPr>
        <b/>
        <sz val="11"/>
        <rFont val="Arial"/>
        <family val="2"/>
      </rPr>
      <t>but excluding electric motor drive</t>
    </r>
    <r>
      <rPr>
        <sz val="11"/>
        <rFont val="Arial"/>
        <family val="2"/>
      </rPr>
      <t>.</t>
    </r>
  </si>
  <si>
    <r>
      <t xml:space="preserve">Air Drying Plants </t>
    </r>
    <r>
      <rPr>
        <b/>
        <sz val="11"/>
        <rFont val="Arial"/>
        <family val="2"/>
      </rPr>
      <t xml:space="preserve">HOC type (Twin Tower / Rotary Drum) </t>
    </r>
    <r>
      <rPr>
        <sz val="11"/>
        <rFont val="Arial"/>
        <family val="2"/>
      </rPr>
      <t xml:space="preserve">of minimum </t>
    </r>
    <r>
      <rPr>
        <b/>
        <sz val="11"/>
        <rFont val="Arial"/>
        <family val="2"/>
      </rPr>
      <t>55 NM3/min.</t>
    </r>
    <r>
      <rPr>
        <sz val="11"/>
        <rFont val="Arial"/>
        <family val="2"/>
      </rPr>
      <t xml:space="preserve"> capacity for  Air Compressor with all instruments, control panels, including Electronic due point meter  and other accessories as specified.</t>
    </r>
  </si>
  <si>
    <r>
      <t>Service air Compressors (</t>
    </r>
    <r>
      <rPr>
        <b/>
        <sz val="11"/>
        <rFont val="Arial"/>
        <family val="2"/>
      </rPr>
      <t>Oil Free Screw / Centrifugal type</t>
    </r>
    <r>
      <rPr>
        <sz val="11"/>
        <rFont val="Arial"/>
        <family val="2"/>
      </rPr>
      <t xml:space="preserve">) each of minimum </t>
    </r>
    <r>
      <rPr>
        <b/>
        <sz val="11"/>
        <rFont val="Arial"/>
        <family val="2"/>
      </rPr>
      <t>55 NM3/Min capacity @ 8.0 kg/cm2 (min.)</t>
    </r>
    <r>
      <rPr>
        <sz val="11"/>
        <rFont val="Arial"/>
        <family val="2"/>
      </rPr>
      <t xml:space="preserve"> discharge pressure with suction filter with silencer, inter cooler and after cooler with moisture separators, automatic drain traps, instruments, control system, cable lugs, glands and other accessories (as required / as specified) </t>
    </r>
    <r>
      <rPr>
        <b/>
        <sz val="11"/>
        <rFont val="Arial"/>
        <family val="2"/>
      </rPr>
      <t>but excluding electric motor drive</t>
    </r>
    <r>
      <rPr>
        <sz val="11"/>
        <rFont val="Arial"/>
        <family val="2"/>
      </rPr>
      <t>.</t>
    </r>
  </si>
  <si>
    <r>
      <t xml:space="preserve">Air Receivers required for Compressed Air System of minimum </t>
    </r>
    <r>
      <rPr>
        <b/>
        <sz val="11"/>
        <rFont val="Arial"/>
        <family val="2"/>
      </rPr>
      <t>10 Cu.M</t>
    </r>
    <r>
      <rPr>
        <sz val="11"/>
        <rFont val="Arial"/>
        <family val="2"/>
      </rPr>
      <t xml:space="preserve"> capacity each with instruments, relief valve, isolation valve, drain connection with automatic trap stations (zero purge air loss type) and other accessories as specified.</t>
    </r>
  </si>
  <si>
    <r>
      <t xml:space="preserve">Air Receivers required for Compressed Air System of minimum </t>
    </r>
    <r>
      <rPr>
        <b/>
        <sz val="11"/>
        <rFont val="Arial"/>
        <family val="2"/>
      </rPr>
      <t>02 Cu.M</t>
    </r>
    <r>
      <rPr>
        <sz val="11"/>
        <rFont val="Arial"/>
        <family val="2"/>
      </rPr>
      <t xml:space="preserve"> capacity each with instruments, relief valve, isolation valve, drain connection with automatic trap stations (zero purge air loss type) and other accessories as specified.</t>
    </r>
  </si>
  <si>
    <r>
      <t xml:space="preserve">Bidders Guaranteed power consumption at motor input terminals (Not Shaft Power) considering motor efficiency of </t>
    </r>
    <r>
      <rPr>
        <b/>
        <sz val="11"/>
        <rFont val="Arial"/>
        <family val="2"/>
      </rPr>
      <t xml:space="preserve">95.0% </t>
    </r>
    <r>
      <rPr>
        <sz val="11"/>
        <rFont val="Arial"/>
        <family val="2"/>
      </rPr>
      <t>(at full load) including power for control panel as furnished in guranteed schedule shall be demonstrated by the successful bidder during performance testing at works/site.</t>
    </r>
  </si>
  <si>
    <t>2 X 800 MW LARA STPP, STAGE-II</t>
  </si>
  <si>
    <t>PE-TS-508-555-A001</t>
  </si>
  <si>
    <t>MAJOR BREAK-UP OF PRICES GIVEN IN 1.0 ABOVE</t>
  </si>
  <si>
    <t>Break up prices for items covered in clause 2.1 above</t>
  </si>
  <si>
    <t>BREAK-UP OF SUPPLY PRICES GIVEN IN 2.1 OF MAIN SHEET</t>
  </si>
  <si>
    <t xml:space="preserve">3 Sets each type/size </t>
  </si>
  <si>
    <t>Total Guaranteed Power Consumption for Each Equipment at Motor Input Terminals &amp; control Panel (4)</t>
  </si>
  <si>
    <t>Description of Equipments (2)</t>
  </si>
  <si>
    <t>Duty Factor (5)</t>
  </si>
  <si>
    <t>Complete HP Stage with HP element</t>
  </si>
  <si>
    <r>
      <t xml:space="preserve">The price quoted by the bidder shall be loaded </t>
    </r>
    <r>
      <rPr>
        <b/>
        <sz val="11"/>
        <color indexed="8"/>
        <rFont val="Arial"/>
        <family val="2"/>
      </rPr>
      <t>@ US $ 4642</t>
    </r>
    <r>
      <rPr>
        <sz val="11"/>
        <color indexed="10"/>
        <rFont val="Arial"/>
        <family val="2"/>
      </rPr>
      <t xml:space="preserve"> </t>
    </r>
    <r>
      <rPr>
        <sz val="11"/>
        <rFont val="Arial"/>
        <family val="2"/>
      </rPr>
      <t>(US Dollar Five Thousand One Hundred Ninety Five only) for every additional kW increase in consumption from the base figure indicated at Note no. 1.0 above.</t>
    </r>
  </si>
  <si>
    <r>
      <t>In case the successful bidder fails to establish / prove the guaranteed values of power consumption ((base figure of auxiliary power consumption or the GPC quoted by bidder, whichever is higher) on actual performance testing at the manufacturing works / site, penalty</t>
    </r>
    <r>
      <rPr>
        <b/>
        <sz val="11"/>
        <rFont val="Arial"/>
        <family val="2"/>
      </rPr>
      <t xml:space="preserve"> @ US $ 4642</t>
    </r>
    <r>
      <rPr>
        <sz val="11"/>
        <rFont val="Arial"/>
        <family val="2"/>
      </rPr>
      <t xml:space="preserve"> (US Dollar Five Thousand One Hundred Ninety Five only) per kW increase in power consumption figure shall be levied.</t>
    </r>
  </si>
  <si>
    <t>-</t>
  </si>
  <si>
    <t>Guaranteed Power Consumption For Air Compressor System</t>
  </si>
  <si>
    <t>E- Learning Package: e-learning packages for each equipment &amp; for complete compressed air system.</t>
  </si>
  <si>
    <t>Operational spares for Compressed air system.</t>
  </si>
  <si>
    <t>Total Ex-Works Price (INR)</t>
  </si>
  <si>
    <t>ANNEXURE-II
LIST OF MANDATORY SPARES</t>
  </si>
  <si>
    <t>Total</t>
  </si>
  <si>
    <t>ANNEXURE-I</t>
  </si>
  <si>
    <t>Unit Ex-Works Price (INR)</t>
  </si>
  <si>
    <t>Grand total</t>
  </si>
  <si>
    <t>Vendor Name</t>
  </si>
  <si>
    <t>Supply</t>
  </si>
  <si>
    <t>Services</t>
  </si>
  <si>
    <t xml:space="preserve">Taxes </t>
  </si>
  <si>
    <t>Total Scope</t>
  </si>
  <si>
    <t>Total Ex-Works Price
 (INR)</t>
  </si>
  <si>
    <t>Freight %</t>
  </si>
  <si>
    <t>Freight in INR</t>
  </si>
  <si>
    <t>Unit Price
(INR)</t>
  </si>
  <si>
    <t>Total Price
(INR)</t>
  </si>
  <si>
    <t>GST type</t>
  </si>
  <si>
    <t>GST rate in %</t>
  </si>
  <si>
    <t>GST amount in Rs.</t>
  </si>
  <si>
    <t>Total Price  Including Freight &amp; GST (INR)</t>
  </si>
  <si>
    <t xml:space="preserve"> Price Format</t>
  </si>
  <si>
    <r>
      <rPr>
        <b/>
        <u/>
        <sz val="11"/>
        <rFont val="Arial"/>
        <family val="2"/>
      </rPr>
      <t xml:space="preserve">Note: </t>
    </r>
    <r>
      <rPr>
        <sz val="11"/>
        <rFont val="Arial"/>
        <family val="2"/>
      </rPr>
      <t xml:space="preserve">
1) * Please note that the complete engineering of the package is in the scope of bidder as per the tender requirement. However, for the payment purpose bidder to note that 50% of price as per sl. no. 2.4 shall be made against basic engineering (i.e. Preparation , submission &amp; approval of basic drawing/ documents as indicated in S.No. 11 of index (Documentation requirement) mentioned in tender specification  and the remaining payment shall be made for the balance engineering part on pro-rata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</si>
</sst>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71" formatCode="_(* #,##0.00_);_(* \(#,##0.00\);_(* &quot;-&quot;??_);_(@_)"/>
    <numFmt numFmtId="181" formatCode="0.0"/>
    <numFmt numFmtId="183" formatCode="_-* #,##0.00_-;\-* #,##0.00_-;_-* &quot;-&quot;??_-;_-@_-"/>
    <numFmt numFmtId="186" formatCode="0.00_)"/>
    <numFmt numFmtId="188" formatCode="_ [$₹-4009]\ * #,##0.00_ ;_ [$₹-4009]\ * \-#,##0.00_ ;_ [$₹-4009]\ * &quot;-&quot;??_ ;_ @_ "/>
  </numFmts>
  <fonts count="43">
    <font>
      <sz val="10"/>
      <name val="Arial"/>
    </font>
    <font>
      <sz val="10"/>
      <name val="Arial"/>
    </font>
    <font>
      <sz val="10"/>
      <name val="Arial"/>
      <family val="2"/>
    </font>
    <font>
      <sz val="12"/>
      <name val="Arial"/>
      <family val="2"/>
    </font>
    <font>
      <b/>
      <sz val="11"/>
      <name val="Arial"/>
      <family val="2"/>
    </font>
    <font>
      <sz val="11"/>
      <name val="Arial"/>
      <family val="2"/>
    </font>
    <font>
      <sz val="12"/>
      <color indexed="10"/>
      <name val="Helvetica"/>
    </font>
    <font>
      <b/>
      <sz val="14"/>
      <name val="Arial"/>
      <family val="2"/>
    </font>
    <font>
      <b/>
      <sz val="12"/>
      <name val="Arial"/>
      <family val="2"/>
    </font>
    <font>
      <sz val="11"/>
      <color indexed="8"/>
      <name val="Arial"/>
      <family val="2"/>
    </font>
    <font>
      <b/>
      <sz val="11"/>
      <color indexed="8"/>
      <name val="Arial"/>
      <family val="2"/>
    </font>
    <font>
      <sz val="12"/>
      <name val="宋体"/>
      <charset val="134"/>
    </font>
    <font>
      <sz val="10"/>
      <name val="Courier"/>
      <family val="3"/>
    </font>
    <font>
      <sz val="11"/>
      <color indexed="10"/>
      <name val="Arial"/>
      <family val="2"/>
    </font>
    <font>
      <b/>
      <u/>
      <sz val="11"/>
      <name val="Arial"/>
      <family val="2"/>
    </font>
    <font>
      <b/>
      <sz val="11"/>
      <color indexed="8"/>
      <name val="Arial"/>
      <family val="2"/>
    </font>
    <font>
      <b/>
      <sz val="1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0000"/>
      <name val="Calibri"/>
      <family val="2"/>
      <charset val="204"/>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Segoe UI"/>
      <family val="2"/>
    </font>
    <font>
      <sz val="10"/>
      <color rgb="FF000000"/>
      <name val="Times New Roman"/>
      <family val="1"/>
    </font>
    <font>
      <sz val="10"/>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1"/>
      <color theme="1"/>
      <name val="Arial"/>
      <family val="2"/>
    </font>
    <font>
      <sz val="12"/>
      <color theme="1"/>
      <name val="Arial"/>
      <family val="2"/>
    </font>
    <font>
      <b/>
      <sz val="1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86">
    <xf numFmtId="0" fontId="0" fillId="0" borderId="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20" fillId="27" borderId="10" applyNumberFormat="0" applyAlignment="0" applyProtection="0"/>
    <xf numFmtId="0" fontId="21" fillId="28" borderId="11" applyNumberFormat="0" applyAlignment="0" applyProtection="0"/>
    <xf numFmtId="171" fontId="1" fillId="0" borderId="0" applyFont="0" applyFill="0" applyBorder="0" applyAlignment="0" applyProtection="0"/>
    <xf numFmtId="183" fontId="17" fillId="0" borderId="0" applyFont="0" applyFill="0" applyBorder="0" applyAlignment="0" applyProtection="0"/>
    <xf numFmtId="43" fontId="1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83" fontId="17" fillId="0" borderId="0" applyFont="0" applyFill="0" applyBorder="0" applyAlignment="0" applyProtection="0"/>
    <xf numFmtId="183" fontId="17" fillId="0" borderId="0" applyFont="0" applyFill="0" applyBorder="0" applyAlignment="0" applyProtection="0"/>
    <xf numFmtId="0" fontId="23" fillId="0" borderId="0" applyNumberFormat="0" applyFill="0" applyBorder="0" applyAlignment="0" applyProtection="0"/>
    <xf numFmtId="0" fontId="24" fillId="29" borderId="0" applyNumberFormat="0" applyBorder="0" applyAlignment="0" applyProtection="0"/>
    <xf numFmtId="0" fontId="25" fillId="0" borderId="12" applyNumberFormat="0" applyFill="0" applyAlignment="0" applyProtection="0"/>
    <xf numFmtId="0" fontId="26" fillId="0" borderId="13" applyNumberFormat="0" applyFill="0" applyAlignment="0" applyProtection="0"/>
    <xf numFmtId="0" fontId="27" fillId="0" borderId="14" applyNumberFormat="0" applyFill="0" applyAlignment="0" applyProtection="0"/>
    <xf numFmtId="0" fontId="27" fillId="0" borderId="0" applyNumberFormat="0" applyFill="0" applyBorder="0" applyAlignment="0" applyProtection="0"/>
    <xf numFmtId="0" fontId="28" fillId="30" borderId="10" applyNumberFormat="0" applyAlignment="0" applyProtection="0"/>
    <xf numFmtId="0" fontId="29" fillId="0" borderId="15" applyNumberFormat="0" applyFill="0" applyAlignment="0" applyProtection="0"/>
    <xf numFmtId="0" fontId="30" fillId="31"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22" fillId="0" borderId="0"/>
    <xf numFmtId="0" fontId="17" fillId="0" borderId="0"/>
    <xf numFmtId="0" fontId="22" fillId="0" borderId="0"/>
    <xf numFmtId="0" fontId="17" fillId="0" borderId="0"/>
    <xf numFmtId="0" fontId="2" fillId="0" borderId="0"/>
    <xf numFmtId="0" fontId="2" fillId="0" borderId="0"/>
    <xf numFmtId="0" fontId="3" fillId="0" borderId="0"/>
    <xf numFmtId="186" fontId="3" fillId="0" borderId="0"/>
    <xf numFmtId="0" fontId="31" fillId="0" borderId="0"/>
    <xf numFmtId="0" fontId="12" fillId="0" borderId="0"/>
    <xf numFmtId="0" fontId="17" fillId="0" borderId="0"/>
    <xf numFmtId="0" fontId="17" fillId="0" borderId="0"/>
    <xf numFmtId="0" fontId="17" fillId="0" borderId="0"/>
    <xf numFmtId="0" fontId="17" fillId="0" borderId="0"/>
    <xf numFmtId="0" fontId="17" fillId="0" borderId="0"/>
    <xf numFmtId="0" fontId="32" fillId="0" borderId="0"/>
    <xf numFmtId="0" fontId="17" fillId="0" borderId="0"/>
    <xf numFmtId="0" fontId="17" fillId="0" borderId="0"/>
    <xf numFmtId="0" fontId="17" fillId="0" borderId="0"/>
    <xf numFmtId="0" fontId="17" fillId="0" borderId="0"/>
    <xf numFmtId="0" fontId="17" fillId="0" borderId="0"/>
    <xf numFmtId="0" fontId="17" fillId="0" borderId="0"/>
    <xf numFmtId="0" fontId="22" fillId="0" borderId="0"/>
    <xf numFmtId="0" fontId="3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0" borderId="0"/>
    <xf numFmtId="186" fontId="12" fillId="0" borderId="0"/>
    <xf numFmtId="186" fontId="12" fillId="0" borderId="0"/>
    <xf numFmtId="0" fontId="2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32" borderId="16" applyNumberFormat="0" applyFont="0" applyAlignment="0" applyProtection="0"/>
    <xf numFmtId="0" fontId="17" fillId="32" borderId="16" applyNumberFormat="0" applyFont="0" applyAlignment="0" applyProtection="0"/>
    <xf numFmtId="0" fontId="17" fillId="32" borderId="16" applyNumberFormat="0" applyFont="0" applyAlignment="0" applyProtection="0"/>
    <xf numFmtId="0" fontId="17" fillId="32" borderId="16" applyNumberFormat="0" applyFont="0" applyAlignment="0" applyProtection="0"/>
    <xf numFmtId="0" fontId="17" fillId="32" borderId="16" applyNumberFormat="0" applyFont="0" applyAlignment="0" applyProtection="0"/>
    <xf numFmtId="0" fontId="17" fillId="32" borderId="16" applyNumberFormat="0" applyFont="0" applyAlignment="0" applyProtection="0"/>
    <xf numFmtId="0" fontId="17" fillId="32" borderId="16" applyNumberFormat="0" applyFont="0" applyAlignment="0" applyProtection="0"/>
    <xf numFmtId="0" fontId="17" fillId="32" borderId="16" applyNumberFormat="0" applyFont="0" applyAlignment="0" applyProtection="0"/>
    <xf numFmtId="0" fontId="17" fillId="32" borderId="16" applyNumberFormat="0" applyFont="0" applyAlignment="0" applyProtection="0"/>
    <xf numFmtId="0" fontId="17" fillId="32" borderId="16" applyNumberFormat="0" applyFont="0" applyAlignment="0" applyProtection="0"/>
    <xf numFmtId="0" fontId="17" fillId="32" borderId="16" applyNumberFormat="0" applyFont="0" applyAlignment="0" applyProtection="0"/>
    <xf numFmtId="0" fontId="34" fillId="27" borderId="17" applyNumberFormat="0" applyAlignment="0" applyProtection="0"/>
    <xf numFmtId="9" fontId="1"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8" applyNumberFormat="0" applyFill="0" applyAlignment="0" applyProtection="0"/>
    <xf numFmtId="0" fontId="38" fillId="0" borderId="0" applyNumberFormat="0" applyFill="0" applyBorder="0" applyAlignment="0" applyProtection="0"/>
    <xf numFmtId="0" fontId="11" fillId="0" borderId="0">
      <alignment vertical="center"/>
    </xf>
  </cellStyleXfs>
  <cellXfs count="110">
    <xf numFmtId="0" fontId="0" fillId="0" borderId="0" xfId="0"/>
    <xf numFmtId="0" fontId="3" fillId="0" borderId="0" xfId="0" applyFont="1" applyProtection="1">
      <protection locked="0"/>
    </xf>
    <xf numFmtId="0" fontId="8" fillId="0" borderId="1" xfId="0" applyFont="1" applyBorder="1" applyAlignment="1" applyProtection="1">
      <alignment horizontal="center" vertical="center" wrapText="1"/>
    </xf>
    <xf numFmtId="181" fontId="4" fillId="0" borderId="1" xfId="0" applyNumberFormat="1" applyFont="1" applyBorder="1" applyAlignment="1" applyProtection="1">
      <alignment horizontal="center" vertical="top" wrapText="1"/>
    </xf>
    <xf numFmtId="0" fontId="5" fillId="0" borderId="1" xfId="0" applyFont="1" applyBorder="1" applyAlignment="1" applyProtection="1">
      <alignment horizontal="center" vertical="center"/>
    </xf>
    <xf numFmtId="0" fontId="2" fillId="0" borderId="0" xfId="0" applyFont="1"/>
    <xf numFmtId="0" fontId="4" fillId="0" borderId="1" xfId="0" applyFont="1" applyBorder="1" applyAlignment="1" applyProtection="1">
      <alignment horizontal="center" vertical="center" wrapText="1"/>
    </xf>
    <xf numFmtId="0" fontId="4" fillId="0" borderId="1" xfId="0" applyFont="1" applyBorder="1" applyAlignment="1">
      <alignment horizontal="center" vertical="top" wrapText="1"/>
    </xf>
    <xf numFmtId="0" fontId="2" fillId="0" borderId="0" xfId="0" applyFont="1" applyProtection="1">
      <protection locked="0"/>
    </xf>
    <xf numFmtId="0" fontId="2" fillId="0" borderId="0" xfId="0" applyFont="1" applyAlignment="1" applyProtection="1">
      <alignment horizontal="center"/>
      <protection locked="0"/>
    </xf>
    <xf numFmtId="181" fontId="4" fillId="0" borderId="1" xfId="0" applyNumberFormat="1" applyFont="1" applyBorder="1" applyAlignment="1">
      <alignment horizontal="center" vertical="top" wrapText="1"/>
    </xf>
    <xf numFmtId="0" fontId="5" fillId="0" borderId="1" xfId="0" applyFont="1" applyBorder="1" applyAlignment="1">
      <alignment horizontal="center" vertical="center" wrapText="1"/>
    </xf>
    <xf numFmtId="0" fontId="2" fillId="0" borderId="0" xfId="0" applyFont="1" applyAlignment="1" applyProtection="1">
      <alignment horizontal="left"/>
      <protection locked="0"/>
    </xf>
    <xf numFmtId="0" fontId="5" fillId="0" borderId="1" xfId="0" applyFont="1" applyBorder="1" applyAlignment="1">
      <alignment horizontal="center" vertical="top" wrapText="1"/>
    </xf>
    <xf numFmtId="0" fontId="4"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justify" vertical="top" wrapText="1"/>
    </xf>
    <xf numFmtId="0" fontId="4" fillId="0" borderId="1" xfId="0" applyFont="1" applyBorder="1" applyAlignment="1" applyProtection="1">
      <alignment horizontal="center" vertical="top" wrapText="1"/>
    </xf>
    <xf numFmtId="0" fontId="8"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wrapText="1"/>
    </xf>
    <xf numFmtId="0" fontId="5" fillId="0" borderId="1" xfId="195" applyNumberFormat="1" applyFont="1" applyFill="1" applyBorder="1" applyAlignment="1" applyProtection="1">
      <alignment horizontal="left" vertical="top"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1" xfId="0" applyFont="1" applyBorder="1" applyAlignment="1">
      <alignment horizontal="center" vertical="top"/>
    </xf>
    <xf numFmtId="0" fontId="5" fillId="0" borderId="1" xfId="0" applyFont="1" applyFill="1" applyBorder="1" applyAlignment="1" applyProtection="1">
      <alignment horizontal="center" vertical="top" wrapText="1"/>
    </xf>
    <xf numFmtId="0" fontId="5" fillId="0" borderId="1" xfId="0" applyFont="1" applyFill="1" applyBorder="1" applyAlignment="1" applyProtection="1">
      <alignment vertical="top" wrapText="1"/>
    </xf>
    <xf numFmtId="0" fontId="4" fillId="0" borderId="1" xfId="195" applyNumberFormat="1" applyFont="1" applyFill="1" applyBorder="1" applyAlignment="1" applyProtection="1">
      <alignment horizontal="left" vertical="top" wrapText="1"/>
    </xf>
    <xf numFmtId="0" fontId="5" fillId="0" borderId="1" xfId="0" applyNumberFormat="1" applyFont="1" applyFill="1" applyBorder="1" applyAlignment="1" applyProtection="1">
      <alignment vertical="top" wrapText="1"/>
    </xf>
    <xf numFmtId="0" fontId="8" fillId="0" borderId="1" xfId="0" applyFont="1" applyBorder="1" applyAlignment="1" applyProtection="1">
      <alignment horizontal="left" vertical="center" wrapText="1"/>
    </xf>
    <xf numFmtId="0" fontId="4" fillId="0" borderId="1" xfId="0" applyFont="1" applyFill="1" applyBorder="1" applyAlignment="1" applyProtection="1">
      <alignment wrapText="1"/>
    </xf>
    <xf numFmtId="0" fontId="4" fillId="0" borderId="1" xfId="0" applyFont="1" applyFill="1" applyBorder="1" applyAlignment="1" applyProtection="1">
      <alignment vertical="top" wrapText="1"/>
    </xf>
    <xf numFmtId="0" fontId="4" fillId="0" borderId="1" xfId="0" applyFont="1" applyBorder="1" applyAlignment="1">
      <alignment wrapText="1"/>
    </xf>
    <xf numFmtId="0" fontId="39" fillId="33" borderId="1" xfId="138" applyNumberFormat="1" applyFont="1" applyFill="1" applyBorder="1" applyAlignment="1" applyProtection="1">
      <alignment horizontal="center" vertical="center" wrapText="1"/>
      <protection locked="0"/>
    </xf>
    <xf numFmtId="0" fontId="5" fillId="34" borderId="1" xfId="0" applyFont="1" applyFill="1" applyBorder="1"/>
    <xf numFmtId="188" fontId="40" fillId="33" borderId="1" xfId="0" applyNumberFormat="1" applyFont="1" applyFill="1" applyBorder="1" applyAlignment="1">
      <alignment vertical="center"/>
    </xf>
    <xf numFmtId="0" fontId="2" fillId="0" borderId="0" xfId="0" applyFont="1" applyFill="1" applyProtection="1">
      <protection locked="0"/>
    </xf>
    <xf numFmtId="0" fontId="2" fillId="0" borderId="0" xfId="0" applyFont="1" applyFill="1"/>
    <xf numFmtId="0" fontId="3" fillId="0" borderId="1" xfId="0" applyFont="1" applyBorder="1" applyProtection="1">
      <protection locked="0"/>
    </xf>
    <xf numFmtId="188" fontId="39" fillId="33" borderId="1" xfId="136" applyNumberFormat="1" applyFont="1" applyFill="1" applyBorder="1" applyAlignment="1" applyProtection="1">
      <alignment horizontal="center" vertical="center" wrapText="1"/>
      <protection locked="0"/>
    </xf>
    <xf numFmtId="0" fontId="3" fillId="35" borderId="1" xfId="0" applyFont="1" applyFill="1" applyBorder="1" applyAlignment="1" applyProtection="1">
      <protection locked="0"/>
    </xf>
    <xf numFmtId="188" fontId="41" fillId="33" borderId="1" xfId="0" applyNumberFormat="1" applyFont="1" applyFill="1" applyBorder="1" applyAlignment="1">
      <alignment vertical="center"/>
    </xf>
    <xf numFmtId="0" fontId="8" fillId="0" borderId="1" xfId="0" applyFont="1" applyBorder="1" applyAlignment="1" applyProtection="1">
      <alignment horizontal="center" vertical="center" wrapText="1"/>
      <protection locked="0" hidden="1"/>
    </xf>
    <xf numFmtId="188" fontId="5" fillId="0" borderId="1" xfId="0" applyNumberFormat="1" applyFont="1" applyBorder="1" applyAlignment="1" applyProtection="1">
      <alignment horizontal="center" vertical="center"/>
      <protection locked="0"/>
    </xf>
    <xf numFmtId="188" fontId="39" fillId="33" borderId="1" xfId="136" applyNumberFormat="1" applyFont="1" applyFill="1" applyBorder="1" applyAlignment="1" applyProtection="1">
      <alignment horizontal="center" vertical="center" wrapText="1"/>
    </xf>
    <xf numFmtId="188" fontId="39" fillId="0" borderId="1" xfId="0" applyNumberFormat="1" applyFont="1" applyBorder="1" applyAlignment="1" applyProtection="1">
      <alignment horizontal="center" vertical="center"/>
      <protection locked="0"/>
    </xf>
    <xf numFmtId="188" fontId="17" fillId="33" borderId="1" xfId="0" applyNumberFormat="1" applyFont="1" applyFill="1" applyBorder="1" applyAlignment="1" applyProtection="1">
      <alignment horizontal="center" vertical="center"/>
      <protection locked="0"/>
    </xf>
    <xf numFmtId="9" fontId="17" fillId="33" borderId="1" xfId="280" applyFont="1" applyFill="1" applyBorder="1" applyAlignment="1" applyProtection="1">
      <alignment horizontal="center" vertical="center"/>
      <protection locked="0"/>
    </xf>
    <xf numFmtId="188" fontId="17" fillId="0" borderId="1" xfId="0" applyNumberFormat="1" applyFont="1" applyBorder="1" applyAlignment="1" applyProtection="1">
      <alignment vertical="center"/>
      <protection locked="0"/>
    </xf>
    <xf numFmtId="0" fontId="2" fillId="0" borderId="0" xfId="0" applyFont="1" applyAlignment="1" applyProtection="1">
      <alignment horizontal="center" vertical="top"/>
      <protection locked="0" hidden="1"/>
    </xf>
    <xf numFmtId="0" fontId="2" fillId="0" borderId="0" xfId="0" applyFont="1" applyProtection="1">
      <protection locked="0" hidden="1"/>
    </xf>
    <xf numFmtId="0" fontId="2" fillId="0" borderId="0" xfId="0" applyFont="1" applyAlignment="1" applyProtection="1">
      <alignment horizontal="center"/>
      <protection locked="0" hidden="1"/>
    </xf>
    <xf numFmtId="0" fontId="2" fillId="0" borderId="0" xfId="0" applyFont="1" applyAlignment="1" applyProtection="1">
      <alignment horizontal="center" vertical="center"/>
      <protection locked="0" hidden="1"/>
    </xf>
    <xf numFmtId="9" fontId="39" fillId="33" borderId="1" xfId="280" applyNumberFormat="1" applyFont="1" applyFill="1" applyBorder="1" applyAlignment="1" applyProtection="1">
      <alignment horizontal="center" vertical="center" wrapText="1"/>
      <protection locked="0"/>
    </xf>
    <xf numFmtId="0" fontId="5" fillId="0" borderId="1" xfId="0" applyFont="1" applyBorder="1" applyAlignment="1">
      <alignment horizontal="justify" vertical="top" wrapText="1"/>
    </xf>
    <xf numFmtId="0" fontId="39" fillId="36" borderId="1" xfId="0" applyFont="1" applyFill="1" applyBorder="1" applyAlignment="1" applyProtection="1">
      <alignment horizontal="center" vertical="center"/>
      <protection locked="0"/>
    </xf>
    <xf numFmtId="0" fontId="5" fillId="0" borderId="1" xfId="0" applyFont="1" applyBorder="1" applyAlignment="1">
      <alignment horizontal="left" vertical="top" wrapText="1"/>
    </xf>
    <xf numFmtId="0" fontId="4"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protection locked="0"/>
    </xf>
    <xf numFmtId="2" fontId="5" fillId="0" borderId="1" xfId="0" applyNumberFormat="1" applyFont="1" applyBorder="1" applyAlignment="1" applyProtection="1">
      <alignment horizontal="justify" vertical="top"/>
    </xf>
    <xf numFmtId="2" fontId="40" fillId="0" borderId="1" xfId="0" applyNumberFormat="1" applyFont="1" applyBorder="1" applyAlignment="1" applyProtection="1">
      <alignment horizontal="justify" vertical="top"/>
    </xf>
    <xf numFmtId="0" fontId="4" fillId="0" borderId="1" xfId="0" applyFont="1" applyBorder="1" applyAlignment="1">
      <alignment horizontal="justify" vertical="top" wrapText="1"/>
    </xf>
    <xf numFmtId="0" fontId="8" fillId="0" borderId="1" xfId="0" applyFont="1" applyBorder="1" applyAlignment="1" applyProtection="1">
      <alignment horizontal="center" vertical="center" wrapText="1"/>
      <protection locked="0" hidden="1"/>
    </xf>
    <xf numFmtId="0" fontId="42" fillId="33" borderId="1" xfId="136" applyNumberFormat="1" applyFont="1" applyFill="1" applyBorder="1" applyAlignment="1" applyProtection="1">
      <alignment horizontal="center" vertical="center" wrapText="1"/>
      <protection locked="0"/>
    </xf>
    <xf numFmtId="0" fontId="8" fillId="35" borderId="1" xfId="0" applyFont="1" applyFill="1" applyBorder="1" applyAlignment="1" applyProtection="1">
      <alignment horizontal="center" vertical="center" wrapText="1"/>
      <protection locked="0" hidden="1"/>
    </xf>
    <xf numFmtId="0" fontId="16" fillId="0" borderId="1" xfId="0" applyFont="1" applyBorder="1" applyAlignment="1" applyProtection="1">
      <alignment horizontal="center" vertical="center" wrapText="1"/>
      <protection locked="0"/>
    </xf>
    <xf numFmtId="0" fontId="5" fillId="36" borderId="1" xfId="0" applyFont="1" applyFill="1" applyBorder="1" applyAlignment="1" applyProtection="1">
      <alignment horizontal="center" vertical="center"/>
      <protection locked="0" hidden="1"/>
    </xf>
    <xf numFmtId="0" fontId="5" fillId="0" borderId="1" xfId="0" applyFont="1" applyBorder="1" applyAlignment="1" applyProtection="1">
      <alignment horizontal="center" vertical="center" wrapText="1"/>
      <protection locked="0" hidden="1"/>
    </xf>
    <xf numFmtId="0" fontId="39" fillId="36" borderId="1" xfId="0" applyFont="1" applyFill="1" applyBorder="1" applyAlignment="1" applyProtection="1">
      <alignment horizontal="center" vertical="center"/>
      <protection locked="0" hidden="1"/>
    </xf>
    <xf numFmtId="0" fontId="4" fillId="0" borderId="1" xfId="0" applyFont="1" applyFill="1" applyBorder="1" applyAlignment="1" applyProtection="1">
      <alignment horizontal="left"/>
      <protection locked="0"/>
    </xf>
    <xf numFmtId="0" fontId="7" fillId="0" borderId="1" xfId="0" applyFont="1" applyBorder="1" applyAlignment="1" applyProtection="1">
      <alignment horizontal="center" vertical="center" wrapText="1"/>
    </xf>
    <xf numFmtId="0" fontId="5" fillId="33" borderId="7" xfId="0" applyFont="1" applyFill="1" applyBorder="1" applyAlignment="1">
      <alignment horizontal="justify" vertical="top" wrapText="1"/>
    </xf>
    <xf numFmtId="0" fontId="5" fillId="33" borderId="9" xfId="0" applyFont="1" applyFill="1" applyBorder="1" applyAlignment="1">
      <alignment horizontal="justify" vertical="top" wrapText="1"/>
    </xf>
    <xf numFmtId="0" fontId="5" fillId="0" borderId="7" xfId="0" applyFont="1" applyBorder="1" applyAlignment="1">
      <alignment horizontal="justify" vertical="top" wrapText="1"/>
    </xf>
    <xf numFmtId="0" fontId="5" fillId="0" borderId="9" xfId="0" applyFont="1" applyBorder="1" applyAlignment="1">
      <alignment horizontal="justify" vertical="top" wrapText="1"/>
    </xf>
    <xf numFmtId="0" fontId="4" fillId="0" borderId="7" xfId="0" applyFont="1" applyBorder="1" applyAlignment="1">
      <alignment horizontal="justify" vertical="top" wrapText="1"/>
    </xf>
    <xf numFmtId="0" fontId="4" fillId="0" borderId="9" xfId="0" applyFont="1" applyBorder="1" applyAlignment="1">
      <alignment horizontal="justify" vertical="top" wrapText="1"/>
    </xf>
    <xf numFmtId="0" fontId="7" fillId="0" borderId="1" xfId="0" applyFont="1" applyBorder="1" applyAlignment="1">
      <alignment horizontal="center" vertical="center" wrapText="1"/>
    </xf>
    <xf numFmtId="0" fontId="3" fillId="35" borderId="1" xfId="0" applyFont="1" applyFill="1" applyBorder="1" applyAlignment="1" applyProtection="1">
      <alignment horizontal="center"/>
      <protection locked="0"/>
    </xf>
    <xf numFmtId="0" fontId="8" fillId="0" borderId="1" xfId="0" applyFont="1" applyBorder="1" applyAlignment="1" applyProtection="1">
      <alignment horizontal="center" vertical="center" wrapText="1"/>
    </xf>
    <xf numFmtId="0" fontId="8" fillId="0" borderId="1" xfId="0" applyFont="1" applyFill="1" applyBorder="1" applyAlignment="1" applyProtection="1">
      <alignment horizontal="left" vertical="top" wrapText="1"/>
    </xf>
    <xf numFmtId="0" fontId="8" fillId="0" borderId="2"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8" fillId="0" borderId="4"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5" xfId="0" applyFont="1" applyFill="1" applyBorder="1" applyAlignment="1" applyProtection="1">
      <alignment horizontal="left" vertical="top"/>
      <protection locked="0"/>
    </xf>
    <xf numFmtId="0" fontId="8" fillId="0" borderId="6" xfId="0" applyFont="1" applyFill="1" applyBorder="1" applyAlignment="1" applyProtection="1">
      <alignment horizontal="left" vertical="top"/>
      <protection locked="0"/>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5" fillId="33" borderId="7" xfId="0" applyFont="1" applyFill="1" applyBorder="1" applyAlignment="1">
      <alignment horizontal="left" vertical="top" wrapText="1"/>
    </xf>
    <xf numFmtId="0" fontId="5" fillId="33" borderId="9" xfId="0" applyFont="1" applyFill="1" applyBorder="1" applyAlignment="1">
      <alignment horizontal="left" vertical="top" wrapText="1"/>
    </xf>
    <xf numFmtId="0" fontId="4" fillId="33" borderId="1" xfId="0" applyFont="1" applyFill="1" applyBorder="1" applyAlignment="1" applyProtection="1">
      <alignment horizontal="left" vertical="top" wrapText="1"/>
    </xf>
    <xf numFmtId="0" fontId="4" fillId="33" borderId="1" xfId="0" applyFont="1" applyFill="1" applyBorder="1" applyAlignment="1" applyProtection="1">
      <alignment horizontal="left"/>
      <protection locked="0"/>
    </xf>
    <xf numFmtId="0" fontId="4" fillId="33" borderId="1" xfId="0" applyFont="1" applyFill="1" applyBorder="1" applyAlignment="1" applyProtection="1">
      <alignment horizontal="left" vertical="top" wrapText="1"/>
      <protection locked="0"/>
    </xf>
    <xf numFmtId="0" fontId="4" fillId="33" borderId="1" xfId="0" applyFont="1" applyFill="1" applyBorder="1" applyAlignment="1" applyProtection="1">
      <alignment horizontal="left" vertical="top"/>
      <protection locked="0"/>
    </xf>
    <xf numFmtId="0" fontId="4"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protection locked="0"/>
    </xf>
    <xf numFmtId="0" fontId="16" fillId="0" borderId="1" xfId="0" applyFont="1" applyFill="1" applyBorder="1" applyAlignment="1" applyProtection="1">
      <alignment horizontal="center" vertical="center" wrapText="1"/>
    </xf>
    <xf numFmtId="0" fontId="5" fillId="0" borderId="1" xfId="0" applyFont="1" applyBorder="1" applyAlignment="1">
      <alignment horizontal="justify" vertical="top"/>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protection locked="0"/>
    </xf>
    <xf numFmtId="0" fontId="8" fillId="0" borderId="1" xfId="0" applyFont="1" applyBorder="1" applyAlignment="1">
      <alignment horizontal="center" vertical="center" wrapText="1"/>
    </xf>
  </cellXfs>
  <cellStyles count="286">
    <cellStyle name="20% - Accent1" xfId="1" builtinId="30" customBuiltin="1"/>
    <cellStyle name="20% - Accent1 2" xfId="2"/>
    <cellStyle name="20% - Accent1 2 2" xfId="3"/>
    <cellStyle name="20% - Accent1 2 2 2" xfId="4"/>
    <cellStyle name="20% - Accent1 2 3" xfId="5"/>
    <cellStyle name="20% - Accent1 2 4" xfId="6"/>
    <cellStyle name="20% - Accent1 3" xfId="7"/>
    <cellStyle name="20% - Accent1 3 2" xfId="8"/>
    <cellStyle name="20% - Accent1 4" xfId="9"/>
    <cellStyle name="20% - Accent1 5" xfId="10"/>
    <cellStyle name="20% - Accent2" xfId="11" builtinId="34" customBuiltin="1"/>
    <cellStyle name="20% - Accent2 2" xfId="12"/>
    <cellStyle name="20% - Accent2 2 2" xfId="13"/>
    <cellStyle name="20% - Accent2 2 2 2" xfId="14"/>
    <cellStyle name="20% - Accent2 2 3" xfId="15"/>
    <cellStyle name="20% - Accent2 2 4" xfId="16"/>
    <cellStyle name="20% - Accent2 3" xfId="17"/>
    <cellStyle name="20% - Accent2 3 2" xfId="18"/>
    <cellStyle name="20% - Accent2 4" xfId="19"/>
    <cellStyle name="20% - Accent2 5" xfId="20"/>
    <cellStyle name="20% - Accent3" xfId="21" builtinId="38" customBuiltin="1"/>
    <cellStyle name="20% - Accent3 2" xfId="22"/>
    <cellStyle name="20% - Accent3 2 2" xfId="23"/>
    <cellStyle name="20% - Accent3 2 2 2" xfId="24"/>
    <cellStyle name="20% - Accent3 2 3" xfId="25"/>
    <cellStyle name="20% - Accent3 2 4" xfId="26"/>
    <cellStyle name="20% - Accent3 3" xfId="27"/>
    <cellStyle name="20% - Accent3 3 2" xfId="28"/>
    <cellStyle name="20% - Accent3 4" xfId="29"/>
    <cellStyle name="20% - Accent3 5" xfId="30"/>
    <cellStyle name="20% - Accent4" xfId="31" builtinId="42" customBuiltin="1"/>
    <cellStyle name="20% - Accent4 2" xfId="32"/>
    <cellStyle name="20% - Accent4 2 2" xfId="33"/>
    <cellStyle name="20% - Accent4 2 2 2" xfId="34"/>
    <cellStyle name="20% - Accent4 2 3" xfId="35"/>
    <cellStyle name="20% - Accent4 2 4" xfId="36"/>
    <cellStyle name="20% - Accent4 3" xfId="37"/>
    <cellStyle name="20% - Accent4 3 2" xfId="38"/>
    <cellStyle name="20% - Accent4 4" xfId="39"/>
    <cellStyle name="20% - Accent4 5" xfId="40"/>
    <cellStyle name="20% - Accent5" xfId="41" builtinId="46" customBuiltin="1"/>
    <cellStyle name="20% - Accent5 2" xfId="42"/>
    <cellStyle name="20% - Accent5 2 2" xfId="43"/>
    <cellStyle name="20% - Accent5 2 2 2" xfId="44"/>
    <cellStyle name="20% - Accent5 2 3" xfId="45"/>
    <cellStyle name="20% - Accent5 2 4" xfId="46"/>
    <cellStyle name="20% - Accent5 3" xfId="47"/>
    <cellStyle name="20% - Accent5 3 2" xfId="48"/>
    <cellStyle name="20% - Accent5 4" xfId="49"/>
    <cellStyle name="20% - Accent5 5" xfId="50"/>
    <cellStyle name="20% - Accent6" xfId="51" builtinId="50" customBuiltin="1"/>
    <cellStyle name="20% - Accent6 2" xfId="52"/>
    <cellStyle name="20% - Accent6 2 2" xfId="53"/>
    <cellStyle name="20% - Accent6 2 2 2" xfId="54"/>
    <cellStyle name="20% - Accent6 2 3" xfId="55"/>
    <cellStyle name="20% - Accent6 2 4" xfId="56"/>
    <cellStyle name="20% - Accent6 3" xfId="57"/>
    <cellStyle name="20% - Accent6 3 2" xfId="58"/>
    <cellStyle name="20% - Accent6 4" xfId="59"/>
    <cellStyle name="20% - Accent6 5" xfId="60"/>
    <cellStyle name="40% - Accent1" xfId="61" builtinId="31" customBuiltin="1"/>
    <cellStyle name="40% - Accent1 2" xfId="62"/>
    <cellStyle name="40% - Accent1 2 2" xfId="63"/>
    <cellStyle name="40% - Accent1 2 2 2" xfId="64"/>
    <cellStyle name="40% - Accent1 2 3" xfId="65"/>
    <cellStyle name="40% - Accent1 2 4" xfId="66"/>
    <cellStyle name="40% - Accent1 3" xfId="67"/>
    <cellStyle name="40% - Accent1 3 2" xfId="68"/>
    <cellStyle name="40% - Accent1 4" xfId="69"/>
    <cellStyle name="40% - Accent1 5" xfId="70"/>
    <cellStyle name="40% - Accent2" xfId="71" builtinId="35" customBuiltin="1"/>
    <cellStyle name="40% - Accent2 2" xfId="72"/>
    <cellStyle name="40% - Accent2 2 2" xfId="73"/>
    <cellStyle name="40% - Accent2 2 2 2" xfId="74"/>
    <cellStyle name="40% - Accent2 2 3" xfId="75"/>
    <cellStyle name="40% - Accent2 2 4" xfId="76"/>
    <cellStyle name="40% - Accent2 3" xfId="77"/>
    <cellStyle name="40% - Accent2 3 2" xfId="78"/>
    <cellStyle name="40% - Accent2 4" xfId="79"/>
    <cellStyle name="40% - Accent2 5" xfId="80"/>
    <cellStyle name="40% - Accent3" xfId="81" builtinId="39" customBuiltin="1"/>
    <cellStyle name="40% - Accent3 2" xfId="82"/>
    <cellStyle name="40% - Accent3 2 2" xfId="83"/>
    <cellStyle name="40% - Accent3 2 2 2" xfId="84"/>
    <cellStyle name="40% - Accent3 2 3" xfId="85"/>
    <cellStyle name="40% - Accent3 2 4" xfId="86"/>
    <cellStyle name="40% - Accent3 3" xfId="87"/>
    <cellStyle name="40% - Accent3 3 2" xfId="88"/>
    <cellStyle name="40% - Accent3 4" xfId="89"/>
    <cellStyle name="40% - Accent3 5" xfId="90"/>
    <cellStyle name="40% - Accent4" xfId="91" builtinId="43" customBuiltin="1"/>
    <cellStyle name="40% - Accent4 2" xfId="92"/>
    <cellStyle name="40% - Accent4 2 2" xfId="93"/>
    <cellStyle name="40% - Accent4 2 2 2" xfId="94"/>
    <cellStyle name="40% - Accent4 2 3" xfId="95"/>
    <cellStyle name="40% - Accent4 2 4" xfId="96"/>
    <cellStyle name="40% - Accent4 3" xfId="97"/>
    <cellStyle name="40% - Accent4 3 2" xfId="98"/>
    <cellStyle name="40% - Accent4 4" xfId="99"/>
    <cellStyle name="40% - Accent4 5" xfId="100"/>
    <cellStyle name="40% - Accent5" xfId="101" builtinId="47" customBuiltin="1"/>
    <cellStyle name="40% - Accent5 2" xfId="102"/>
    <cellStyle name="40% - Accent5 2 2" xfId="103"/>
    <cellStyle name="40% - Accent5 2 2 2" xfId="104"/>
    <cellStyle name="40% - Accent5 2 3" xfId="105"/>
    <cellStyle name="40% - Accent5 2 4" xfId="106"/>
    <cellStyle name="40% - Accent5 3" xfId="107"/>
    <cellStyle name="40% - Accent5 3 2" xfId="108"/>
    <cellStyle name="40% - Accent5 4" xfId="109"/>
    <cellStyle name="40% - Accent5 5" xfId="110"/>
    <cellStyle name="40% - Accent6" xfId="111" builtinId="51" customBuiltin="1"/>
    <cellStyle name="40% - Accent6 2" xfId="112"/>
    <cellStyle name="40% - Accent6 2 2" xfId="113"/>
    <cellStyle name="40% - Accent6 2 2 2" xfId="114"/>
    <cellStyle name="40% - Accent6 2 3" xfId="115"/>
    <cellStyle name="40% - Accent6 2 4" xfId="116"/>
    <cellStyle name="40% - Accent6 3" xfId="117"/>
    <cellStyle name="40% - Accent6 3 2" xfId="118"/>
    <cellStyle name="40% - Accent6 4" xfId="119"/>
    <cellStyle name="40% - Accent6 5" xfId="120"/>
    <cellStyle name="60% - Accent1" xfId="121" builtinId="32" customBuiltin="1"/>
    <cellStyle name="60% - Accent2" xfId="122" builtinId="36" customBuiltin="1"/>
    <cellStyle name="60% - Accent3" xfId="123" builtinId="40" customBuiltin="1"/>
    <cellStyle name="60% - Accent4" xfId="124" builtinId="44" customBuiltin="1"/>
    <cellStyle name="60% - Accent5" xfId="125" builtinId="48" customBuiltin="1"/>
    <cellStyle name="60% - Accent6" xfId="126" builtinId="52" customBuiltin="1"/>
    <cellStyle name="Accent1" xfId="127" builtinId="29" customBuiltin="1"/>
    <cellStyle name="Accent2" xfId="128" builtinId="33" customBuiltin="1"/>
    <cellStyle name="Accent3" xfId="129" builtinId="37" customBuiltin="1"/>
    <cellStyle name="Accent4" xfId="130" builtinId="41" customBuiltin="1"/>
    <cellStyle name="Accent5" xfId="131" builtinId="45" customBuiltin="1"/>
    <cellStyle name="Accent6" xfId="132" builtinId="49" customBuiltin="1"/>
    <cellStyle name="Bad" xfId="133" builtinId="27" customBuiltin="1"/>
    <cellStyle name="Calculation" xfId="134" builtinId="22" customBuiltin="1"/>
    <cellStyle name="Check Cell" xfId="135" builtinId="23" customBuiltin="1"/>
    <cellStyle name="Comma" xfId="136" builtinId="3"/>
    <cellStyle name="Comma 12" xfId="137"/>
    <cellStyle name="Comma 2" xfId="138"/>
    <cellStyle name="Comma 2 2" xfId="139"/>
    <cellStyle name="Comma 2 2 2" xfId="140"/>
    <cellStyle name="Comma 2 2 2 2" xfId="141"/>
    <cellStyle name="Comma 2 2 2 2 2" xfId="142"/>
    <cellStyle name="Comma 2 2 2 3" xfId="143"/>
    <cellStyle name="Comma 2 2 3" xfId="144"/>
    <cellStyle name="Comma 2 2 3 2" xfId="145"/>
    <cellStyle name="Comma 2 2 4" xfId="146"/>
    <cellStyle name="Comma 2 2 4 2" xfId="147"/>
    <cellStyle name="Comma 2 2 5" xfId="148"/>
    <cellStyle name="Comma 2 3" xfId="149"/>
    <cellStyle name="Comma 2 3 2" xfId="150"/>
    <cellStyle name="Comma 2 3 2 2" xfId="151"/>
    <cellStyle name="Comma 2 3 3" xfId="152"/>
    <cellStyle name="Comma 2 4" xfId="153"/>
    <cellStyle name="Comma 2 4 2" xfId="154"/>
    <cellStyle name="Comma 2 5" xfId="155"/>
    <cellStyle name="Comma 2 5 2" xfId="156"/>
    <cellStyle name="Comma 2 6" xfId="157"/>
    <cellStyle name="Comma 2 6 2" xfId="158"/>
    <cellStyle name="Comma 2 7" xfId="159"/>
    <cellStyle name="Comma 3" xfId="160"/>
    <cellStyle name="Comma 3 2" xfId="161"/>
    <cellStyle name="Comma 3 2 2" xfId="162"/>
    <cellStyle name="Comma 3 2 2 2" xfId="163"/>
    <cellStyle name="Comma 3 2 3" xfId="164"/>
    <cellStyle name="Comma 3 3" xfId="165"/>
    <cellStyle name="Comma 3 3 2" xfId="166"/>
    <cellStyle name="Comma 3 4" xfId="167"/>
    <cellStyle name="Comma 3 4 2" xfId="168"/>
    <cellStyle name="Comma 3 5" xfId="169"/>
    <cellStyle name="Comma 4" xfId="170"/>
    <cellStyle name="Comma 4 2" xfId="171"/>
    <cellStyle name="Comma 4 2 2" xfId="172"/>
    <cellStyle name="Comma 4 2 2 2" xfId="173"/>
    <cellStyle name="Comma 4 2 3" xfId="174"/>
    <cellStyle name="Comma 4 3" xfId="175"/>
    <cellStyle name="Comma 4 3 2" xfId="176"/>
    <cellStyle name="Comma 4 4" xfId="177"/>
    <cellStyle name="Comma 4 4 2" xfId="178"/>
    <cellStyle name="Comma 4 5" xfId="179"/>
    <cellStyle name="Comma 5" xfId="180"/>
    <cellStyle name="Comma 5 2" xfId="181"/>
    <cellStyle name="Comma 6" xfId="182"/>
    <cellStyle name="Comma 6 2" xfId="183"/>
    <cellStyle name="Comma 7" xfId="184"/>
    <cellStyle name="Comma 8" xfId="185"/>
    <cellStyle name="Explanatory Text" xfId="186" builtinId="53" customBuiltin="1"/>
    <cellStyle name="Good" xfId="187" builtinId="26" customBuiltin="1"/>
    <cellStyle name="Heading 1" xfId="188" builtinId="16" customBuiltin="1"/>
    <cellStyle name="Heading 2" xfId="189" builtinId="17" customBuiltin="1"/>
    <cellStyle name="Heading 3" xfId="190" builtinId="18" customBuiltin="1"/>
    <cellStyle name="Heading 4" xfId="191" builtinId="19" customBuiltin="1"/>
    <cellStyle name="Input" xfId="192" builtinId="20" customBuiltin="1"/>
    <cellStyle name="Linked Cell" xfId="193" builtinId="24" customBuiltin="1"/>
    <cellStyle name="Neutral" xfId="194" builtinId="28" customBuiltin="1"/>
    <cellStyle name="Normal" xfId="0" builtinId="0"/>
    <cellStyle name="Normal 10" xfId="195"/>
    <cellStyle name="Normal 10 2" xfId="196"/>
    <cellStyle name="Normal 10 2 2" xfId="197"/>
    <cellStyle name="Normal 10 3" xfId="198"/>
    <cellStyle name="Normal 10 4" xfId="199"/>
    <cellStyle name="Normal 11" xfId="200"/>
    <cellStyle name="Normal 12" xfId="201"/>
    <cellStyle name="Normal 13" xfId="202"/>
    <cellStyle name="Normal 14" xfId="203"/>
    <cellStyle name="Normal 2" xfId="204"/>
    <cellStyle name="Normal 2 2" xfId="205"/>
    <cellStyle name="Normal 2 2 2" xfId="206"/>
    <cellStyle name="Normal 2 3" xfId="207"/>
    <cellStyle name="Normal 2 4" xfId="208"/>
    <cellStyle name="Normal 2 44" xfId="209"/>
    <cellStyle name="Normal 2 5" xfId="210"/>
    <cellStyle name="Normal 2 5 2" xfId="211"/>
    <cellStyle name="Normal 2 6" xfId="212"/>
    <cellStyle name="Normal 2 7" xfId="213"/>
    <cellStyle name="Normal 2 8" xfId="214"/>
    <cellStyle name="Normal 2 9" xfId="215"/>
    <cellStyle name="Normal 21 3" xfId="216"/>
    <cellStyle name="Normal 21 3 2" xfId="217"/>
    <cellStyle name="Normal 21 3 2 2" xfId="218"/>
    <cellStyle name="Normal 21 3 3" xfId="219"/>
    <cellStyle name="Normal 21 3 4" xfId="220"/>
    <cellStyle name="Normal 27" xfId="221"/>
    <cellStyle name="Normal 29" xfId="222"/>
    <cellStyle name="Normal 3" xfId="223"/>
    <cellStyle name="Normal 3 2" xfId="224"/>
    <cellStyle name="Normal 3 2 2" xfId="225"/>
    <cellStyle name="Normal 3 2 2 2" xfId="226"/>
    <cellStyle name="Normal 3 2 3" xfId="227"/>
    <cellStyle name="Normal 3 2 4" xfId="228"/>
    <cellStyle name="Normal 3 3" xfId="229"/>
    <cellStyle name="Normal 3 3 2" xfId="230"/>
    <cellStyle name="Normal 3 4" xfId="231"/>
    <cellStyle name="Normal 3 5" xfId="232"/>
    <cellStyle name="Normal 3 6" xfId="233"/>
    <cellStyle name="Normal 4" xfId="234"/>
    <cellStyle name="Normal 4 2" xfId="235"/>
    <cellStyle name="Normal 4 3" xfId="236"/>
    <cellStyle name="Normal 5" xfId="237"/>
    <cellStyle name="Normal 6" xfId="238"/>
    <cellStyle name="Normal 6 2" xfId="239"/>
    <cellStyle name="Normal 6 2 2" xfId="240"/>
    <cellStyle name="Normal 6 3" xfId="241"/>
    <cellStyle name="Normal 6 4" xfId="242"/>
    <cellStyle name="Normal 7" xfId="243"/>
    <cellStyle name="Normal 7 2" xfId="244"/>
    <cellStyle name="Normal 7 2 2" xfId="245"/>
    <cellStyle name="Normal 7 3" xfId="246"/>
    <cellStyle name="Normal 7 4" xfId="247"/>
    <cellStyle name="Normal 8" xfId="248"/>
    <cellStyle name="Normal 8 2" xfId="249"/>
    <cellStyle name="Normal 8 2 2" xfId="250"/>
    <cellStyle name="Normal 8 2 2 2" xfId="251"/>
    <cellStyle name="Normal 8 2 3" xfId="252"/>
    <cellStyle name="Normal 8 2 4" xfId="253"/>
    <cellStyle name="Normal 8 3" xfId="254"/>
    <cellStyle name="Normal 8 3 2" xfId="255"/>
    <cellStyle name="Normal 8 3 2 2" xfId="256"/>
    <cellStyle name="Normal 8 3 3" xfId="257"/>
    <cellStyle name="Normal 8 3 4" xfId="258"/>
    <cellStyle name="Normal 8 4" xfId="259"/>
    <cellStyle name="Normal 8 4 2" xfId="260"/>
    <cellStyle name="Normal 8 5" xfId="261"/>
    <cellStyle name="Normal 8 6" xfId="262"/>
    <cellStyle name="Normal 9" xfId="263"/>
    <cellStyle name="Normal 9 2" xfId="264"/>
    <cellStyle name="Normal 9 2 2" xfId="265"/>
    <cellStyle name="Normal 9 3" xfId="266"/>
    <cellStyle name="Normal 9 4" xfId="267"/>
    <cellStyle name="Note 2" xfId="268"/>
    <cellStyle name="Note 2 2" xfId="269"/>
    <cellStyle name="Note 2 2 2" xfId="270"/>
    <cellStyle name="Note 2 3" xfId="271"/>
    <cellStyle name="Note 2 4" xfId="272"/>
    <cellStyle name="Note 3" xfId="273"/>
    <cellStyle name="Note 3 2" xfId="274"/>
    <cellStyle name="Note 3 2 2" xfId="275"/>
    <cellStyle name="Note 3 3" xfId="276"/>
    <cellStyle name="Note 3 4" xfId="277"/>
    <cellStyle name="Note 4" xfId="278"/>
    <cellStyle name="Output" xfId="279" builtinId="21" customBuiltin="1"/>
    <cellStyle name="Percent" xfId="280" builtinId="5"/>
    <cellStyle name="Title 2" xfId="281"/>
    <cellStyle name="Title 3" xfId="282"/>
    <cellStyle name="Total" xfId="283" builtinId="25" customBuiltin="1"/>
    <cellStyle name="Warning Text" xfId="284" builtinId="11" customBuiltin="1"/>
    <cellStyle name="常规_Spare Parts Sch.(080516)" xfId="285"/>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abSelected="1" topLeftCell="D1" zoomScale="85" zoomScaleNormal="85" zoomScaleSheetLayoutView="70" workbookViewId="0">
      <selection activeCell="C16" sqref="C16"/>
    </sheetView>
  </sheetViews>
  <sheetFormatPr defaultRowHeight="12.75"/>
  <cols>
    <col min="1" max="1" width="11" style="12" customWidth="1"/>
    <col min="2" max="2" width="25.85546875" style="8" customWidth="1"/>
    <col min="3" max="3" width="65.7109375" style="8" customWidth="1"/>
    <col min="4" max="4" width="6.7109375" style="9" bestFit="1" customWidth="1"/>
    <col min="5" max="5" width="6" style="9" bestFit="1" customWidth="1"/>
    <col min="6" max="6" width="18.28515625" style="56" customWidth="1"/>
    <col min="7" max="7" width="15.7109375" style="55" customWidth="1"/>
    <col min="8" max="8" width="15.140625" style="55" customWidth="1"/>
    <col min="9" max="9" width="16.85546875" style="55" bestFit="1" customWidth="1"/>
    <col min="10" max="10" width="17.85546875" style="55" customWidth="1"/>
    <col min="11" max="11" width="10.42578125" style="55" bestFit="1" customWidth="1"/>
    <col min="12" max="12" width="11.140625" style="55" customWidth="1"/>
    <col min="13" max="13" width="17.85546875" style="55" customWidth="1"/>
    <col min="14" max="14" width="21.140625" style="55" customWidth="1"/>
    <col min="15" max="16384" width="9.140625" style="8"/>
  </cols>
  <sheetData>
    <row r="1" spans="1:14" ht="34.5" customHeight="1">
      <c r="A1" s="71" t="s">
        <v>214</v>
      </c>
      <c r="B1" s="71"/>
      <c r="C1" s="71"/>
      <c r="D1" s="71"/>
      <c r="E1" s="71"/>
      <c r="F1" s="71"/>
      <c r="G1" s="71"/>
      <c r="H1" s="71"/>
      <c r="I1" s="71"/>
      <c r="J1" s="71"/>
      <c r="K1" s="71"/>
      <c r="L1" s="71"/>
      <c r="M1" s="71"/>
      <c r="N1" s="71"/>
    </row>
    <row r="2" spans="1:14" s="41" customFormat="1" ht="19.5" customHeight="1">
      <c r="A2" s="62" t="s">
        <v>19</v>
      </c>
      <c r="B2" s="62"/>
      <c r="C2" s="75" t="s">
        <v>178</v>
      </c>
      <c r="D2" s="75"/>
      <c r="E2" s="75"/>
      <c r="F2" s="68" t="s">
        <v>200</v>
      </c>
      <c r="G2" s="68"/>
      <c r="H2" s="68"/>
      <c r="I2" s="69"/>
      <c r="J2" s="69"/>
      <c r="K2" s="69"/>
      <c r="L2" s="69"/>
      <c r="M2" s="69"/>
      <c r="N2" s="69"/>
    </row>
    <row r="3" spans="1:14" s="41" customFormat="1" ht="19.5" customHeight="1">
      <c r="A3" s="62" t="s">
        <v>18</v>
      </c>
      <c r="B3" s="62"/>
      <c r="C3" s="63" t="s">
        <v>8</v>
      </c>
      <c r="D3" s="63"/>
      <c r="E3" s="63"/>
      <c r="F3" s="70"/>
      <c r="G3" s="70"/>
      <c r="H3" s="70"/>
      <c r="I3" s="70"/>
      <c r="J3" s="70"/>
      <c r="K3" s="70"/>
      <c r="L3" s="70"/>
      <c r="M3" s="70"/>
      <c r="N3" s="70"/>
    </row>
    <row r="4" spans="1:14" s="41" customFormat="1" ht="19.5" customHeight="1">
      <c r="A4" s="62" t="s">
        <v>2</v>
      </c>
      <c r="B4" s="62"/>
      <c r="C4" s="64" t="s">
        <v>179</v>
      </c>
      <c r="D4" s="64"/>
      <c r="E4" s="64"/>
      <c r="F4" s="68" t="s">
        <v>201</v>
      </c>
      <c r="G4" s="68"/>
      <c r="H4" s="68"/>
      <c r="I4" s="68" t="s">
        <v>202</v>
      </c>
      <c r="J4" s="68"/>
      <c r="K4" s="68" t="s">
        <v>203</v>
      </c>
      <c r="L4" s="68"/>
      <c r="M4" s="68"/>
      <c r="N4" s="47" t="s">
        <v>204</v>
      </c>
    </row>
    <row r="5" spans="1:14" s="9" customFormat="1" ht="92.25" customHeight="1">
      <c r="A5" s="34" t="s">
        <v>3</v>
      </c>
      <c r="B5" s="76" t="s">
        <v>4</v>
      </c>
      <c r="C5" s="76"/>
      <c r="D5" s="2" t="s">
        <v>0</v>
      </c>
      <c r="E5" s="2" t="s">
        <v>1</v>
      </c>
      <c r="F5" s="47" t="s">
        <v>205</v>
      </c>
      <c r="G5" s="47" t="s">
        <v>206</v>
      </c>
      <c r="H5" s="47" t="s">
        <v>207</v>
      </c>
      <c r="I5" s="47" t="s">
        <v>208</v>
      </c>
      <c r="J5" s="47" t="s">
        <v>209</v>
      </c>
      <c r="K5" s="47" t="s">
        <v>210</v>
      </c>
      <c r="L5" s="47" t="s">
        <v>211</v>
      </c>
      <c r="M5" s="47" t="s">
        <v>212</v>
      </c>
      <c r="N5" s="47" t="s">
        <v>213</v>
      </c>
    </row>
    <row r="6" spans="1:14" s="1" customFormat="1" ht="208.5" customHeight="1">
      <c r="A6" s="3">
        <v>1</v>
      </c>
      <c r="B6" s="59" t="s">
        <v>44</v>
      </c>
      <c r="C6" s="59"/>
      <c r="D6" s="4" t="s">
        <v>7</v>
      </c>
      <c r="E6" s="4">
        <v>1</v>
      </c>
      <c r="F6" s="72"/>
      <c r="G6" s="72"/>
      <c r="H6" s="72"/>
      <c r="I6" s="72"/>
      <c r="J6" s="72"/>
      <c r="K6" s="72"/>
      <c r="L6" s="72"/>
      <c r="M6" s="72"/>
      <c r="N6" s="48">
        <f>+N8+N9+N10+N11+N12</f>
        <v>0</v>
      </c>
    </row>
    <row r="7" spans="1:14" s="1" customFormat="1" ht="15">
      <c r="A7" s="10">
        <v>2</v>
      </c>
      <c r="B7" s="67" t="s">
        <v>180</v>
      </c>
      <c r="C7" s="59"/>
      <c r="D7" s="13"/>
      <c r="E7" s="13"/>
      <c r="F7" s="73"/>
      <c r="G7" s="73"/>
      <c r="H7" s="73"/>
      <c r="I7" s="73"/>
      <c r="J7" s="73"/>
      <c r="K7" s="73"/>
      <c r="L7" s="73"/>
      <c r="M7" s="73"/>
      <c r="N7" s="73"/>
    </row>
    <row r="8" spans="1:14" s="1" customFormat="1" ht="125.25" customHeight="1">
      <c r="A8" s="7">
        <v>2.1</v>
      </c>
      <c r="B8" s="59" t="s">
        <v>38</v>
      </c>
      <c r="C8" s="59"/>
      <c r="D8" s="11" t="s">
        <v>7</v>
      </c>
      <c r="E8" s="11">
        <v>1</v>
      </c>
      <c r="F8" s="49">
        <f>'CAS-ANNEX.-I'!G23</f>
        <v>0</v>
      </c>
      <c r="G8" s="58"/>
      <c r="H8" s="50">
        <f>+F8*G8</f>
        <v>0</v>
      </c>
      <c r="I8" s="74"/>
      <c r="J8" s="74"/>
      <c r="K8" s="51"/>
      <c r="L8" s="52"/>
      <c r="M8" s="53">
        <f>(F8+H8)*L8</f>
        <v>0</v>
      </c>
      <c r="N8" s="50">
        <f>F8+H8+M8</f>
        <v>0</v>
      </c>
    </row>
    <row r="9" spans="1:14" s="1" customFormat="1" ht="121.5" customHeight="1">
      <c r="A9" s="7">
        <v>2.2000000000000002</v>
      </c>
      <c r="B9" s="59" t="s">
        <v>16</v>
      </c>
      <c r="C9" s="59"/>
      <c r="D9" s="11" t="s">
        <v>7</v>
      </c>
      <c r="E9" s="11">
        <v>1</v>
      </c>
      <c r="F9" s="60"/>
      <c r="G9" s="60"/>
      <c r="H9" s="60"/>
      <c r="I9" s="44"/>
      <c r="J9" s="50">
        <f>+I9*E9</f>
        <v>0</v>
      </c>
      <c r="K9" s="51"/>
      <c r="L9" s="52"/>
      <c r="M9" s="53">
        <f>(J9*L9)</f>
        <v>0</v>
      </c>
      <c r="N9" s="50">
        <f>+J9+M9</f>
        <v>0</v>
      </c>
    </row>
    <row r="10" spans="1:14" s="1" customFormat="1" ht="77.25" customHeight="1">
      <c r="A10" s="7">
        <v>2.2999999999999998</v>
      </c>
      <c r="B10" s="59" t="s">
        <v>17</v>
      </c>
      <c r="C10" s="59"/>
      <c r="D10" s="4" t="s">
        <v>7</v>
      </c>
      <c r="E10" s="4">
        <v>1</v>
      </c>
      <c r="F10" s="49">
        <f>'CAS-ANNEX.-II'!D62</f>
        <v>0</v>
      </c>
      <c r="G10" s="58"/>
      <c r="H10" s="50">
        <f>F10*G10</f>
        <v>0</v>
      </c>
      <c r="I10" s="74"/>
      <c r="J10" s="74"/>
      <c r="K10" s="51"/>
      <c r="L10" s="52"/>
      <c r="M10" s="53">
        <f>(F10+H10)*L10</f>
        <v>0</v>
      </c>
      <c r="N10" s="50">
        <f>F10+H10+M10</f>
        <v>0</v>
      </c>
    </row>
    <row r="11" spans="1:14" s="1" customFormat="1" ht="68.25" customHeight="1">
      <c r="A11" s="17" t="s">
        <v>39</v>
      </c>
      <c r="B11" s="65" t="s">
        <v>40</v>
      </c>
      <c r="C11" s="66"/>
      <c r="D11" s="4" t="s">
        <v>7</v>
      </c>
      <c r="E11" s="4">
        <v>1</v>
      </c>
      <c r="F11" s="60"/>
      <c r="G11" s="60"/>
      <c r="H11" s="60"/>
      <c r="I11" s="44"/>
      <c r="J11" s="50">
        <f>+I11*E11</f>
        <v>0</v>
      </c>
      <c r="K11" s="51"/>
      <c r="L11" s="52"/>
      <c r="M11" s="53">
        <f>(J11*L11)</f>
        <v>0</v>
      </c>
      <c r="N11" s="50">
        <f>+J11+M11</f>
        <v>0</v>
      </c>
    </row>
    <row r="12" spans="1:14" s="1" customFormat="1" ht="54.75" customHeight="1">
      <c r="A12" s="7">
        <v>2.5</v>
      </c>
      <c r="B12" s="59" t="s">
        <v>171</v>
      </c>
      <c r="C12" s="59"/>
      <c r="D12" s="4" t="s">
        <v>7</v>
      </c>
      <c r="E12" s="4">
        <v>1</v>
      </c>
      <c r="F12" s="60"/>
      <c r="G12" s="60"/>
      <c r="H12" s="60"/>
      <c r="I12" s="44"/>
      <c r="J12" s="50">
        <f>+I12*E12</f>
        <v>0</v>
      </c>
      <c r="K12" s="51"/>
      <c r="L12" s="52"/>
      <c r="M12" s="53">
        <f>(J12*L12)</f>
        <v>0</v>
      </c>
      <c r="N12" s="50">
        <f>+J12+M12</f>
        <v>0</v>
      </c>
    </row>
    <row r="13" spans="1:14" s="1" customFormat="1" ht="60.75" customHeight="1">
      <c r="A13" s="61" t="s">
        <v>215</v>
      </c>
      <c r="B13" s="61"/>
      <c r="C13" s="61"/>
      <c r="D13" s="61"/>
      <c r="E13" s="61"/>
      <c r="F13" s="61"/>
      <c r="G13" s="61"/>
      <c r="H13" s="61"/>
      <c r="I13" s="61"/>
      <c r="J13" s="61"/>
      <c r="K13" s="61"/>
      <c r="L13" s="61"/>
      <c r="M13" s="61"/>
      <c r="N13" s="61"/>
    </row>
    <row r="14" spans="1:14">
      <c r="F14" s="54"/>
    </row>
    <row r="15" spans="1:14" ht="23.25" customHeight="1">
      <c r="F15" s="54"/>
    </row>
    <row r="16" spans="1:14" ht="109.5" customHeight="1">
      <c r="F16" s="54"/>
    </row>
    <row r="17" spans="6:6" ht="72.75" customHeight="1">
      <c r="F17" s="54"/>
    </row>
    <row r="18" spans="6:6" ht="30" customHeight="1">
      <c r="F18" s="54"/>
    </row>
    <row r="19" spans="6:6" ht="30" customHeight="1">
      <c r="F19" s="54"/>
    </row>
    <row r="20" spans="6:6" ht="30" customHeight="1">
      <c r="F20" s="54"/>
    </row>
    <row r="21" spans="6:6" ht="30" customHeight="1">
      <c r="F21" s="54"/>
    </row>
    <row r="22" spans="6:6" ht="30" customHeight="1"/>
    <row r="23" spans="6:6" ht="30" customHeight="1">
      <c r="F23" s="57"/>
    </row>
    <row r="24" spans="6:6" ht="30" customHeight="1"/>
    <row r="25" spans="6:6" ht="30" customHeight="1"/>
    <row r="26" spans="6:6" ht="30" customHeight="1"/>
    <row r="27" spans="6:6" ht="30.75" customHeight="1"/>
    <row r="28" spans="6:6" ht="30" customHeight="1"/>
    <row r="29" spans="6:6" ht="30" customHeight="1"/>
    <row r="30" spans="6:6" ht="77.25" customHeight="1"/>
    <row r="31" spans="6:6" ht="30" customHeight="1"/>
    <row r="35" ht="27.75" customHeight="1"/>
    <row r="39" ht="15" customHeight="1"/>
    <row r="40" ht="20.25" customHeight="1"/>
    <row r="41" ht="33.75" customHeight="1"/>
    <row r="42" ht="15" customHeight="1"/>
    <row r="43" ht="15" customHeight="1"/>
    <row r="44" ht="15" customHeight="1"/>
    <row r="45" ht="15" customHeight="1"/>
    <row r="46" ht="15" customHeight="1"/>
    <row r="47" ht="15" customHeight="1"/>
    <row r="48" ht="15" customHeight="1"/>
    <row r="49" ht="15" customHeight="1"/>
  </sheetData>
  <mergeCells count="29">
    <mergeCell ref="A1:N1"/>
    <mergeCell ref="F6:M6"/>
    <mergeCell ref="F7:N7"/>
    <mergeCell ref="I8:J8"/>
    <mergeCell ref="F9:H9"/>
    <mergeCell ref="I10:J10"/>
    <mergeCell ref="C2:E2"/>
    <mergeCell ref="B10:C10"/>
    <mergeCell ref="A2:B2"/>
    <mergeCell ref="B5:C5"/>
    <mergeCell ref="A4:B4"/>
    <mergeCell ref="B8:C8"/>
    <mergeCell ref="F11:H11"/>
    <mergeCell ref="F2:H2"/>
    <mergeCell ref="I2:N2"/>
    <mergeCell ref="F3:N3"/>
    <mergeCell ref="F4:H4"/>
    <mergeCell ref="I4:J4"/>
    <mergeCell ref="K4:M4"/>
    <mergeCell ref="B12:C12"/>
    <mergeCell ref="F12:H12"/>
    <mergeCell ref="A13:N13"/>
    <mergeCell ref="A3:B3"/>
    <mergeCell ref="C3:E3"/>
    <mergeCell ref="C4:E4"/>
    <mergeCell ref="B6:C6"/>
    <mergeCell ref="B9:C9"/>
    <mergeCell ref="B11:C11"/>
    <mergeCell ref="B7:C7"/>
  </mergeCells>
  <conditionalFormatting sqref="F8">
    <cfRule type="containsBlanks" dxfId="23" priority="10">
      <formula>LEN(TRIM(F8))=0</formula>
    </cfRule>
  </conditionalFormatting>
  <conditionalFormatting sqref="I2">
    <cfRule type="containsBlanks" dxfId="22" priority="8">
      <formula>LEN(TRIM(I2))=0</formula>
    </cfRule>
  </conditionalFormatting>
  <conditionalFormatting sqref="K8:L11">
    <cfRule type="containsBlanks" dxfId="21" priority="7">
      <formula>LEN(TRIM(K8))=0</formula>
    </cfRule>
  </conditionalFormatting>
  <conditionalFormatting sqref="K12:L12">
    <cfRule type="containsBlanks" dxfId="20" priority="6">
      <formula>LEN(TRIM(K12))=0</formula>
    </cfRule>
  </conditionalFormatting>
  <conditionalFormatting sqref="F10">
    <cfRule type="containsBlanks" dxfId="19" priority="5">
      <formula>LEN(TRIM(F10))=0</formula>
    </cfRule>
  </conditionalFormatting>
  <conditionalFormatting sqref="G10">
    <cfRule type="containsBlanks" dxfId="18" priority="4">
      <formula>LEN(TRIM(G10))=0</formula>
    </cfRule>
  </conditionalFormatting>
  <conditionalFormatting sqref="I11:I12">
    <cfRule type="containsBlanks" dxfId="17" priority="2">
      <formula>LEN(TRIM(I11))=0</formula>
    </cfRule>
  </conditionalFormatting>
  <conditionalFormatting sqref="I9">
    <cfRule type="containsBlanks" dxfId="16" priority="3">
      <formula>LEN(TRIM(I9))=0</formula>
    </cfRule>
  </conditionalFormatting>
  <conditionalFormatting sqref="G8">
    <cfRule type="containsBlanks" dxfId="15" priority="1">
      <formula>LEN(TRIM(G8))=0</formula>
    </cfRule>
  </conditionalFormatting>
  <dataValidations disablePrompts="1" count="2">
    <dataValidation type="list" allowBlank="1" showInputMessage="1" showErrorMessage="1" error="Select  Applicable Type of GST" prompt="Select  Applicable Type of GST" sqref="K8:K12">
      <formula1>"IGST, CGST+SGST"</formula1>
    </dataValidation>
    <dataValidation type="decimal" allowBlank="1" showInputMessage="1" showErrorMessage="1" errorTitle="Read Message below" error="Only Numeric Values allowed" sqref="G8 G10">
      <formula1>0</formula1>
      <formula2>999</formula2>
    </dataValidation>
  </dataValidations>
  <printOptions horizontalCentered="1"/>
  <pageMargins left="0.39370078740157483" right="0.27559055118110237" top="0.35433070866141736" bottom="0.35433070866141736" header="0.31496062992125984" footer="0.31496062992125984"/>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view="pageBreakPreview" topLeftCell="A13" zoomScale="85" zoomScaleNormal="100" zoomScaleSheetLayoutView="85" workbookViewId="0">
      <selection activeCell="G9" sqref="G9"/>
    </sheetView>
  </sheetViews>
  <sheetFormatPr defaultRowHeight="12.75"/>
  <cols>
    <col min="1" max="1" width="11" style="12" customWidth="1"/>
    <col min="2" max="2" width="56.42578125" style="8" customWidth="1"/>
    <col min="3" max="3" width="70.5703125" style="8" customWidth="1"/>
    <col min="4" max="4" width="6.7109375" style="9" bestFit="1" customWidth="1"/>
    <col min="5" max="5" width="6" style="9" bestFit="1" customWidth="1"/>
    <col min="6" max="6" width="19.140625" style="8" customWidth="1"/>
    <col min="7" max="7" width="22.28515625" style="8" customWidth="1"/>
    <col min="8" max="16384" width="9.140625" style="8"/>
  </cols>
  <sheetData>
    <row r="1" spans="1:7" ht="18">
      <c r="A1" s="83" t="s">
        <v>197</v>
      </c>
      <c r="B1" s="83"/>
      <c r="C1" s="83"/>
      <c r="D1" s="83"/>
      <c r="E1" s="83"/>
      <c r="F1" s="83"/>
      <c r="G1" s="83"/>
    </row>
    <row r="2" spans="1:7" s="41" customFormat="1" ht="15.75">
      <c r="A2" s="86" t="s">
        <v>5</v>
      </c>
      <c r="B2" s="86"/>
      <c r="C2" s="87" t="s">
        <v>178</v>
      </c>
      <c r="D2" s="88"/>
      <c r="E2" s="88"/>
      <c r="F2" s="88"/>
      <c r="G2" s="88"/>
    </row>
    <row r="3" spans="1:7" s="41" customFormat="1" ht="15.75">
      <c r="A3" s="86" t="s">
        <v>6</v>
      </c>
      <c r="B3" s="86"/>
      <c r="C3" s="89" t="s">
        <v>8</v>
      </c>
      <c r="D3" s="90"/>
      <c r="E3" s="90"/>
      <c r="F3" s="90"/>
      <c r="G3" s="90"/>
    </row>
    <row r="4" spans="1:7" s="41" customFormat="1" ht="15.75">
      <c r="A4" s="86" t="s">
        <v>2</v>
      </c>
      <c r="B4" s="86"/>
      <c r="C4" s="91" t="s">
        <v>179</v>
      </c>
      <c r="D4" s="92"/>
      <c r="E4" s="92"/>
      <c r="F4" s="92"/>
      <c r="G4" s="92"/>
    </row>
    <row r="5" spans="1:7" s="9" customFormat="1" ht="86.25" customHeight="1">
      <c r="A5" s="2" t="s">
        <v>3</v>
      </c>
      <c r="B5" s="85" t="s">
        <v>15</v>
      </c>
      <c r="C5" s="85"/>
      <c r="D5" s="2" t="s">
        <v>0</v>
      </c>
      <c r="E5" s="2" t="s">
        <v>1</v>
      </c>
      <c r="F5" s="18" t="s">
        <v>198</v>
      </c>
      <c r="G5" s="18" t="s">
        <v>194</v>
      </c>
    </row>
    <row r="6" spans="1:7" s="1" customFormat="1" ht="15">
      <c r="A6" s="10"/>
      <c r="B6" s="81" t="s">
        <v>182</v>
      </c>
      <c r="C6" s="80"/>
      <c r="D6" s="13"/>
      <c r="E6" s="13"/>
      <c r="F6" s="13"/>
      <c r="G6" s="43"/>
    </row>
    <row r="7" spans="1:7" s="1" customFormat="1" ht="95.25" customHeight="1">
      <c r="A7" s="7">
        <v>2.1</v>
      </c>
      <c r="B7" s="79" t="s">
        <v>43</v>
      </c>
      <c r="C7" s="80"/>
      <c r="D7" s="11" t="s">
        <v>7</v>
      </c>
      <c r="E7" s="11">
        <v>1</v>
      </c>
      <c r="F7" s="84"/>
      <c r="G7" s="84"/>
    </row>
    <row r="8" spans="1:7" s="1" customFormat="1" ht="15">
      <c r="A8" s="7"/>
      <c r="B8" s="81" t="s">
        <v>181</v>
      </c>
      <c r="C8" s="82"/>
      <c r="D8" s="13"/>
      <c r="E8" s="13"/>
      <c r="F8" s="13"/>
      <c r="G8" s="43"/>
    </row>
    <row r="9" spans="1:7" s="1" customFormat="1" ht="50.25" customHeight="1">
      <c r="A9" s="14" t="s">
        <v>10</v>
      </c>
      <c r="B9" s="79" t="s">
        <v>172</v>
      </c>
      <c r="C9" s="80"/>
      <c r="D9" s="11" t="s">
        <v>9</v>
      </c>
      <c r="E9" s="11">
        <v>4</v>
      </c>
      <c r="F9" s="40"/>
      <c r="G9" s="40">
        <f>F9*E9</f>
        <v>0</v>
      </c>
    </row>
    <row r="10" spans="1:7" s="1" customFormat="1" ht="36" customHeight="1">
      <c r="A10" s="14" t="s">
        <v>11</v>
      </c>
      <c r="B10" s="79" t="s">
        <v>173</v>
      </c>
      <c r="C10" s="80"/>
      <c r="D10" s="11" t="s">
        <v>9</v>
      </c>
      <c r="E10" s="11">
        <v>4</v>
      </c>
      <c r="F10" s="40"/>
      <c r="G10" s="40">
        <f t="shared" ref="G10:G21" si="0">F10*E10</f>
        <v>0</v>
      </c>
    </row>
    <row r="11" spans="1:7" s="1" customFormat="1" ht="51.75" customHeight="1">
      <c r="A11" s="14" t="s">
        <v>12</v>
      </c>
      <c r="B11" s="79" t="s">
        <v>174</v>
      </c>
      <c r="C11" s="80"/>
      <c r="D11" s="11" t="s">
        <v>9</v>
      </c>
      <c r="E11" s="11">
        <v>3</v>
      </c>
      <c r="F11" s="40"/>
      <c r="G11" s="40">
        <f t="shared" si="0"/>
        <v>0</v>
      </c>
    </row>
    <row r="12" spans="1:7" s="1" customFormat="1" ht="36.75" customHeight="1">
      <c r="A12" s="14" t="s">
        <v>13</v>
      </c>
      <c r="B12" s="79" t="s">
        <v>175</v>
      </c>
      <c r="C12" s="80"/>
      <c r="D12" s="11" t="s">
        <v>9</v>
      </c>
      <c r="E12" s="11">
        <v>12</v>
      </c>
      <c r="F12" s="40"/>
      <c r="G12" s="40">
        <f t="shared" si="0"/>
        <v>0</v>
      </c>
    </row>
    <row r="13" spans="1:7" s="1" customFormat="1" ht="36.75" customHeight="1">
      <c r="A13" s="14" t="s">
        <v>14</v>
      </c>
      <c r="B13" s="79" t="s">
        <v>176</v>
      </c>
      <c r="C13" s="80"/>
      <c r="D13" s="11" t="s">
        <v>24</v>
      </c>
      <c r="E13" s="11">
        <v>1</v>
      </c>
      <c r="F13" s="40"/>
      <c r="G13" s="40">
        <f t="shared" si="0"/>
        <v>0</v>
      </c>
    </row>
    <row r="14" spans="1:7" s="1" customFormat="1" ht="33" customHeight="1">
      <c r="A14" s="14" t="s">
        <v>20</v>
      </c>
      <c r="B14" s="79" t="s">
        <v>41</v>
      </c>
      <c r="C14" s="80"/>
      <c r="D14" s="11" t="s">
        <v>7</v>
      </c>
      <c r="E14" s="11">
        <v>1</v>
      </c>
      <c r="F14" s="40"/>
      <c r="G14" s="40">
        <f t="shared" si="0"/>
        <v>0</v>
      </c>
    </row>
    <row r="15" spans="1:7" s="1" customFormat="1" ht="15.6" customHeight="1">
      <c r="A15" s="14" t="s">
        <v>23</v>
      </c>
      <c r="B15" s="79" t="s">
        <v>55</v>
      </c>
      <c r="C15" s="80"/>
      <c r="D15" s="11" t="s">
        <v>7</v>
      </c>
      <c r="E15" s="11">
        <v>1</v>
      </c>
      <c r="F15" s="40"/>
      <c r="G15" s="40">
        <f t="shared" si="0"/>
        <v>0</v>
      </c>
    </row>
    <row r="16" spans="1:7" s="1" customFormat="1" ht="31.5" customHeight="1">
      <c r="A16" s="14" t="s">
        <v>42</v>
      </c>
      <c r="B16" s="77" t="s">
        <v>45</v>
      </c>
      <c r="C16" s="78"/>
      <c r="D16" s="11" t="s">
        <v>24</v>
      </c>
      <c r="E16" s="11">
        <v>1</v>
      </c>
      <c r="F16" s="40"/>
      <c r="G16" s="40">
        <f t="shared" si="0"/>
        <v>0</v>
      </c>
    </row>
    <row r="17" spans="1:7" s="1" customFormat="1" ht="21" customHeight="1">
      <c r="A17" s="14" t="s">
        <v>65</v>
      </c>
      <c r="B17" s="96" t="s">
        <v>192</v>
      </c>
      <c r="C17" s="97"/>
      <c r="D17" s="11" t="s">
        <v>7</v>
      </c>
      <c r="E17" s="11">
        <v>1</v>
      </c>
      <c r="F17" s="40"/>
      <c r="G17" s="40">
        <f t="shared" si="0"/>
        <v>0</v>
      </c>
    </row>
    <row r="18" spans="1:7" s="1" customFormat="1" ht="24.75" customHeight="1">
      <c r="A18" s="14" t="s">
        <v>66</v>
      </c>
      <c r="B18" s="77" t="s">
        <v>193</v>
      </c>
      <c r="C18" s="78"/>
      <c r="D18" s="11"/>
      <c r="E18" s="11"/>
      <c r="F18" s="45"/>
      <c r="G18" s="45"/>
    </row>
    <row r="19" spans="1:7" s="1" customFormat="1" ht="15">
      <c r="A19" s="14" t="s">
        <v>56</v>
      </c>
      <c r="B19" s="77" t="s">
        <v>57</v>
      </c>
      <c r="C19" s="78"/>
      <c r="D19" s="11" t="s">
        <v>7</v>
      </c>
      <c r="E19" s="11">
        <v>7</v>
      </c>
      <c r="F19" s="40"/>
      <c r="G19" s="40">
        <f t="shared" si="0"/>
        <v>0</v>
      </c>
    </row>
    <row r="20" spans="1:7" s="1" customFormat="1" ht="15">
      <c r="A20" s="14" t="s">
        <v>58</v>
      </c>
      <c r="B20" s="77" t="s">
        <v>59</v>
      </c>
      <c r="C20" s="78"/>
      <c r="D20" s="11" t="s">
        <v>60</v>
      </c>
      <c r="E20" s="11">
        <v>14</v>
      </c>
      <c r="F20" s="40"/>
      <c r="G20" s="40">
        <f t="shared" si="0"/>
        <v>0</v>
      </c>
    </row>
    <row r="21" spans="1:7" s="1" customFormat="1" ht="15">
      <c r="A21" s="14" t="s">
        <v>61</v>
      </c>
      <c r="B21" s="77" t="s">
        <v>62</v>
      </c>
      <c r="C21" s="78"/>
      <c r="D21" s="11" t="s">
        <v>60</v>
      </c>
      <c r="E21" s="11">
        <v>14</v>
      </c>
      <c r="F21" s="40"/>
      <c r="G21" s="40">
        <f t="shared" si="0"/>
        <v>0</v>
      </c>
    </row>
    <row r="22" spans="1:7" s="1" customFormat="1" ht="15">
      <c r="A22" s="14" t="s">
        <v>63</v>
      </c>
      <c r="B22" s="77" t="s">
        <v>64</v>
      </c>
      <c r="C22" s="78"/>
      <c r="D22" s="11" t="s">
        <v>60</v>
      </c>
      <c r="E22" s="11">
        <v>7</v>
      </c>
      <c r="F22" s="40"/>
      <c r="G22" s="40">
        <f>F22*E22</f>
        <v>0</v>
      </c>
    </row>
    <row r="23" spans="1:7" s="1" customFormat="1" ht="21.75" customHeight="1">
      <c r="A23" s="93" t="s">
        <v>199</v>
      </c>
      <c r="B23" s="94"/>
      <c r="C23" s="94"/>
      <c r="D23" s="94"/>
      <c r="E23" s="94"/>
      <c r="F23" s="95"/>
      <c r="G23" s="46">
        <f>SUM(G9:G22)</f>
        <v>0</v>
      </c>
    </row>
    <row r="25" spans="1:7" ht="23.25" customHeight="1"/>
    <row r="26" spans="1:7" ht="109.5" customHeight="1"/>
    <row r="27" spans="1:7" ht="72.75"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75" customHeight="1"/>
    <row r="38" ht="30" customHeight="1"/>
    <row r="39" ht="30" customHeight="1"/>
    <row r="40" ht="77.25" customHeight="1"/>
    <row r="41" ht="30" customHeight="1"/>
    <row r="45" ht="27.75" customHeight="1"/>
    <row r="49" ht="15" customHeight="1"/>
    <row r="50" ht="20.25" customHeight="1"/>
    <row r="51" ht="33.75" customHeight="1"/>
    <row r="52" ht="15" customHeight="1"/>
    <row r="53" ht="15" customHeight="1"/>
    <row r="54" ht="15" customHeight="1"/>
    <row r="55" ht="15" customHeight="1"/>
    <row r="56" ht="15" customHeight="1"/>
    <row r="57" ht="15" customHeight="1"/>
    <row r="58" ht="15" customHeight="1"/>
    <row r="59" ht="15" customHeight="1"/>
  </sheetData>
  <mergeCells count="27">
    <mergeCell ref="C3:G3"/>
    <mergeCell ref="C4:G4"/>
    <mergeCell ref="A23:F23"/>
    <mergeCell ref="B17:C17"/>
    <mergeCell ref="A3:B3"/>
    <mergeCell ref="B13:C13"/>
    <mergeCell ref="B19:C19"/>
    <mergeCell ref="B20:C20"/>
    <mergeCell ref="B21:C21"/>
    <mergeCell ref="A1:G1"/>
    <mergeCell ref="F7:G7"/>
    <mergeCell ref="B5:C5"/>
    <mergeCell ref="B6:C6"/>
    <mergeCell ref="B10:C10"/>
    <mergeCell ref="B12:C12"/>
    <mergeCell ref="A4:B4"/>
    <mergeCell ref="B7:C7"/>
    <mergeCell ref="A2:B2"/>
    <mergeCell ref="C2:G2"/>
    <mergeCell ref="B16:C16"/>
    <mergeCell ref="B15:C15"/>
    <mergeCell ref="B14:C14"/>
    <mergeCell ref="B22:C22"/>
    <mergeCell ref="B8:C8"/>
    <mergeCell ref="B9:C9"/>
    <mergeCell ref="B11:C11"/>
    <mergeCell ref="B18:C18"/>
  </mergeCells>
  <conditionalFormatting sqref="G9:G17 G19:G22">
    <cfRule type="containsBlanks" dxfId="14" priority="3">
      <formula>LEN(TRIM(G9))=0</formula>
    </cfRule>
  </conditionalFormatting>
  <conditionalFormatting sqref="G23">
    <cfRule type="containsBlanks" dxfId="13" priority="1">
      <formula>LEN(TRIM(G23))=0</formula>
    </cfRule>
  </conditionalFormatting>
  <conditionalFormatting sqref="F9:F17 F19:F22">
    <cfRule type="containsBlanks" dxfId="12" priority="5">
      <formula>LEN(TRIM(F9))=0</formula>
    </cfRule>
  </conditionalFormatting>
  <printOptions horizontalCentered="1"/>
  <pageMargins left="0.39370078740157483" right="0.27559055118110237" top="0.35433070866141736" bottom="0.35433070866141736"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topLeftCell="A55" zoomScaleNormal="100" zoomScaleSheetLayoutView="100" workbookViewId="0">
      <selection activeCell="D8" sqref="D8"/>
    </sheetView>
  </sheetViews>
  <sheetFormatPr defaultColWidth="8.85546875" defaultRowHeight="12.75"/>
  <cols>
    <col min="1" max="1" width="10.85546875" style="5" customWidth="1"/>
    <col min="2" max="2" width="57.42578125" style="5" customWidth="1"/>
    <col min="3" max="3" width="23.85546875" style="5" customWidth="1"/>
    <col min="4" max="4" width="30.85546875" style="5" customWidth="1"/>
    <col min="5" max="16384" width="8.85546875" style="5"/>
  </cols>
  <sheetData>
    <row r="1" spans="1:4" s="42" customFormat="1" ht="40.5" customHeight="1">
      <c r="A1" s="103" t="s">
        <v>195</v>
      </c>
      <c r="B1" s="103"/>
      <c r="C1" s="103"/>
      <c r="D1" s="103"/>
    </row>
    <row r="2" spans="1:4" s="8" customFormat="1" ht="15">
      <c r="A2" s="98" t="s">
        <v>5</v>
      </c>
      <c r="B2" s="98"/>
      <c r="C2" s="99" t="s">
        <v>178</v>
      </c>
      <c r="D2" s="99"/>
    </row>
    <row r="3" spans="1:4" s="8" customFormat="1" ht="15">
      <c r="A3" s="98" t="s">
        <v>6</v>
      </c>
      <c r="B3" s="98"/>
      <c r="C3" s="100" t="s">
        <v>8</v>
      </c>
      <c r="D3" s="100"/>
    </row>
    <row r="4" spans="1:4" s="8" customFormat="1" ht="15">
      <c r="A4" s="98" t="s">
        <v>2</v>
      </c>
      <c r="B4" s="98"/>
      <c r="C4" s="101" t="s">
        <v>179</v>
      </c>
      <c r="D4" s="101"/>
    </row>
    <row r="5" spans="1:4" ht="72" customHeight="1">
      <c r="A5" s="6" t="s">
        <v>3</v>
      </c>
      <c r="B5" s="6" t="s">
        <v>15</v>
      </c>
      <c r="C5" s="6" t="s">
        <v>1</v>
      </c>
      <c r="D5" s="18" t="s">
        <v>194</v>
      </c>
    </row>
    <row r="6" spans="1:4" ht="15">
      <c r="A6" s="24" t="s">
        <v>47</v>
      </c>
      <c r="B6" s="32" t="s">
        <v>8</v>
      </c>
      <c r="C6" s="39"/>
      <c r="D6" s="39"/>
    </row>
    <row r="7" spans="1:4" ht="14.25">
      <c r="A7" s="25" t="s">
        <v>48</v>
      </c>
      <c r="B7" s="33" t="s">
        <v>170</v>
      </c>
      <c r="C7" s="39"/>
      <c r="D7" s="39"/>
    </row>
    <row r="8" spans="1:4" ht="14.25">
      <c r="A8" s="27" t="s">
        <v>67</v>
      </c>
      <c r="B8" s="31" t="s">
        <v>187</v>
      </c>
      <c r="C8" s="26" t="s">
        <v>68</v>
      </c>
      <c r="D8" s="40"/>
    </row>
    <row r="9" spans="1:4" ht="14.25">
      <c r="A9" s="27" t="s">
        <v>69</v>
      </c>
      <c r="B9" s="31" t="s">
        <v>70</v>
      </c>
      <c r="C9" s="26" t="s">
        <v>68</v>
      </c>
      <c r="D9" s="40"/>
    </row>
    <row r="10" spans="1:4" ht="14.25">
      <c r="A10" s="27" t="s">
        <v>71</v>
      </c>
      <c r="B10" s="31" t="s">
        <v>49</v>
      </c>
      <c r="C10" s="39" t="s">
        <v>190</v>
      </c>
      <c r="D10" s="39"/>
    </row>
    <row r="11" spans="1:4" ht="14.25">
      <c r="A11" s="27" t="s">
        <v>74</v>
      </c>
      <c r="B11" s="31" t="s">
        <v>75</v>
      </c>
      <c r="C11" s="26" t="s">
        <v>68</v>
      </c>
      <c r="D11" s="40"/>
    </row>
    <row r="12" spans="1:4" ht="14.25">
      <c r="A12" s="27" t="s">
        <v>76</v>
      </c>
      <c r="B12" s="31" t="s">
        <v>77</v>
      </c>
      <c r="C12" s="26" t="s">
        <v>68</v>
      </c>
      <c r="D12" s="40"/>
    </row>
    <row r="13" spans="1:4" ht="14.25">
      <c r="A13" s="27" t="s">
        <v>78</v>
      </c>
      <c r="B13" s="31" t="s">
        <v>79</v>
      </c>
      <c r="C13" s="26" t="s">
        <v>80</v>
      </c>
      <c r="D13" s="40"/>
    </row>
    <row r="14" spans="1:4" ht="14.25">
      <c r="A14" s="27" t="s">
        <v>81</v>
      </c>
      <c r="B14" s="31" t="s">
        <v>82</v>
      </c>
      <c r="C14" s="26" t="s">
        <v>68</v>
      </c>
      <c r="D14" s="40"/>
    </row>
    <row r="15" spans="1:4" ht="14.25">
      <c r="A15" s="27" t="s">
        <v>83</v>
      </c>
      <c r="B15" s="31" t="s">
        <v>84</v>
      </c>
      <c r="C15" s="26" t="s">
        <v>68</v>
      </c>
      <c r="D15" s="40"/>
    </row>
    <row r="16" spans="1:4" ht="14.25">
      <c r="A16" s="27" t="s">
        <v>85</v>
      </c>
      <c r="B16" s="31" t="s">
        <v>86</v>
      </c>
      <c r="C16" s="26" t="s">
        <v>87</v>
      </c>
      <c r="D16" s="40"/>
    </row>
    <row r="17" spans="1:4" ht="14.25">
      <c r="A17" s="27" t="s">
        <v>88</v>
      </c>
      <c r="B17" s="31" t="s">
        <v>89</v>
      </c>
      <c r="C17" s="31" t="s">
        <v>161</v>
      </c>
      <c r="D17" s="40"/>
    </row>
    <row r="18" spans="1:4" ht="14.25">
      <c r="A18" s="27" t="s">
        <v>90</v>
      </c>
      <c r="B18" s="31" t="s">
        <v>91</v>
      </c>
      <c r="C18" s="31" t="s">
        <v>161</v>
      </c>
      <c r="D18" s="40"/>
    </row>
    <row r="19" spans="1:4" ht="14.25">
      <c r="A19" s="27" t="s">
        <v>92</v>
      </c>
      <c r="B19" s="31" t="s">
        <v>93</v>
      </c>
      <c r="C19" s="31" t="s">
        <v>161</v>
      </c>
      <c r="D19" s="40"/>
    </row>
    <row r="20" spans="1:4" ht="14.25">
      <c r="A20" s="27" t="s">
        <v>94</v>
      </c>
      <c r="B20" s="31" t="s">
        <v>95</v>
      </c>
      <c r="C20" s="26" t="s">
        <v>96</v>
      </c>
      <c r="D20" s="40"/>
    </row>
    <row r="21" spans="1:4" ht="14.25">
      <c r="A21" s="27" t="s">
        <v>97</v>
      </c>
      <c r="B21" s="31" t="s">
        <v>98</v>
      </c>
      <c r="C21" s="26" t="s">
        <v>99</v>
      </c>
      <c r="D21" s="40"/>
    </row>
    <row r="22" spans="1:4" ht="14.25">
      <c r="A22" s="27" t="s">
        <v>100</v>
      </c>
      <c r="B22" s="31" t="s">
        <v>101</v>
      </c>
      <c r="C22" s="26" t="s">
        <v>99</v>
      </c>
      <c r="D22" s="40"/>
    </row>
    <row r="23" spans="1:4" ht="14.25">
      <c r="A23" s="27">
        <v>1.02</v>
      </c>
      <c r="B23" s="31" t="s">
        <v>102</v>
      </c>
      <c r="C23" s="39"/>
      <c r="D23" s="39"/>
    </row>
    <row r="24" spans="1:4" ht="14.25">
      <c r="A24" s="27" t="s">
        <v>103</v>
      </c>
      <c r="B24" s="31" t="s">
        <v>104</v>
      </c>
      <c r="C24" s="26" t="s">
        <v>73</v>
      </c>
      <c r="D24" s="40"/>
    </row>
    <row r="25" spans="1:4" ht="14.25">
      <c r="A25" s="27" t="s">
        <v>105</v>
      </c>
      <c r="B25" s="31" t="s">
        <v>106</v>
      </c>
      <c r="C25" s="26" t="s">
        <v>73</v>
      </c>
      <c r="D25" s="40"/>
    </row>
    <row r="26" spans="1:4" ht="14.25">
      <c r="A26" s="27" t="s">
        <v>107</v>
      </c>
      <c r="B26" s="31" t="s">
        <v>108</v>
      </c>
      <c r="C26" s="26" t="s">
        <v>73</v>
      </c>
      <c r="D26" s="40"/>
    </row>
    <row r="27" spans="1:4" ht="14.25">
      <c r="A27" s="30" t="s">
        <v>109</v>
      </c>
      <c r="B27" s="31" t="s">
        <v>110</v>
      </c>
      <c r="C27" s="31" t="s">
        <v>183</v>
      </c>
      <c r="D27" s="40"/>
    </row>
    <row r="28" spans="1:4" ht="14.25">
      <c r="A28" s="30" t="s">
        <v>111</v>
      </c>
      <c r="B28" s="31" t="s">
        <v>112</v>
      </c>
      <c r="C28" s="31" t="s">
        <v>113</v>
      </c>
      <c r="D28" s="40"/>
    </row>
    <row r="29" spans="1:4" ht="14.25">
      <c r="A29" s="27" t="s">
        <v>114</v>
      </c>
      <c r="B29" s="31" t="s">
        <v>115</v>
      </c>
      <c r="C29" s="39" t="s">
        <v>46</v>
      </c>
      <c r="D29" s="39"/>
    </row>
    <row r="30" spans="1:4" ht="14.25">
      <c r="A30" s="27" t="s">
        <v>116</v>
      </c>
      <c r="B30" s="31" t="s">
        <v>117</v>
      </c>
      <c r="C30" s="26" t="s">
        <v>118</v>
      </c>
      <c r="D30" s="40"/>
    </row>
    <row r="31" spans="1:4" ht="14.25">
      <c r="A31" s="27" t="s">
        <v>119</v>
      </c>
      <c r="B31" s="31" t="s">
        <v>120</v>
      </c>
      <c r="C31" s="26" t="s">
        <v>118</v>
      </c>
      <c r="D31" s="40"/>
    </row>
    <row r="32" spans="1:4" ht="14.25">
      <c r="A32" s="27" t="s">
        <v>121</v>
      </c>
      <c r="B32" s="31" t="s">
        <v>122</v>
      </c>
      <c r="C32" s="26" t="s">
        <v>118</v>
      </c>
      <c r="D32" s="40"/>
    </row>
    <row r="33" spans="1:4" ht="14.25">
      <c r="A33" s="27" t="s">
        <v>123</v>
      </c>
      <c r="B33" s="31" t="s">
        <v>124</v>
      </c>
      <c r="C33" s="26" t="s">
        <v>125</v>
      </c>
      <c r="D33" s="40"/>
    </row>
    <row r="34" spans="1:4" ht="14.25">
      <c r="A34" s="27" t="s">
        <v>126</v>
      </c>
      <c r="B34" s="31" t="s">
        <v>72</v>
      </c>
      <c r="C34" s="26" t="s">
        <v>73</v>
      </c>
      <c r="D34" s="40"/>
    </row>
    <row r="35" spans="1:4" ht="14.25">
      <c r="A35" s="27" t="s">
        <v>128</v>
      </c>
      <c r="B35" s="31" t="s">
        <v>129</v>
      </c>
      <c r="C35" s="26" t="s">
        <v>130</v>
      </c>
      <c r="D35" s="40"/>
    </row>
    <row r="36" spans="1:4" ht="16.5" customHeight="1">
      <c r="A36" s="27" t="s">
        <v>131</v>
      </c>
      <c r="B36" s="31" t="s">
        <v>132</v>
      </c>
      <c r="C36" s="26" t="s">
        <v>127</v>
      </c>
      <c r="D36" s="40"/>
    </row>
    <row r="37" spans="1:4" ht="30">
      <c r="A37" s="27" t="s">
        <v>133</v>
      </c>
      <c r="B37" s="36" t="s">
        <v>134</v>
      </c>
      <c r="C37" s="39"/>
      <c r="D37" s="39"/>
    </row>
    <row r="38" spans="1:4" ht="14.25">
      <c r="A38" s="27">
        <v>1</v>
      </c>
      <c r="B38" s="31" t="s">
        <v>135</v>
      </c>
      <c r="C38" s="26" t="s">
        <v>127</v>
      </c>
      <c r="D38" s="40"/>
    </row>
    <row r="39" spans="1:4" ht="14.25">
      <c r="A39" s="27">
        <v>2</v>
      </c>
      <c r="B39" s="31" t="s">
        <v>136</v>
      </c>
      <c r="C39" s="26" t="s">
        <v>127</v>
      </c>
      <c r="D39" s="40"/>
    </row>
    <row r="40" spans="1:4" ht="14.25">
      <c r="A40" s="27">
        <v>3</v>
      </c>
      <c r="B40" s="31" t="s">
        <v>137</v>
      </c>
      <c r="C40" s="26" t="s">
        <v>138</v>
      </c>
      <c r="D40" s="40"/>
    </row>
    <row r="41" spans="1:4" ht="14.25">
      <c r="A41" s="27">
        <v>4</v>
      </c>
      <c r="B41" s="31" t="s">
        <v>139</v>
      </c>
      <c r="C41" s="26" t="s">
        <v>138</v>
      </c>
      <c r="D41" s="40"/>
    </row>
    <row r="42" spans="1:4" ht="14.25">
      <c r="A42" s="27">
        <v>5</v>
      </c>
      <c r="B42" s="31" t="s">
        <v>140</v>
      </c>
      <c r="C42" s="26" t="s">
        <v>127</v>
      </c>
      <c r="D42" s="40"/>
    </row>
    <row r="43" spans="1:4" ht="14.25">
      <c r="A43" s="27">
        <v>6</v>
      </c>
      <c r="B43" s="31" t="s">
        <v>141</v>
      </c>
      <c r="C43" s="26" t="s">
        <v>127</v>
      </c>
      <c r="D43" s="40"/>
    </row>
    <row r="44" spans="1:4" ht="28.5">
      <c r="A44" s="27">
        <v>7</v>
      </c>
      <c r="B44" s="31" t="s">
        <v>142</v>
      </c>
      <c r="C44" s="26" t="s">
        <v>127</v>
      </c>
      <c r="D44" s="40"/>
    </row>
    <row r="45" spans="1:4" ht="30" customHeight="1">
      <c r="A45" s="27" t="s">
        <v>143</v>
      </c>
      <c r="B45" s="31" t="s">
        <v>144</v>
      </c>
      <c r="C45" s="26" t="s">
        <v>145</v>
      </c>
      <c r="D45" s="40"/>
    </row>
    <row r="46" spans="1:4" ht="14.25">
      <c r="A46" s="27" t="s">
        <v>146</v>
      </c>
      <c r="B46" s="31" t="s">
        <v>49</v>
      </c>
      <c r="C46" s="39" t="s">
        <v>190</v>
      </c>
      <c r="D46" s="39"/>
    </row>
    <row r="47" spans="1:4" ht="15">
      <c r="A47" s="27" t="s">
        <v>147</v>
      </c>
      <c r="B47" s="35" t="s">
        <v>148</v>
      </c>
      <c r="C47" s="39"/>
      <c r="D47" s="39"/>
    </row>
    <row r="48" spans="1:4" ht="14.25">
      <c r="A48" s="27">
        <v>1</v>
      </c>
      <c r="B48" s="31" t="s">
        <v>149</v>
      </c>
      <c r="C48" s="39" t="s">
        <v>46</v>
      </c>
      <c r="D48" s="39"/>
    </row>
    <row r="49" spans="1:4" ht="45" customHeight="1">
      <c r="A49" s="27" t="s">
        <v>67</v>
      </c>
      <c r="B49" s="31" t="s">
        <v>150</v>
      </c>
      <c r="C49" s="28" t="s">
        <v>151</v>
      </c>
      <c r="D49" s="40"/>
    </row>
    <row r="50" spans="1:4" ht="14.25">
      <c r="A50" s="27">
        <v>2</v>
      </c>
      <c r="B50" s="31" t="s">
        <v>152</v>
      </c>
      <c r="C50" s="39"/>
      <c r="D50" s="39"/>
    </row>
    <row r="51" spans="1:4" ht="31.5" customHeight="1">
      <c r="A51" s="27" t="s">
        <v>67</v>
      </c>
      <c r="B51" s="31" t="s">
        <v>153</v>
      </c>
      <c r="C51" s="28" t="s">
        <v>154</v>
      </c>
      <c r="D51" s="40"/>
    </row>
    <row r="52" spans="1:4" ht="31.5" customHeight="1">
      <c r="A52" s="27" t="s">
        <v>69</v>
      </c>
      <c r="B52" s="31" t="s">
        <v>155</v>
      </c>
      <c r="C52" s="28" t="s">
        <v>154</v>
      </c>
      <c r="D52" s="40"/>
    </row>
    <row r="53" spans="1:4" ht="28.5">
      <c r="A53" s="27" t="s">
        <v>71</v>
      </c>
      <c r="B53" s="31" t="s">
        <v>156</v>
      </c>
      <c r="C53" s="28" t="s">
        <v>154</v>
      </c>
      <c r="D53" s="40"/>
    </row>
    <row r="54" spans="1:4" ht="14.25">
      <c r="A54" s="27" t="s">
        <v>74</v>
      </c>
      <c r="B54" s="31" t="s">
        <v>157</v>
      </c>
      <c r="C54" s="28" t="s">
        <v>158</v>
      </c>
      <c r="D54" s="40"/>
    </row>
    <row r="55" spans="1:4" ht="42.75">
      <c r="A55" s="27">
        <v>3</v>
      </c>
      <c r="B55" s="31" t="s">
        <v>159</v>
      </c>
      <c r="C55" s="28" t="s">
        <v>151</v>
      </c>
      <c r="D55" s="40"/>
    </row>
    <row r="56" spans="1:4" ht="17.25" customHeight="1">
      <c r="A56" s="27">
        <v>4</v>
      </c>
      <c r="B56" s="31" t="s">
        <v>160</v>
      </c>
      <c r="C56" s="28" t="s">
        <v>161</v>
      </c>
      <c r="D56" s="40"/>
    </row>
    <row r="57" spans="1:4" ht="49.5" customHeight="1">
      <c r="A57" s="27" t="s">
        <v>162</v>
      </c>
      <c r="B57" s="36" t="s">
        <v>163</v>
      </c>
      <c r="C57" s="39"/>
      <c r="D57" s="39"/>
    </row>
    <row r="58" spans="1:4" ht="28.5">
      <c r="A58" s="27">
        <v>1</v>
      </c>
      <c r="B58" s="31" t="s">
        <v>164</v>
      </c>
      <c r="C58" s="28" t="s">
        <v>161</v>
      </c>
      <c r="D58" s="40"/>
    </row>
    <row r="59" spans="1:4" ht="17.25" customHeight="1">
      <c r="A59" s="27">
        <v>2</v>
      </c>
      <c r="B59" s="31" t="s">
        <v>165</v>
      </c>
      <c r="C59" s="28" t="s">
        <v>161</v>
      </c>
      <c r="D59" s="40"/>
    </row>
    <row r="60" spans="1:4" ht="28.5">
      <c r="A60" s="27" t="s">
        <v>166</v>
      </c>
      <c r="B60" s="31" t="s">
        <v>167</v>
      </c>
      <c r="C60" s="28" t="s">
        <v>46</v>
      </c>
      <c r="D60" s="40"/>
    </row>
    <row r="61" spans="1:4" ht="30" customHeight="1">
      <c r="A61" s="27"/>
      <c r="B61" s="31" t="s">
        <v>168</v>
      </c>
      <c r="C61" s="28" t="s">
        <v>169</v>
      </c>
      <c r="D61" s="40"/>
    </row>
    <row r="62" spans="1:4" ht="15.75">
      <c r="A62" s="103" t="s">
        <v>196</v>
      </c>
      <c r="B62" s="103"/>
      <c r="C62" s="103"/>
      <c r="D62" s="40">
        <f>SUM(D6:D61)</f>
        <v>0</v>
      </c>
    </row>
    <row r="63" spans="1:4" ht="15">
      <c r="A63" s="102" t="s">
        <v>32</v>
      </c>
      <c r="B63" s="102"/>
      <c r="C63" s="102"/>
      <c r="D63" s="102"/>
    </row>
    <row r="64" spans="1:4" ht="30.75" customHeight="1">
      <c r="A64" s="29">
        <v>1</v>
      </c>
      <c r="B64" s="59" t="s">
        <v>33</v>
      </c>
      <c r="C64" s="59"/>
      <c r="D64" s="59"/>
    </row>
    <row r="65" spans="1:4" ht="21" customHeight="1">
      <c r="A65" s="13">
        <v>2</v>
      </c>
      <c r="B65" s="59" t="s">
        <v>34</v>
      </c>
      <c r="C65" s="59"/>
      <c r="D65" s="59"/>
    </row>
    <row r="66" spans="1:4" ht="50.25" customHeight="1">
      <c r="A66" s="29">
        <v>3</v>
      </c>
      <c r="B66" s="59" t="s">
        <v>35</v>
      </c>
      <c r="C66" s="59"/>
      <c r="D66" s="59"/>
    </row>
    <row r="67" spans="1:4" ht="35.25" customHeight="1">
      <c r="A67" s="13">
        <v>4</v>
      </c>
      <c r="B67" s="59" t="s">
        <v>36</v>
      </c>
      <c r="C67" s="59"/>
      <c r="D67" s="59"/>
    </row>
    <row r="68" spans="1:4" ht="36" customHeight="1">
      <c r="A68" s="29">
        <v>5</v>
      </c>
      <c r="B68" s="59" t="s">
        <v>37</v>
      </c>
      <c r="C68" s="59"/>
      <c r="D68" s="59"/>
    </row>
  </sheetData>
  <mergeCells count="14">
    <mergeCell ref="B65:D65"/>
    <mergeCell ref="A1:D1"/>
    <mergeCell ref="A62:C62"/>
    <mergeCell ref="B66:D66"/>
    <mergeCell ref="B67:D67"/>
    <mergeCell ref="B68:D68"/>
    <mergeCell ref="A2:B2"/>
    <mergeCell ref="C2:D2"/>
    <mergeCell ref="A3:B3"/>
    <mergeCell ref="C3:D3"/>
    <mergeCell ref="A4:B4"/>
    <mergeCell ref="C4:D4"/>
    <mergeCell ref="A63:D63"/>
    <mergeCell ref="B64:D64"/>
  </mergeCells>
  <conditionalFormatting sqref="D8">
    <cfRule type="containsBlanks" dxfId="11" priority="10">
      <formula>LEN(TRIM(D8))=0</formula>
    </cfRule>
  </conditionalFormatting>
  <conditionalFormatting sqref="D9">
    <cfRule type="containsBlanks" dxfId="10" priority="9">
      <formula>LEN(TRIM(D9))=0</formula>
    </cfRule>
  </conditionalFormatting>
  <conditionalFormatting sqref="D11:D22">
    <cfRule type="containsBlanks" dxfId="9" priority="8">
      <formula>LEN(TRIM(D11))=0</formula>
    </cfRule>
  </conditionalFormatting>
  <conditionalFormatting sqref="D24:D28">
    <cfRule type="containsBlanks" dxfId="8" priority="7">
      <formula>LEN(TRIM(D24))=0</formula>
    </cfRule>
  </conditionalFormatting>
  <conditionalFormatting sqref="D30:D36">
    <cfRule type="containsBlanks" dxfId="7" priority="6">
      <formula>LEN(TRIM(D30))=0</formula>
    </cfRule>
  </conditionalFormatting>
  <conditionalFormatting sqref="D38:D45">
    <cfRule type="containsBlanks" dxfId="6" priority="5">
      <formula>LEN(TRIM(D38))=0</formula>
    </cfRule>
  </conditionalFormatting>
  <conditionalFormatting sqref="D49">
    <cfRule type="containsBlanks" dxfId="5" priority="4">
      <formula>LEN(TRIM(D49))=0</formula>
    </cfRule>
  </conditionalFormatting>
  <conditionalFormatting sqref="D51:D56">
    <cfRule type="containsBlanks" dxfId="4" priority="3">
      <formula>LEN(TRIM(D51))=0</formula>
    </cfRule>
  </conditionalFormatting>
  <conditionalFormatting sqref="D58:D61">
    <cfRule type="containsBlanks" dxfId="3" priority="2">
      <formula>LEN(TRIM(D58))=0</formula>
    </cfRule>
  </conditionalFormatting>
  <conditionalFormatting sqref="D62">
    <cfRule type="containsBlanks" dxfId="2" priority="1">
      <formula>LEN(TRIM(D62))=0</formula>
    </cfRule>
  </conditionalFormatting>
  <printOptions horizontalCentered="1"/>
  <pageMargins left="0.23622047244094491" right="0.23622047244094491" top="0.74803149606299213" bottom="0.74803149606299213" header="0.31496062992125984" footer="0.31496062992125984"/>
  <pageSetup paperSize="9" scale="63" orientation="portrait" r:id="rId1"/>
  <rowBreaks count="1" manualBreakCount="1">
    <brk id="5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zoomScaleNormal="100" zoomScaleSheetLayoutView="85" workbookViewId="0">
      <selection activeCell="E8" sqref="E8"/>
    </sheetView>
  </sheetViews>
  <sheetFormatPr defaultRowHeight="12.75"/>
  <cols>
    <col min="1" max="1" width="10.28515625" customWidth="1"/>
    <col min="2" max="2" width="40.28515625" customWidth="1"/>
    <col min="3" max="3" width="9.28515625" bestFit="1" customWidth="1"/>
    <col min="4" max="4" width="9.140625" bestFit="1" customWidth="1"/>
    <col min="5" max="5" width="32.7109375" customWidth="1"/>
    <col min="6" max="6" width="13.42578125" customWidth="1"/>
    <col min="7" max="7" width="32.42578125" customWidth="1"/>
  </cols>
  <sheetData>
    <row r="1" spans="1:7" ht="20.25">
      <c r="A1" s="105" t="s">
        <v>191</v>
      </c>
      <c r="B1" s="105"/>
      <c r="C1" s="105"/>
      <c r="D1" s="105"/>
      <c r="E1" s="105"/>
      <c r="F1" s="105"/>
      <c r="G1" s="105"/>
    </row>
    <row r="2" spans="1:7" ht="15.75">
      <c r="A2" s="86" t="s">
        <v>5</v>
      </c>
      <c r="B2" s="86"/>
      <c r="C2" s="104" t="s">
        <v>178</v>
      </c>
      <c r="D2" s="104"/>
      <c r="E2" s="104"/>
      <c r="F2" s="104"/>
      <c r="G2" s="104"/>
    </row>
    <row r="3" spans="1:7" ht="15.75">
      <c r="A3" s="86" t="s">
        <v>6</v>
      </c>
      <c r="B3" s="86"/>
      <c r="C3" s="107" t="s">
        <v>8</v>
      </c>
      <c r="D3" s="107"/>
      <c r="E3" s="107"/>
      <c r="F3" s="107"/>
      <c r="G3" s="107"/>
    </row>
    <row r="4" spans="1:7" ht="15.75">
      <c r="A4" s="86" t="s">
        <v>2</v>
      </c>
      <c r="B4" s="86"/>
      <c r="C4" s="108" t="s">
        <v>179</v>
      </c>
      <c r="D4" s="108"/>
      <c r="E4" s="108"/>
      <c r="F4" s="108"/>
      <c r="G4" s="108"/>
    </row>
    <row r="5" spans="1:7" ht="101.25" customHeight="1">
      <c r="A5" s="18" t="s">
        <v>25</v>
      </c>
      <c r="B5" s="18" t="s">
        <v>185</v>
      </c>
      <c r="C5" s="109" t="s">
        <v>26</v>
      </c>
      <c r="D5" s="109"/>
      <c r="E5" s="18" t="s">
        <v>184</v>
      </c>
      <c r="F5" s="18" t="s">
        <v>186</v>
      </c>
      <c r="G5" s="18" t="s">
        <v>27</v>
      </c>
    </row>
    <row r="6" spans="1:7" ht="15">
      <c r="A6" s="19"/>
      <c r="B6" s="19"/>
      <c r="C6" s="20" t="s">
        <v>28</v>
      </c>
      <c r="D6" s="20" t="s">
        <v>29</v>
      </c>
      <c r="E6" s="19"/>
      <c r="F6" s="19"/>
      <c r="G6" s="19"/>
    </row>
    <row r="7" spans="1:7" ht="15">
      <c r="A7" s="19"/>
      <c r="B7" s="19"/>
      <c r="C7" s="20" t="s">
        <v>21</v>
      </c>
      <c r="D7" s="20" t="s">
        <v>22</v>
      </c>
      <c r="E7" s="19"/>
      <c r="F7" s="19"/>
      <c r="G7" s="19"/>
    </row>
    <row r="8" spans="1:7" ht="57">
      <c r="A8" s="21">
        <v>1</v>
      </c>
      <c r="B8" s="16" t="s">
        <v>52</v>
      </c>
      <c r="C8" s="22">
        <v>3</v>
      </c>
      <c r="D8" s="22">
        <v>1</v>
      </c>
      <c r="E8" s="38"/>
      <c r="F8" s="21">
        <v>0.66</v>
      </c>
      <c r="G8" s="38">
        <f>C8*E8</f>
        <v>0</v>
      </c>
    </row>
    <row r="9" spans="1:7" ht="53.25" customHeight="1">
      <c r="A9" s="21">
        <v>2</v>
      </c>
      <c r="B9" s="16" t="s">
        <v>53</v>
      </c>
      <c r="C9" s="22">
        <v>2</v>
      </c>
      <c r="D9" s="22">
        <v>1</v>
      </c>
      <c r="E9" s="38"/>
      <c r="F9" s="21">
        <v>0.33</v>
      </c>
      <c r="G9" s="38">
        <f>C9*E9</f>
        <v>0</v>
      </c>
    </row>
    <row r="10" spans="1:7" ht="15">
      <c r="A10" s="21">
        <v>3</v>
      </c>
      <c r="B10" s="16" t="s">
        <v>50</v>
      </c>
      <c r="C10" s="22">
        <v>3</v>
      </c>
      <c r="D10" s="22">
        <v>1</v>
      </c>
      <c r="E10" s="38"/>
      <c r="F10" s="21">
        <v>0.5</v>
      </c>
      <c r="G10" s="38">
        <f>C10*E10</f>
        <v>0</v>
      </c>
    </row>
    <row r="11" spans="1:7" ht="15">
      <c r="A11" s="21">
        <v>4</v>
      </c>
      <c r="B11" s="16" t="s">
        <v>51</v>
      </c>
      <c r="C11" s="22">
        <v>3</v>
      </c>
      <c r="D11" s="22">
        <v>1</v>
      </c>
      <c r="E11" s="38"/>
      <c r="F11" s="21">
        <v>1</v>
      </c>
      <c r="G11" s="38">
        <f>C11*E11</f>
        <v>0</v>
      </c>
    </row>
    <row r="12" spans="1:7" ht="15">
      <c r="A12" s="15"/>
      <c r="B12" s="15"/>
      <c r="C12" s="15"/>
      <c r="D12" s="15"/>
      <c r="E12" s="15"/>
      <c r="F12" s="20" t="s">
        <v>30</v>
      </c>
      <c r="G12" s="38">
        <f>SUM(G8:G11)</f>
        <v>0</v>
      </c>
    </row>
    <row r="13" spans="1:7" ht="15">
      <c r="A13" s="37" t="s">
        <v>31</v>
      </c>
      <c r="B13" s="23"/>
      <c r="C13" s="23"/>
      <c r="D13" s="23"/>
      <c r="E13" s="23"/>
      <c r="F13" s="23"/>
      <c r="G13" s="23"/>
    </row>
    <row r="14" spans="1:7" ht="21.75" customHeight="1">
      <c r="A14" s="22">
        <v>1</v>
      </c>
      <c r="B14" s="106" t="s">
        <v>54</v>
      </c>
      <c r="C14" s="106"/>
      <c r="D14" s="106"/>
      <c r="E14" s="106"/>
      <c r="F14" s="106"/>
      <c r="G14" s="106"/>
    </row>
    <row r="15" spans="1:7" ht="42.75" customHeight="1">
      <c r="A15" s="22">
        <v>2</v>
      </c>
      <c r="B15" s="106" t="s">
        <v>177</v>
      </c>
      <c r="C15" s="106"/>
      <c r="D15" s="106"/>
      <c r="E15" s="106"/>
      <c r="F15" s="106"/>
      <c r="G15" s="106"/>
    </row>
    <row r="16" spans="1:7" ht="44.25" customHeight="1">
      <c r="A16" s="22">
        <v>3</v>
      </c>
      <c r="B16" s="106" t="s">
        <v>188</v>
      </c>
      <c r="C16" s="106"/>
      <c r="D16" s="106"/>
      <c r="E16" s="106"/>
      <c r="F16" s="106"/>
      <c r="G16" s="106"/>
    </row>
    <row r="17" spans="1:7" ht="57" customHeight="1">
      <c r="A17" s="22">
        <v>4</v>
      </c>
      <c r="B17" s="106" t="s">
        <v>189</v>
      </c>
      <c r="C17" s="106"/>
      <c r="D17" s="106"/>
      <c r="E17" s="106"/>
      <c r="F17" s="106"/>
      <c r="G17" s="106"/>
    </row>
  </sheetData>
  <mergeCells count="12">
    <mergeCell ref="C5:D5"/>
    <mergeCell ref="B14:G14"/>
    <mergeCell ref="A2:B2"/>
    <mergeCell ref="C2:G2"/>
    <mergeCell ref="A1:G1"/>
    <mergeCell ref="B15:G15"/>
    <mergeCell ref="B16:G16"/>
    <mergeCell ref="B17:G17"/>
    <mergeCell ref="A3:B3"/>
    <mergeCell ref="C3:G3"/>
    <mergeCell ref="A4:B4"/>
    <mergeCell ref="C4:G4"/>
  </mergeCells>
  <conditionalFormatting sqref="G8:G12">
    <cfRule type="containsBlanks" dxfId="1" priority="2">
      <formula>LEN(TRIM(G8))=0</formula>
    </cfRule>
  </conditionalFormatting>
  <conditionalFormatting sqref="E8:E11">
    <cfRule type="containsBlanks" dxfId="0" priority="1">
      <formula>LEN(TRIM(E8))=0</formula>
    </cfRule>
  </conditionalFormatting>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CAS</vt:lpstr>
      <vt:lpstr>CAS-ANNEX.-I</vt:lpstr>
      <vt:lpstr>CAS-ANNEX.-II</vt:lpstr>
      <vt:lpstr>CAS-ANNEX.-III</vt:lpstr>
      <vt:lpstr>CAS!Print_Area</vt:lpstr>
      <vt:lpstr>'CAS-ANNEX.-I'!Print_Area</vt:lpstr>
      <vt:lpstr>'CAS-ANNEX.-II'!Print_Area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Sanjeev Kumar</cp:lastModifiedBy>
  <cp:lastPrinted>2024-04-16T11:12:45Z</cp:lastPrinted>
  <dcterms:created xsi:type="dcterms:W3CDTF">2005-09-21T03:53:13Z</dcterms:created>
  <dcterms:modified xsi:type="dcterms:W3CDTF">2024-04-24T10:55:04Z</dcterms:modified>
</cp:coreProperties>
</file>