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6147399\Desktop\MM\Yadradri\Ventilation System\"/>
    </mc:Choice>
  </mc:AlternateContent>
  <bookViews>
    <workbookView xWindow="0" yWindow="0" windowWidth="19200" windowHeight="11490"/>
  </bookViews>
  <sheets>
    <sheet name="MAIN SHEET" sheetId="6" r:id="rId1"/>
    <sheet name="Annexure-I" sheetId="14" r:id="rId2"/>
    <sheet name="APPENDIX-A" sheetId="3" r:id="rId3"/>
    <sheet name="Annexure-II" sheetId="15" r:id="rId4"/>
  </sheets>
  <definedNames>
    <definedName name="_xlnm._FilterDatabase" localSheetId="1" hidden="1">'Annexure-I'!$A$6:$H$34</definedName>
    <definedName name="_xlnm._FilterDatabase" localSheetId="3" hidden="1">'Annexure-II'!$A$5:$WUW$35</definedName>
    <definedName name="_xlnm.Print_Area" localSheetId="1">'Annexure-I'!$A$1:$H$34</definedName>
    <definedName name="_xlnm.Print_Area" localSheetId="3">'Annexure-II'!$A$1:$E$35</definedName>
    <definedName name="_xlnm.Print_Area" localSheetId="2">'APPENDIX-A'!$A$1:$E$27</definedName>
    <definedName name="_xlnm.Print_Area" localSheetId="0">'MAIN SHEET'!$A$1:$N$17</definedName>
    <definedName name="_xlnm.Print_Titles" localSheetId="3">'Annexure-II'!$1:$5</definedName>
  </definedNames>
  <calcPr calcId="162913"/>
</workbook>
</file>

<file path=xl/calcChain.xml><?xml version="1.0" encoding="utf-8"?>
<calcChain xmlns="http://schemas.openxmlformats.org/spreadsheetml/2006/main">
  <c r="J14" i="6" l="1"/>
  <c r="M14" i="6" s="1"/>
  <c r="N14" i="6" s="1"/>
  <c r="H28" i="14"/>
  <c r="H27" i="14"/>
  <c r="H26" i="14"/>
  <c r="H25" i="14"/>
  <c r="H23" i="14"/>
  <c r="H22" i="14"/>
  <c r="H21" i="14"/>
  <c r="H19" i="14"/>
  <c r="H18" i="14"/>
  <c r="H17" i="14"/>
  <c r="H16" i="14"/>
  <c r="H15" i="14"/>
  <c r="H14" i="14"/>
  <c r="H13" i="14"/>
  <c r="H12" i="14"/>
  <c r="H11" i="14"/>
  <c r="H29" i="14" s="1"/>
  <c r="I12" i="6" s="1"/>
  <c r="J12" i="6" s="1"/>
  <c r="M12" i="6" s="1"/>
  <c r="N12" i="6" s="1"/>
  <c r="H8" i="14"/>
  <c r="H7" i="14"/>
  <c r="F28" i="14"/>
  <c r="F25" i="14"/>
  <c r="F22" i="14"/>
  <c r="F23" i="14"/>
  <c r="F21" i="14"/>
  <c r="F19" i="14"/>
  <c r="F18" i="14"/>
  <c r="F17" i="14"/>
  <c r="F16" i="14"/>
  <c r="F15" i="14"/>
  <c r="F14" i="14"/>
  <c r="F13" i="14"/>
  <c r="F12" i="14"/>
  <c r="F11" i="14"/>
  <c r="E26" i="15"/>
  <c r="F13" i="6" s="1"/>
  <c r="E25" i="3"/>
  <c r="E24" i="14" s="1"/>
  <c r="F24" i="14" s="1"/>
  <c r="F29" i="14" l="1"/>
  <c r="F11" i="6" s="1"/>
  <c r="H11" i="6" s="1"/>
  <c r="H13" i="6"/>
  <c r="M13" i="6" l="1"/>
  <c r="N13" i="6" s="1"/>
  <c r="M11" i="6"/>
  <c r="N11" i="6" s="1"/>
  <c r="N8" i="6" s="1"/>
</calcChain>
</file>

<file path=xl/sharedStrings.xml><?xml version="1.0" encoding="utf-8"?>
<sst xmlns="http://schemas.openxmlformats.org/spreadsheetml/2006/main" count="288" uniqueCount="199">
  <si>
    <t>UNIT</t>
  </si>
  <si>
    <t>SL NO</t>
  </si>
  <si>
    <t>Qty</t>
  </si>
  <si>
    <t>NO</t>
  </si>
  <si>
    <t>SQM*</t>
  </si>
  <si>
    <t>LOT</t>
  </si>
  <si>
    <t>TECHNICAL SPECIFICATION No:</t>
  </si>
  <si>
    <t>S. No.</t>
  </si>
  <si>
    <t>NOTES</t>
  </si>
  <si>
    <t>SET</t>
  </si>
  <si>
    <t>NO.</t>
  </si>
  <si>
    <t xml:space="preserve">ABOVE IS THE MINIMUM LIST. ANY OTHER TOOL / TACKEL REQUIRED FOR THE SYSTEM SHALL ALSO BE PROVIDED BY THE VENDOR WITHOUT ANY COST IMPLICATION.
</t>
  </si>
  <si>
    <t>MAJOR BREAK-UP OF PRICES GIVEN IN 1.0 ABOVE.</t>
  </si>
  <si>
    <t xml:space="preserve">NAME OF PROJECT: 
</t>
  </si>
  <si>
    <t>QTY</t>
  </si>
  <si>
    <t>NAME OF PROJECT:</t>
  </si>
  <si>
    <t>NAME OF PACKAGE:</t>
  </si>
  <si>
    <t xml:space="preserve">NAME OF PROJECT: </t>
  </si>
  <si>
    <t xml:space="preserve">NAME OF PACKAGE: </t>
  </si>
  <si>
    <t>DESCRIPTION</t>
  </si>
  <si>
    <t>Notes:</t>
  </si>
  <si>
    <t>Any other item not indicated above, but required to make the system complete in all respects, as per the technical specification, shall be supplied without any cost implication to BHEL.</t>
  </si>
  <si>
    <t>Supply air ducting (finished) for above area complete with dampers, grills (with VCD &amp; without VCD), supports (painted) and all accessories as specified.</t>
  </si>
  <si>
    <t>a)*</t>
  </si>
  <si>
    <t>18 G</t>
  </si>
  <si>
    <t>b)*</t>
  </si>
  <si>
    <t>20 G</t>
  </si>
  <si>
    <t>c)*</t>
  </si>
  <si>
    <t>MS Duct With Epoxy paint for battery room.</t>
  </si>
  <si>
    <t>MS Grilles with VCD</t>
  </si>
  <si>
    <t>MS Grilles without VCD</t>
  </si>
  <si>
    <t>Exposed duct insulation with fibre glass insulation as per specifications.</t>
  </si>
  <si>
    <t>Wall mounted dampers (gravity operated) for different areas.</t>
  </si>
  <si>
    <t>Inlet Louvres</t>
  </si>
  <si>
    <t>VOLUME CONTROL DAMPERS in GI construction as per specifications</t>
  </si>
  <si>
    <t>4*</t>
  </si>
  <si>
    <t>FIRE DAMPER</t>
  </si>
  <si>
    <t>Fire damper</t>
  </si>
  <si>
    <t>Nos.*</t>
  </si>
  <si>
    <t>Fusible Link type Fire Damper</t>
  </si>
  <si>
    <t>Any other item not indicated above, but required to make the system complete in all respects.</t>
  </si>
  <si>
    <t>Measuring tape</t>
  </si>
  <si>
    <t>Tachometer</t>
  </si>
  <si>
    <t>Double ended spanner</t>
  </si>
  <si>
    <t>Ring spanners</t>
  </si>
  <si>
    <t>Gasket punch</t>
  </si>
  <si>
    <t>Center punch</t>
  </si>
  <si>
    <t>Hammer with wooden handles</t>
  </si>
  <si>
    <t>Scissors for sheet metal cutting</t>
  </si>
  <si>
    <t>Torch light (suitable for 2 cells)</t>
  </si>
  <si>
    <t>Multimeter</t>
  </si>
  <si>
    <t>Anemometer</t>
  </si>
  <si>
    <t>Compound pressure gauge</t>
  </si>
  <si>
    <t>Slide wrench 8”</t>
  </si>
  <si>
    <t>Slide wrench 10”</t>
  </si>
  <si>
    <t>Slide wrench 6”</t>
  </si>
  <si>
    <t>Box spanner set</t>
  </si>
  <si>
    <t>Screw driver set</t>
  </si>
  <si>
    <t>Align key set</t>
  </si>
  <si>
    <t>MS tool box</t>
  </si>
  <si>
    <t>Any cell left blank in the unpriced schedule shall be treated as “Quoted” and is included in total price.</t>
  </si>
  <si>
    <t>TECHNICAL SPECIFICATION:</t>
  </si>
  <si>
    <t>Finished GSS (zinc coating 180 gms/sq.m) Ducting with
support structure etc.</t>
  </si>
  <si>
    <t>Back Draft Dampers</t>
  </si>
  <si>
    <t>Motor</t>
  </si>
  <si>
    <t>Ventilation System (Mechanical)</t>
  </si>
  <si>
    <t>2.1.1</t>
  </si>
  <si>
    <t>2.1.2</t>
  </si>
  <si>
    <t>2.1.3</t>
  </si>
  <si>
    <t>2.1.4</t>
  </si>
  <si>
    <t>Ventilation System (C&amp;I)</t>
  </si>
  <si>
    <t>Junction Box</t>
  </si>
  <si>
    <t>Junction box</t>
  </si>
  <si>
    <t>Actuator Diaphragm</t>
  </si>
  <si>
    <t>Feedback Linkage</t>
  </si>
  <si>
    <t>Dampers</t>
  </si>
  <si>
    <t>O-Ring set</t>
  </si>
  <si>
    <t>Packing &amp; gasket</t>
  </si>
  <si>
    <t>Actuator</t>
  </si>
  <si>
    <t>Complete set of Actuator</t>
  </si>
  <si>
    <t>Limit Switch</t>
  </si>
  <si>
    <t>Torque Switch</t>
  </si>
  <si>
    <t>Auxiliary Contact</t>
  </si>
  <si>
    <t>Complete Seal kit</t>
  </si>
  <si>
    <t>Complete O‐Ring Set</t>
  </si>
  <si>
    <t>Electronic Card</t>
  </si>
  <si>
    <t>Feedback Assembly (4‐20mA) for Inching type</t>
  </si>
  <si>
    <t xml:space="preserve">1) </t>
  </si>
  <si>
    <t xml:space="preserve">Note: </t>
  </si>
  <si>
    <t xml:space="preserve">Ventilation for Complete Plant expect for Switchyard area </t>
  </si>
  <si>
    <r>
      <t xml:space="preserve">Total lumpsum price for special tools &amp; tackles for maintenance inclusive of packing forwarding, transportation up to site, etc.
(Bidder shall submit item‐wise </t>
    </r>
    <r>
      <rPr>
        <b/>
        <sz val="12"/>
        <rFont val="Arial"/>
        <family val="2"/>
      </rPr>
      <t>price break‐up‐As per Appendix A</t>
    </r>
    <r>
      <rPr>
        <sz val="12"/>
        <rFont val="Arial"/>
        <family val="2"/>
      </rPr>
      <t>).</t>
    </r>
  </si>
  <si>
    <t>Man days *</t>
  </si>
  <si>
    <t xml:space="preserve">b) </t>
  </si>
  <si>
    <t>c)</t>
  </si>
  <si>
    <t>d)</t>
  </si>
  <si>
    <t>e)</t>
  </si>
  <si>
    <t>f)</t>
  </si>
  <si>
    <t xml:space="preserve">Bidder to write “Quoted / Not Applicable” against all items. Any item which is quoted as “not applicable” by the bidder in the above list and is found to be “applicable” at a later date shall be supplied by the bidder without any commercial and delivery implication. </t>
  </si>
  <si>
    <t>For quantities indicated in percentage, fractions are to be rounded-off to next higher integer.</t>
  </si>
  <si>
    <t>a)</t>
  </si>
  <si>
    <t>Motorized Actuator with single phase power supply for the above Fire damper with auto resetting, limit switches, indication lamps etc.</t>
  </si>
  <si>
    <t>E&amp;C</t>
  </si>
  <si>
    <t>STAGE#2</t>
  </si>
  <si>
    <t>Lot</t>
  </si>
  <si>
    <t xml:space="preserve">Unit </t>
  </si>
  <si>
    <t xml:space="preserve">Bidder to note that even though there may be some spares which are repetitive at various sl.no mentioned above, bidder to ensure that prices are quoted against each sl.no. In case any cell is left blank in the unpriced schedule shall be treated as "quoted" and included in total price. </t>
  </si>
  <si>
    <t>Mandatory spares listed in Price Schedule are bare minimum requirement. In case any additional mandatory spares requirement is covered elsewhere in the tender specification apart from specified above, same shall be deemed to have been covered in bidder’s scope of supply.</t>
  </si>
  <si>
    <t xml:space="preserve">“One (1) Set” and “One (1) set of each type &amp; rating” is defined as total numbers as required for one complete replacement for one equipment of similar size &amp; capacity. </t>
  </si>
  <si>
    <t xml:space="preserve">In case any spare indicated in the specification is “not applicable” for particular equipment, then suitable applicable alternate spare shall be supplied by the bidder without any financial implication." </t>
  </si>
  <si>
    <t>Stage # 2 Qty</t>
  </si>
  <si>
    <t>Providing full support during FAT of PLC, preparation of control scheme, and commissioning of PLC as per relevant specification.</t>
  </si>
  <si>
    <t>g)</t>
  </si>
  <si>
    <t>PE-TS-417-554-A002</t>
  </si>
  <si>
    <t>5X800 MW TSGENCO YADADRI TPS(STAGE 2)</t>
  </si>
  <si>
    <t>5X800 MW TSGENCO YADADRI TPP(STAGE 2)</t>
  </si>
  <si>
    <t xml:space="preserve">Stage # 2 (Unit 3,4, &amp; 5) billing break up for Supply, Erection and commissioning and mandatory spares shall be submitted by bidder based on finalised BOQ arrived during detail engineering. </t>
  </si>
  <si>
    <t>6 no of each size</t>
  </si>
  <si>
    <t>6 set for each damper</t>
  </si>
  <si>
    <t>12 nos. of each size for positioner</t>
  </si>
  <si>
    <t>6 nos. for each type</t>
  </si>
  <si>
    <t>18 Nos each type and rating</t>
  </si>
  <si>
    <t>6 Nos. for each type and rating</t>
  </si>
  <si>
    <t>6 Set for each type and rating</t>
  </si>
  <si>
    <t>6 Sets</t>
  </si>
  <si>
    <t>Six(6) for each type/make</t>
  </si>
  <si>
    <t xml:space="preserve">The bidder shall furnish unit rates for variable item (marked *) for necessary adjustment (plus or minus) variation during detailed Engg. stage. The unit rates quoted above shall be considered for quantity adjustment. Unit rates shall be valid throughout the contract. </t>
  </si>
  <si>
    <t>months</t>
  </si>
  <si>
    <t xml:space="preserve">Erection and Commisisoning of complete Sheet metal containerized type air washer unit with centrifugal fan (DIDW) with motor, pumps with motors, air washer internals, inlet air louvers, filters, piping as per IS:1239, Part-I (heavy class galvanised), valves, nozzles, level switch, temp indicators, back wash arrangement, galvanised drain piping, etc. as per specification of capacity 2,80,000 CMH. Each air washer has 2 no centrifugal fan ( 2 x 50% duty) of capacity 1,40,000 CMH at min. 85 mm SP. For details, refer drawings attached at Section C and Section E of technical specification.
</t>
  </si>
  <si>
    <r>
      <t xml:space="preserve">Erection and Commisisoning of complete Unitary air filtration unit with centrifugal fan (SISW) with motor, pumps with motors, inlet air louvres, filters, UAF internals, piping as per IS: 1239 pt. I (heavy class galvanised), valves for auto start of standby equipment, nozzles, level switch, pressure switches, Temp. indicators, back wash arrangement, galvanised drain piping etc. as per spec. (Fan capacity 100,000 CMH at min. 60 mmwc static pressure) . For details, refer drawings attached at Section C and Section E of technical specification.
</t>
    </r>
    <r>
      <rPr>
        <b/>
        <sz val="12"/>
        <rFont val="Arial"/>
        <family val="2"/>
      </rPr>
      <t xml:space="preserve"> </t>
    </r>
  </si>
  <si>
    <r>
      <rPr>
        <b/>
        <sz val="12"/>
        <color rgb="FF000000"/>
        <rFont val="Arial"/>
        <family val="2"/>
      </rPr>
      <t>Electrical items</t>
    </r>
    <r>
      <rPr>
        <sz val="12"/>
        <color rgb="FF000000"/>
        <rFont val="Arial"/>
        <family val="2"/>
      </rPr>
      <t xml:space="preserve"> like Branch Cable tray, conduits, junction box, cable lugs</t>
    </r>
    <r>
      <rPr>
        <sz val="12"/>
        <rFont val="Arial"/>
        <family val="2"/>
      </rPr>
      <t>, cable glands and any other item etc. required for completion of Ventilation system. For details, refer Electrical Scope Matrix between BHEL and vendor attached at Section C and Section E  of technical specification.</t>
    </r>
  </si>
  <si>
    <r>
      <t xml:space="preserve">Erection and Commissioning of </t>
    </r>
    <r>
      <rPr>
        <b/>
        <sz val="12"/>
        <rFont val="Arial"/>
        <family val="2"/>
      </rPr>
      <t>FIELD INSTRUMENTS</t>
    </r>
    <r>
      <rPr>
        <sz val="12"/>
        <rFont val="Arial"/>
        <family val="2"/>
      </rPr>
      <t xml:space="preserve"> like gauges, switches, transmitters for measurement of pressure , temperature, pressure, differential pressure, flow etc. and other instruments as required for completeness of Ventilation System. For details, refer drawings attached at Section C and Section E of technical specification.</t>
    </r>
  </si>
  <si>
    <t xml:space="preserve">Stage # 2 (facilties for Unit 3,4, &amp; 5 and common for Unit #3,4,&amp; 5) BOQ has been given above, Bidder shall quote unit rate as well as total price for Supply and Erection &amp; Commissioning in the given price format.  </t>
  </si>
  <si>
    <t>60% of total quantity for each size but minimum 12 nos.</t>
  </si>
  <si>
    <t>Set*</t>
  </si>
  <si>
    <t>h)</t>
  </si>
  <si>
    <t>Total lumpsum firm for providing OPERATION AND MAINTENANCE SERVICE (24x7) including manpower, supervision, consumables etc. for operation &amp; maintenance of Ventilation System after commissioning of  system before final handing over to end customer in flawless condition for the scope defined as per technical specification.</t>
  </si>
  <si>
    <t>VENTILATION SYSTEM -(Part 2)</t>
  </si>
  <si>
    <t>VENTILATION SYSTEM(Part 2)</t>
  </si>
  <si>
    <t>5X800 MW TSGENCO YADADRI TPS(Stage 2)</t>
  </si>
  <si>
    <t xml:space="preserve">The bidder shall furnish rates for variable item (marked *) for necessary adjustment (plus or minus) variation during detailed Engg. stage. The  rates quoted above shall be proportionately considered for quantity adjustment. Rates shall be valid throughout the contract. </t>
  </si>
  <si>
    <t>3*</t>
  </si>
  <si>
    <t>3.1*</t>
  </si>
  <si>
    <t>3.2*</t>
  </si>
  <si>
    <t>3.3*</t>
  </si>
  <si>
    <t>3.4*</t>
  </si>
  <si>
    <t>3.5*</t>
  </si>
  <si>
    <t>3.6*</t>
  </si>
  <si>
    <t>3.8*</t>
  </si>
  <si>
    <t>3.7*</t>
  </si>
  <si>
    <t>9*</t>
  </si>
  <si>
    <t>1*</t>
  </si>
  <si>
    <t>2*</t>
  </si>
  <si>
    <t>1.8.4*</t>
  </si>
  <si>
    <t>3.3.1*</t>
  </si>
  <si>
    <t>3.7.1*</t>
  </si>
  <si>
    <t>3.7.2*</t>
  </si>
  <si>
    <t>3.7.3*</t>
  </si>
  <si>
    <t>3.7.4*</t>
  </si>
  <si>
    <t>3.9.1*</t>
  </si>
  <si>
    <t>3.9.2*</t>
  </si>
  <si>
    <t>3.9.3*</t>
  </si>
  <si>
    <t>3.9.4*</t>
  </si>
  <si>
    <t>3.9.5*</t>
  </si>
  <si>
    <t>3.9.6*</t>
  </si>
  <si>
    <t>3.9.7*</t>
  </si>
  <si>
    <t>3.9.8*</t>
  </si>
  <si>
    <t>3.9.9*</t>
  </si>
  <si>
    <t>Total Ex-Works Price 
(INR)</t>
  </si>
  <si>
    <t xml:space="preserve">Total </t>
  </si>
  <si>
    <t>DESCRIPTION
EQUIPMENT / PACKAGE</t>
  </si>
  <si>
    <t xml:space="preserve">ANNEXURE-II (COMPLETE PLANT EXCEPT FOR SWITCHYARD)
LIST OF MANDATORY SPARES </t>
  </si>
  <si>
    <t>TOTAL</t>
  </si>
  <si>
    <t xml:space="preserve">ANNEXURE - I </t>
  </si>
  <si>
    <t>SUPPLY</t>
  </si>
  <si>
    <t>Unit Ex-Works Price 
(INR)</t>
  </si>
  <si>
    <t>Unit E&amp;C Price
(INR)</t>
  </si>
  <si>
    <t>Total E&amp;C Price
(INR)</t>
  </si>
  <si>
    <t>Total</t>
  </si>
  <si>
    <t>NA</t>
  </si>
  <si>
    <t>Main Price Schedule</t>
  </si>
  <si>
    <t>NAME OF BIDDER :</t>
  </si>
  <si>
    <t>Supply</t>
  </si>
  <si>
    <t>Service</t>
  </si>
  <si>
    <t xml:space="preserve">Taxes </t>
  </si>
  <si>
    <t>Total Ex-Works
(excluding GST)
(INR)</t>
  </si>
  <si>
    <t>Freight in %</t>
  </si>
  <si>
    <t>Total Freight</t>
  </si>
  <si>
    <t>Unit Price
(INR)</t>
  </si>
  <si>
    <t>Total Price
(INR)</t>
  </si>
  <si>
    <t>GST type</t>
  </si>
  <si>
    <t>GST rate in %</t>
  </si>
  <si>
    <t>GST amount in Rs.</t>
  </si>
  <si>
    <t>Total Price  Including Freight &amp; GST (INR)</t>
  </si>
  <si>
    <r>
      <t>Total  lump  sum  firm  price  inclusive  of  all  prevailing  taxes,  duties  and  other  levies  for  Supply  part,  Services part  and  Mandatory spares  comprising of design (i.e. preparation and submission of drawing /documents including “As Built” drawings and O&amp;M manuals), engineering, manufacture, fabrication, assembly, inspection / testing at vendor's &amp; sub-vendor’s works, painting, maintenance tools &amp; tackles,  fill  of  lubricants, and consumables required for pre-commissioning, commissioning , performance testing and till one year of operation after handing over,   mandatory  spares  alongwith  spares  for  erection,  start-up  and  commissioning  as  required, forwarding, proper packing, shipment and delivery at site, unloading, handling, transportation,  storage &amp; preservation at site, in-site transportation, assembly,  erection  &amp;  commissioning,  final  painting  at  site,  minor  civil  and structural work,  trial  run  at  site and carrying out Performance guarantee / Functional / Demonstration tests at site, training of customer/client O&amp;M staff, operation and</t>
    </r>
    <r>
      <rPr>
        <sz val="11"/>
        <color rgb="FFFF0000"/>
        <rFont val="Arial"/>
        <family val="2"/>
      </rPr>
      <t xml:space="preserve"> </t>
    </r>
    <r>
      <rPr>
        <sz val="11"/>
        <rFont val="Arial"/>
        <family val="2"/>
      </rPr>
      <t>maintenance of the system till handing over</t>
    </r>
    <r>
      <rPr>
        <sz val="11"/>
        <color rgb="FFFF0000"/>
        <rFont val="Arial"/>
        <family val="2"/>
      </rPr>
      <t xml:space="preserve">  </t>
    </r>
    <r>
      <rPr>
        <sz val="11"/>
        <rFont val="Arial"/>
        <family val="2"/>
      </rPr>
      <t>and handover in flawless condition of the package to the end customer complete with all accessories for the total scope defined as per BHEL NIT &amp; tender technical specification as specified above, amendment &amp; agreements till placement of order</t>
    </r>
  </si>
  <si>
    <r>
      <t xml:space="preserve">Total lump sum firm price inclusive of all prevailing taxes, duties and other levies for </t>
    </r>
    <r>
      <rPr>
        <b/>
        <sz val="11"/>
        <rFont val="Arial"/>
        <family val="2"/>
      </rPr>
      <t xml:space="preserve">Supply part  of main area </t>
    </r>
    <r>
      <rPr>
        <sz val="11"/>
        <rFont val="Arial"/>
        <family val="2"/>
      </rPr>
      <t>comprising of design (i.e. preparation and  submission  of  drawing  /documents  including  “As  Built”  drawings  and  O&amp;M  manuals),  engineering,  manufacture,  fabrication, assembly, inspection / testing at vendor's &amp; sub-vendor’s works, painting, maintenance tools &amp; tackles, fill  of  lubricants,and consumables required for pre-commissioning, commissioning , performance testing and till one year of operation after handing over,  alongwith spares  for  erection as  required, start-up  and  commissioning spares  as  required, forwarding, proper packing,  shipment and delivery  at  site  for  the  total  scope  defined  as  per  BHEL  NIT  &amp;  tender  technical specification as specified above, amendment &amp; agreements till placement of order.</t>
    </r>
    <r>
      <rPr>
        <b/>
        <sz val="11"/>
        <rFont val="Arial"/>
        <family val="2"/>
      </rPr>
      <t>(Price Break-up in Annexure-I)</t>
    </r>
  </si>
  <si>
    <r>
      <t xml:space="preserve">Total  lumpsum  firm  prices  inclusive  of  all  prevailing  taxes,  duties  and  other  levies  for  </t>
    </r>
    <r>
      <rPr>
        <b/>
        <sz val="11"/>
        <rFont val="Arial"/>
        <family val="2"/>
      </rPr>
      <t xml:space="preserve">Services  part of main area </t>
    </r>
    <r>
      <rPr>
        <sz val="11"/>
        <rFont val="Arial"/>
        <family val="2"/>
      </rPr>
      <t xml:space="preserve">comprising  of  service  part  for unloading, handling, transportation, storage &amp; preservation at site, in-site transportation, assembly, erection &amp; commissioning, final painting at site, minor  civil  work,  trial  run  at  site  and  carrying  out  Performance  guarantee  /  Functional  /  Demonstration  tests  at  site,  training  of customer/client O&amp;M staff  and handover in flawless condition of the package to the end customer complete with all accessories for the total scope defined as per BHEL NIT &amp; tender technical specification as specified above, amendment &amp; agreements till placement of order. </t>
    </r>
    <r>
      <rPr>
        <b/>
        <sz val="11"/>
        <rFont val="Arial"/>
        <family val="2"/>
      </rPr>
      <t>(Price Break-up in Annexure-I)</t>
    </r>
  </si>
  <si>
    <r>
      <t xml:space="preserve">Total lumpsum firm  price inclusive of  all  prevailing taxes,  duties and  other levies  for  </t>
    </r>
    <r>
      <rPr>
        <b/>
        <sz val="11"/>
        <rFont val="Arial"/>
        <family val="2"/>
      </rPr>
      <t xml:space="preserve">Mandatory spares </t>
    </r>
    <r>
      <rPr>
        <sz val="11"/>
        <rFont val="Arial"/>
        <family val="2"/>
      </rPr>
      <t xml:space="preserve">comprising of  manufacture, fabrication, assembly, inspection / testing at vendor's &amp; sub-vendor’s works, painting, forwarding, proper packing, shipment, delivery at site &amp;  guarantee as  per tender technical specification above, amendment &amp;  agreements till placement of order.  </t>
    </r>
    <r>
      <rPr>
        <b/>
        <sz val="11"/>
        <rFont val="Arial"/>
        <family val="2"/>
      </rPr>
      <t>(Price break up of mandatory spares is to be furnished as per Annexure- II)</t>
    </r>
  </si>
  <si>
    <t>APPENDIX-A</t>
  </si>
  <si>
    <t>Bidder to fill the price schedule in order as : Appendix-A----&gt;Annexure-I-----&gt; Annexure-II------&gt;Main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</si>
</sst>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_ [$₹-4009]\ * #,##0.00_ ;_ [$₹-4009]\ * \-#,##0.00_ ;_ [$₹-4009]\ * &quot;-&quot;??_ ;_ @_ "/>
  </numFmts>
  <fonts count="24" x14ac:knownFonts="1">
    <font>
      <sz val="11"/>
      <color theme="1"/>
      <name val="Calibri"/>
      <family val="2"/>
      <scheme val="minor"/>
    </font>
    <font>
      <sz val="11"/>
      <name val="Arial"/>
      <family val="2"/>
    </font>
    <font>
      <sz val="12"/>
      <name val="Arial"/>
      <family val="2"/>
    </font>
    <font>
      <b/>
      <sz val="14"/>
      <color theme="1"/>
      <name val="Arial"/>
      <family val="2"/>
    </font>
    <font>
      <sz val="11"/>
      <color theme="1"/>
      <name val="Arial"/>
      <family val="2"/>
    </font>
    <font>
      <b/>
      <sz val="12"/>
      <name val="Arial"/>
      <family val="2"/>
    </font>
    <font>
      <b/>
      <sz val="11"/>
      <name val="Arial"/>
      <family val="2"/>
    </font>
    <font>
      <b/>
      <sz val="14"/>
      <name val="Arial"/>
      <family val="2"/>
    </font>
    <font>
      <b/>
      <sz val="12"/>
      <color rgb="FF000000"/>
      <name val="Arial"/>
      <family val="2"/>
    </font>
    <font>
      <sz val="12"/>
      <color rgb="FF000000"/>
      <name val="Arial"/>
      <family val="2"/>
    </font>
    <font>
      <b/>
      <sz val="10"/>
      <name val="Arial"/>
      <family val="2"/>
    </font>
    <font>
      <sz val="10"/>
      <name val="Arial"/>
      <family val="2"/>
    </font>
    <font>
      <strike/>
      <sz val="11"/>
      <color theme="1"/>
      <name val="Arial"/>
      <family val="2"/>
    </font>
    <font>
      <b/>
      <sz val="11"/>
      <color theme="1"/>
      <name val="Calibri"/>
      <family val="2"/>
      <scheme val="minor"/>
    </font>
    <font>
      <sz val="11"/>
      <name val="Calibri"/>
      <family val="2"/>
      <scheme val="minor"/>
    </font>
    <font>
      <sz val="11"/>
      <color theme="1"/>
      <name val="Calibri"/>
      <family val="2"/>
      <scheme val="minor"/>
    </font>
    <font>
      <b/>
      <sz val="12"/>
      <name val="Calibri"/>
      <family val="2"/>
      <scheme val="minor"/>
    </font>
    <font>
      <sz val="11"/>
      <color rgb="FF000000"/>
      <name val="Arial"/>
      <family val="2"/>
    </font>
    <font>
      <sz val="10"/>
      <color theme="1"/>
      <name val="Times New Roman"/>
      <family val="1"/>
    </font>
    <font>
      <sz val="10"/>
      <color rgb="FF000000"/>
      <name val="Arial"/>
      <family val="2"/>
    </font>
    <font>
      <sz val="10"/>
      <color theme="1"/>
      <name val="Arial"/>
      <family val="2"/>
    </font>
    <font>
      <b/>
      <sz val="14"/>
      <color rgb="FF000000"/>
      <name val="Arial"/>
      <family val="2"/>
    </font>
    <font>
      <b/>
      <sz val="11"/>
      <color theme="1"/>
      <name val="Arial"/>
      <family val="2"/>
    </font>
    <font>
      <sz val="11"/>
      <color rgb="FFFF0000"/>
      <name val="Arial"/>
      <family val="2"/>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1" tint="0.49998474074526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1" fillId="0" borderId="0"/>
    <xf numFmtId="43" fontId="15" fillId="0" borderId="0" applyFont="0" applyFill="0" applyBorder="0" applyAlignment="0" applyProtection="0"/>
    <xf numFmtId="9" fontId="15" fillId="0" borderId="0" applyFont="0" applyFill="0" applyBorder="0" applyAlignment="0" applyProtection="0"/>
  </cellStyleXfs>
  <cellXfs count="127">
    <xf numFmtId="0" fontId="0" fillId="0" borderId="0" xfId="0"/>
    <xf numFmtId="0" fontId="4" fillId="0" borderId="0" xfId="0" applyFont="1" applyAlignment="1">
      <alignment wrapText="1"/>
    </xf>
    <xf numFmtId="0" fontId="4" fillId="2" borderId="0" xfId="0" applyFont="1" applyFill="1" applyAlignment="1">
      <alignment wrapText="1"/>
    </xf>
    <xf numFmtId="0" fontId="4" fillId="0" borderId="0" xfId="0" applyFont="1"/>
    <xf numFmtId="0" fontId="1" fillId="2" borderId="0" xfId="0" applyFont="1" applyFill="1"/>
    <xf numFmtId="0" fontId="4" fillId="0" borderId="1" xfId="0" applyFont="1" applyBorder="1"/>
    <xf numFmtId="0" fontId="4" fillId="0" borderId="0" xfId="0" applyFont="1" applyFill="1" applyAlignment="1">
      <alignment horizontal="center" vertical="top" wrapText="1"/>
    </xf>
    <xf numFmtId="0" fontId="4" fillId="0" borderId="0" xfId="0" applyFont="1" applyFill="1" applyAlignment="1">
      <alignment horizontal="justify" vertical="top" wrapText="1"/>
    </xf>
    <xf numFmtId="0" fontId="4" fillId="0" borderId="0" xfId="0" applyFont="1" applyFill="1" applyAlignment="1">
      <alignment horizontal="center" vertical="center" wrapText="1"/>
    </xf>
    <xf numFmtId="0" fontId="1" fillId="0" borderId="0" xfId="0" applyFont="1" applyAlignment="1">
      <alignment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protection locked="0"/>
    </xf>
    <xf numFmtId="0" fontId="1" fillId="0" borderId="0" xfId="0" applyFont="1" applyAlignment="1" applyProtection="1">
      <alignment horizontal="left"/>
      <protection locked="0"/>
    </xf>
    <xf numFmtId="0" fontId="1" fillId="0" borderId="0" xfId="0" applyFont="1" applyProtection="1">
      <protection locked="0"/>
    </xf>
    <xf numFmtId="0" fontId="1" fillId="0" borderId="0" xfId="0" applyFont="1" applyAlignment="1" applyProtection="1">
      <alignment horizontal="center"/>
      <protection locked="0"/>
    </xf>
    <xf numFmtId="0" fontId="1" fillId="0" borderId="0" xfId="0" applyFont="1" applyAlignment="1" applyProtection="1">
      <alignment horizontal="center" vertical="top"/>
      <protection locked="0"/>
    </xf>
    <xf numFmtId="0" fontId="1" fillId="0" borderId="0" xfId="0" applyFont="1" applyAlignment="1" applyProtection="1">
      <alignment horizontal="center" vertical="center"/>
      <protection locked="0"/>
    </xf>
    <xf numFmtId="0" fontId="5"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9"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justify" vertical="top" wrapText="1"/>
    </xf>
    <xf numFmtId="0" fontId="1" fillId="3" borderId="1" xfId="0" applyFont="1" applyFill="1" applyBorder="1" applyAlignment="1">
      <alignment horizontal="center" vertical="center" wrapText="1"/>
    </xf>
    <xf numFmtId="1" fontId="9" fillId="3" borderId="1" xfId="0" applyNumberFormat="1" applyFont="1" applyFill="1" applyBorder="1" applyAlignment="1">
      <alignment horizontal="center" vertical="center" shrinkToFit="1"/>
    </xf>
    <xf numFmtId="0" fontId="2" fillId="3" borderId="1" xfId="0" applyFont="1" applyFill="1" applyBorder="1" applyAlignment="1">
      <alignment horizontal="left" vertical="center" wrapText="1"/>
    </xf>
    <xf numFmtId="0" fontId="2" fillId="3" borderId="1" xfId="0" applyFont="1" applyFill="1" applyBorder="1" applyAlignment="1">
      <alignment horizontal="right" vertical="center" wrapText="1"/>
    </xf>
    <xf numFmtId="0" fontId="10" fillId="0" borderId="1" xfId="0" applyFont="1" applyBorder="1" applyAlignment="1">
      <alignment horizontal="left" wrapText="1"/>
    </xf>
    <xf numFmtId="0" fontId="0" fillId="0" borderId="1" xfId="0" applyBorder="1" applyAlignment="1">
      <alignment wrapText="1"/>
    </xf>
    <xf numFmtId="0" fontId="4" fillId="0" borderId="1" xfId="0" applyFont="1" applyFill="1" applyBorder="1" applyAlignment="1">
      <alignment horizontal="center" vertical="top" wrapText="1"/>
    </xf>
    <xf numFmtId="0" fontId="4" fillId="0" borderId="0" xfId="0" applyFont="1" applyFill="1" applyAlignment="1">
      <alignment wrapText="1"/>
    </xf>
    <xf numFmtId="0" fontId="4" fillId="0" borderId="0" xfId="0" applyFont="1" applyFill="1"/>
    <xf numFmtId="0" fontId="1" fillId="0" borderId="0" xfId="0" applyFont="1" applyFill="1"/>
    <xf numFmtId="0" fontId="1" fillId="0" borderId="1" xfId="0" applyFont="1" applyFill="1" applyBorder="1" applyAlignment="1">
      <alignment horizontal="justify" vertical="top" wrapText="1"/>
    </xf>
    <xf numFmtId="0" fontId="1" fillId="0" borderId="1" xfId="0" quotePrefix="1" applyFont="1" applyFill="1" applyBorder="1" applyAlignment="1">
      <alignment horizontal="center" vertical="center" wrapText="1"/>
    </xf>
    <xf numFmtId="0" fontId="4" fillId="3" borderId="1" xfId="0" applyFont="1" applyFill="1" applyBorder="1" applyAlignment="1">
      <alignment vertical="center"/>
    </xf>
    <xf numFmtId="0" fontId="2" fillId="0" borderId="1" xfId="0" applyFont="1" applyFill="1" applyBorder="1" applyAlignment="1">
      <alignment vertical="top" wrapText="1"/>
    </xf>
    <xf numFmtId="0" fontId="6" fillId="0" borderId="1" xfId="0" applyFont="1" applyFill="1" applyBorder="1" applyAlignment="1">
      <alignment horizontal="left" vertical="top" wrapText="1"/>
    </xf>
    <xf numFmtId="0" fontId="2" fillId="0" borderId="1" xfId="0" applyFont="1" applyFill="1" applyBorder="1" applyAlignment="1">
      <alignment vertical="center" wrapText="1"/>
    </xf>
    <xf numFmtId="0" fontId="11" fillId="0" borderId="1" xfId="0" applyFont="1" applyFill="1" applyBorder="1" applyAlignment="1">
      <alignment horizontal="left"/>
    </xf>
    <xf numFmtId="0" fontId="10" fillId="0" borderId="1" xfId="0" applyFont="1" applyFill="1" applyBorder="1" applyAlignment="1">
      <alignment horizontal="left" wrapText="1"/>
    </xf>
    <xf numFmtId="0" fontId="6" fillId="0" borderId="1" xfId="0" applyFont="1" applyBorder="1" applyAlignment="1" applyProtection="1">
      <alignment horizontal="center" vertical="center" wrapText="1"/>
    </xf>
    <xf numFmtId="1" fontId="8" fillId="4" borderId="1" xfId="0" applyNumberFormat="1" applyFont="1" applyFill="1" applyBorder="1" applyAlignment="1">
      <alignment horizontal="center" vertical="center" shrinkToFit="1"/>
    </xf>
    <xf numFmtId="0" fontId="9"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1" xfId="0" applyFont="1" applyFill="1" applyBorder="1" applyAlignment="1">
      <alignment horizontal="center" wrapText="1"/>
    </xf>
    <xf numFmtId="0" fontId="1" fillId="0" borderId="1" xfId="0" applyFont="1" applyFill="1" applyBorder="1" applyAlignment="1">
      <alignment horizontal="center" vertical="top" wrapText="1"/>
    </xf>
    <xf numFmtId="0" fontId="11" fillId="0" borderId="1" xfId="0" applyFont="1" applyFill="1" applyBorder="1" applyAlignment="1">
      <alignment horizontal="left" wrapText="1"/>
    </xf>
    <xf numFmtId="0" fontId="11" fillId="0" borderId="1" xfId="0" applyFont="1" applyFill="1" applyBorder="1" applyAlignment="1">
      <alignment wrapText="1"/>
    </xf>
    <xf numFmtId="0" fontId="12" fillId="0" borderId="0" xfId="0" applyFont="1" applyFill="1"/>
    <xf numFmtId="0" fontId="0" fillId="0" borderId="1" xfId="0" applyFill="1" applyBorder="1" applyAlignment="1">
      <alignment wrapText="1"/>
    </xf>
    <xf numFmtId="0" fontId="11" fillId="0" borderId="1" xfId="0" applyFont="1" applyFill="1" applyBorder="1" applyAlignment="1">
      <alignment horizontal="left" vertical="center"/>
    </xf>
    <xf numFmtId="0" fontId="10" fillId="0" borderId="1" xfId="0" applyFon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horizontal="left" vertical="center"/>
    </xf>
    <xf numFmtId="0" fontId="11" fillId="0" borderId="1" xfId="0" applyFont="1" applyFill="1" applyBorder="1" applyAlignment="1">
      <alignment vertical="center"/>
    </xf>
    <xf numFmtId="0" fontId="11"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0" fillId="0" borderId="1" xfId="0" applyFont="1" applyFill="1" applyBorder="1" applyAlignment="1">
      <alignment wrapText="1"/>
    </xf>
    <xf numFmtId="0" fontId="0" fillId="0" borderId="1" xfId="0" applyFont="1" applyFill="1" applyBorder="1"/>
    <xf numFmtId="0" fontId="13" fillId="0" borderId="1" xfId="0" applyFont="1" applyFill="1" applyBorder="1"/>
    <xf numFmtId="0" fontId="11" fillId="0" borderId="1" xfId="0" applyFont="1" applyFill="1" applyBorder="1"/>
    <xf numFmtId="0" fontId="5"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xf>
    <xf numFmtId="0" fontId="5" fillId="0" borderId="1" xfId="0" applyFont="1" applyBorder="1" applyAlignment="1" applyProtection="1">
      <alignment horizontal="center" vertical="center" wrapText="1"/>
    </xf>
    <xf numFmtId="0" fontId="1" fillId="0" borderId="1" xfId="0" applyFont="1" applyFill="1" applyBorder="1" applyAlignment="1">
      <alignment horizontal="left" vertical="top" wrapText="1"/>
    </xf>
    <xf numFmtId="0" fontId="5" fillId="0" borderId="1" xfId="0" applyFont="1" applyFill="1" applyBorder="1" applyAlignment="1">
      <alignment horizontal="center" vertical="center" wrapText="1"/>
    </xf>
    <xf numFmtId="0" fontId="1" fillId="0" borderId="1" xfId="0" applyFont="1" applyBorder="1" applyAlignment="1" applyProtection="1">
      <alignment horizontal="left" vertical="top" wrapText="1"/>
    </xf>
    <xf numFmtId="0" fontId="5" fillId="0" borderId="1" xfId="0" applyFont="1" applyFill="1" applyBorder="1" applyAlignment="1" applyProtection="1">
      <alignment horizontal="center" vertical="top" wrapText="1"/>
    </xf>
    <xf numFmtId="0" fontId="5" fillId="0" borderId="1" xfId="0" applyFont="1" applyBorder="1" applyAlignment="1" applyProtection="1">
      <alignment horizontal="center" vertical="top" wrapText="1"/>
    </xf>
    <xf numFmtId="0" fontId="4" fillId="0" borderId="0" xfId="0" applyFont="1" applyAlignment="1">
      <alignment horizontal="center"/>
    </xf>
    <xf numFmtId="164" fontId="14" fillId="3" borderId="1" xfId="2" applyNumberFormat="1" applyFont="1" applyFill="1" applyBorder="1" applyAlignment="1" applyProtection="1">
      <alignment horizontal="center" vertical="center" wrapText="1"/>
      <protection locked="0"/>
    </xf>
    <xf numFmtId="164" fontId="4" fillId="0" borderId="1" xfId="0" applyNumberFormat="1" applyFont="1" applyBorder="1" applyAlignment="1">
      <alignment wrapText="1"/>
    </xf>
    <xf numFmtId="0" fontId="11" fillId="0" borderId="1" xfId="0" applyFont="1" applyBorder="1" applyAlignment="1" applyProtection="1">
      <alignment horizontal="center" vertical="top" wrapText="1"/>
    </xf>
    <xf numFmtId="0" fontId="18" fillId="0" borderId="1" xfId="0" applyFont="1" applyBorder="1" applyAlignment="1">
      <alignment vertical="center" wrapText="1"/>
    </xf>
    <xf numFmtId="0" fontId="19" fillId="0" borderId="1" xfId="0" applyFont="1" applyBorder="1" applyAlignment="1">
      <alignment vertical="center" wrapText="1"/>
    </xf>
    <xf numFmtId="0" fontId="20" fillId="0" borderId="1" xfId="0" applyFont="1" applyBorder="1"/>
    <xf numFmtId="0" fontId="11" fillId="0" borderId="0" xfId="0" applyFont="1" applyAlignment="1" applyProtection="1">
      <alignment vertical="center"/>
    </xf>
    <xf numFmtId="0" fontId="5" fillId="0" borderId="1" xfId="0" applyFont="1" applyFill="1" applyBorder="1" applyAlignment="1" applyProtection="1">
      <alignment horizontal="center" vertical="center" wrapText="1"/>
    </xf>
    <xf numFmtId="164" fontId="4" fillId="0" borderId="1" xfId="0" applyNumberFormat="1" applyFont="1" applyBorder="1" applyAlignment="1">
      <alignment vertical="center"/>
    </xf>
    <xf numFmtId="2" fontId="4" fillId="3" borderId="1" xfId="3"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9" fontId="4" fillId="3" borderId="1" xfId="3" applyFont="1" applyFill="1" applyBorder="1" applyAlignment="1">
      <alignment horizontal="center" vertical="center"/>
    </xf>
    <xf numFmtId="164" fontId="4" fillId="3" borderId="1" xfId="0" applyNumberFormat="1" applyFont="1" applyFill="1" applyBorder="1" applyAlignment="1">
      <alignment vertical="center"/>
    </xf>
    <xf numFmtId="0" fontId="5" fillId="0" borderId="1" xfId="0" applyFont="1" applyFill="1" applyBorder="1" applyAlignment="1" applyProtection="1">
      <alignment horizontal="left" vertical="center" wrapText="1"/>
      <protection locked="0"/>
    </xf>
    <xf numFmtId="0" fontId="4" fillId="0" borderId="1" xfId="0" applyFont="1" applyBorder="1" applyAlignment="1">
      <alignment horizontal="center"/>
    </xf>
    <xf numFmtId="0" fontId="2" fillId="3" borderId="1" xfId="0" applyFont="1" applyFill="1" applyBorder="1" applyAlignment="1">
      <alignment horizontal="justify" vertical="center" wrapText="1"/>
    </xf>
    <xf numFmtId="0" fontId="1" fillId="0" borderId="1" xfId="0" applyFont="1" applyBorder="1" applyAlignment="1" applyProtection="1">
      <alignment horizontal="left" vertical="top" wrapText="1"/>
    </xf>
    <xf numFmtId="0" fontId="1" fillId="0" borderId="1"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6" fillId="0" borderId="1" xfId="0" applyFont="1" applyBorder="1" applyAlignment="1">
      <alignment horizontal="left" vertical="top" wrapText="1"/>
    </xf>
    <xf numFmtId="0" fontId="1" fillId="0" borderId="1" xfId="0" applyFont="1" applyBorder="1" applyAlignment="1" applyProtection="1">
      <alignment horizontal="left" vertical="top" wrapText="1"/>
    </xf>
    <xf numFmtId="0" fontId="5" fillId="3" borderId="1" xfId="0" applyFont="1" applyFill="1" applyBorder="1" applyAlignment="1" applyProtection="1">
      <alignment horizontal="left" vertical="center"/>
    </xf>
    <xf numFmtId="0" fontId="5" fillId="0" borderId="1" xfId="0" applyFont="1" applyBorder="1" applyAlignment="1" applyProtection="1">
      <alignment horizontal="center" vertical="center" wrapText="1"/>
    </xf>
    <xf numFmtId="0" fontId="6" fillId="0" borderId="1" xfId="0" applyFont="1" applyBorder="1" applyAlignment="1">
      <alignment horizontal="justify" vertical="top" wrapText="1"/>
    </xf>
    <xf numFmtId="0" fontId="1" fillId="0" borderId="1" xfId="0" applyFont="1" applyBorder="1" applyAlignment="1">
      <alignment horizontal="justify" vertical="top" wrapText="1"/>
    </xf>
    <xf numFmtId="164" fontId="22" fillId="5" borderId="1" xfId="0" applyNumberFormat="1" applyFont="1" applyFill="1" applyBorder="1" applyAlignment="1">
      <alignment horizontal="center" vertical="center"/>
    </xf>
    <xf numFmtId="0" fontId="7" fillId="0" borderId="1" xfId="0" applyFont="1" applyBorder="1" applyAlignment="1" applyProtection="1">
      <alignment horizontal="center" vertical="center" wrapText="1"/>
    </xf>
    <xf numFmtId="0" fontId="5" fillId="0" borderId="1" xfId="0" applyFont="1" applyBorder="1" applyAlignment="1" applyProtection="1">
      <alignment horizontal="left" vertical="top" wrapText="1"/>
      <protection locked="0"/>
    </xf>
    <xf numFmtId="0" fontId="0" fillId="0" borderId="1" xfId="0" applyBorder="1" applyAlignment="1">
      <alignment horizontal="left" vertical="top" wrapText="1"/>
    </xf>
    <xf numFmtId="0" fontId="5" fillId="0" borderId="1" xfId="0" applyFont="1" applyFill="1" applyBorder="1" applyAlignment="1" applyProtection="1">
      <alignment horizontal="center" vertical="center" wrapText="1"/>
      <protection locked="0"/>
    </xf>
    <xf numFmtId="0" fontId="4" fillId="5" borderId="1" xfId="0" applyFont="1" applyFill="1" applyBorder="1" applyAlignment="1">
      <alignment horizontal="center"/>
    </xf>
    <xf numFmtId="0" fontId="5" fillId="0" borderId="1" xfId="0" applyFont="1" applyBorder="1" applyAlignment="1" applyProtection="1">
      <alignment horizontal="left" vertical="top" wrapText="1"/>
    </xf>
    <xf numFmtId="0" fontId="5" fillId="0" borderId="1" xfId="0" applyFont="1" applyBorder="1" applyAlignment="1" applyProtection="1">
      <alignment horizontal="left" vertical="center"/>
    </xf>
    <xf numFmtId="0" fontId="1" fillId="0" borderId="1" xfId="0" applyFont="1" applyFill="1" applyBorder="1" applyAlignment="1">
      <alignment horizontal="left" vertical="top" wrapText="1"/>
    </xf>
    <xf numFmtId="0" fontId="5" fillId="0" borderId="1" xfId="0" applyFont="1" applyFill="1" applyBorder="1" applyAlignment="1">
      <alignment vertical="center" wrapText="1"/>
    </xf>
    <xf numFmtId="0" fontId="2" fillId="0" borderId="1" xfId="0" applyFont="1" applyFill="1" applyBorder="1" applyAlignment="1">
      <alignment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6" fillId="0" borderId="1" xfId="0" applyFont="1" applyBorder="1" applyAlignment="1" applyProtection="1">
      <alignment horizontal="center" vertical="center" wrapText="1"/>
    </xf>
    <xf numFmtId="1" fontId="21" fillId="3" borderId="2" xfId="0" applyNumberFormat="1" applyFont="1" applyFill="1" applyBorder="1" applyAlignment="1">
      <alignment horizontal="center" vertical="center" shrinkToFit="1"/>
    </xf>
    <xf numFmtId="1" fontId="21" fillId="3" borderId="3" xfId="0" applyNumberFormat="1" applyFont="1" applyFill="1" applyBorder="1" applyAlignment="1">
      <alignment horizontal="center" vertical="center" shrinkToFit="1"/>
    </xf>
    <xf numFmtId="1" fontId="21" fillId="3" borderId="4" xfId="0" applyNumberFormat="1" applyFont="1" applyFill="1" applyBorder="1" applyAlignment="1">
      <alignment horizontal="center" vertical="center" shrinkToFit="1"/>
    </xf>
    <xf numFmtId="0" fontId="1" fillId="3" borderId="1" xfId="0" applyFont="1" applyFill="1" applyBorder="1" applyAlignment="1">
      <alignment horizontal="center" vertical="top" wrapText="1"/>
    </xf>
    <xf numFmtId="0" fontId="1" fillId="3" borderId="1" xfId="0" applyFont="1" applyFill="1" applyBorder="1" applyAlignment="1">
      <alignment horizontal="left" vertical="top" wrapText="1"/>
    </xf>
    <xf numFmtId="0" fontId="22" fillId="0" borderId="5" xfId="0" applyFont="1" applyFill="1" applyBorder="1" applyAlignment="1">
      <alignment horizontal="center" vertical="top" wrapText="1"/>
    </xf>
    <xf numFmtId="0" fontId="16" fillId="0" borderId="1" xfId="0" applyFont="1" applyFill="1" applyBorder="1" applyAlignment="1">
      <alignment horizontal="center" vertical="top" wrapText="1"/>
    </xf>
    <xf numFmtId="0" fontId="5" fillId="0" borderId="1" xfId="0" applyFont="1" applyBorder="1" applyAlignment="1" applyProtection="1">
      <alignment horizontal="center" vertical="top" wrapText="1"/>
      <protection locked="0"/>
    </xf>
    <xf numFmtId="0" fontId="1" fillId="0" borderId="1" xfId="0" applyFont="1" applyFill="1" applyBorder="1" applyAlignment="1">
      <alignment horizontal="center" vertical="top" wrapText="1"/>
    </xf>
    <xf numFmtId="0" fontId="7" fillId="0" borderId="1" xfId="0" applyFont="1" applyFill="1" applyBorder="1" applyAlignment="1" applyProtection="1">
      <alignment horizontal="center" vertical="top" wrapText="1"/>
    </xf>
    <xf numFmtId="0" fontId="11" fillId="0" borderId="1" xfId="0" applyFont="1" applyBorder="1" applyAlignment="1" applyProtection="1">
      <alignment vertical="top" wrapText="1"/>
    </xf>
    <xf numFmtId="0" fontId="11" fillId="0" borderId="1" xfId="0" applyFont="1" applyBorder="1" applyAlignment="1" applyProtection="1">
      <alignment horizontal="left" vertical="top" wrapText="1"/>
    </xf>
    <xf numFmtId="0" fontId="13" fillId="0" borderId="1" xfId="0" applyFont="1" applyFill="1" applyBorder="1" applyAlignment="1">
      <alignment horizontal="center" vertical="center"/>
    </xf>
  </cellXfs>
  <cellStyles count="4">
    <cellStyle name="Comma" xfId="2" builtinId="3"/>
    <cellStyle name="Normal" xfId="0" builtinId="0"/>
    <cellStyle name="Normal 2" xfId="1"/>
    <cellStyle name="Percent" xfId="3" builtinId="5"/>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36"/>
  <sheetViews>
    <sheetView tabSelected="1" view="pageBreakPreview" zoomScale="70" zoomScaleNormal="100" zoomScaleSheetLayoutView="70" workbookViewId="0">
      <selection activeCell="C21" sqref="C21"/>
    </sheetView>
  </sheetViews>
  <sheetFormatPr defaultColWidth="9.140625" defaultRowHeight="14.25" x14ac:dyDescent="0.2"/>
  <cols>
    <col min="1" max="1" width="11" style="12" customWidth="1"/>
    <col min="2" max="2" width="27.85546875" style="13" customWidth="1"/>
    <col min="3" max="3" width="52.85546875" style="13" customWidth="1"/>
    <col min="4" max="4" width="8.28515625" style="14" bestFit="1" customWidth="1"/>
    <col min="5" max="5" width="5.85546875" style="14" bestFit="1" customWidth="1"/>
    <col min="6" max="6" width="20.85546875" style="3" customWidth="1"/>
    <col min="7" max="8" width="16.7109375" style="3" customWidth="1"/>
    <col min="9" max="10" width="17.85546875" style="3" customWidth="1"/>
    <col min="11" max="11" width="16.7109375" style="3" customWidth="1"/>
    <col min="12" max="12" width="16.7109375" style="73" customWidth="1"/>
    <col min="13" max="13" width="16.7109375" style="3" customWidth="1"/>
    <col min="14" max="14" width="20.7109375" style="3" customWidth="1"/>
    <col min="15" max="16384" width="9.140625" style="3"/>
  </cols>
  <sheetData>
    <row r="1" spans="1:14" ht="18" x14ac:dyDescent="0.2">
      <c r="A1" s="100" t="s">
        <v>179</v>
      </c>
      <c r="B1" s="100"/>
      <c r="C1" s="100"/>
      <c r="D1" s="100"/>
      <c r="E1" s="100"/>
      <c r="F1" s="100"/>
      <c r="G1" s="100"/>
      <c r="H1" s="100"/>
      <c r="I1" s="100"/>
      <c r="J1" s="100"/>
      <c r="K1" s="100"/>
      <c r="L1" s="100"/>
      <c r="M1" s="100"/>
      <c r="N1" s="100"/>
    </row>
    <row r="2" spans="1:14" s="80" customFormat="1" ht="15.75" x14ac:dyDescent="0.25">
      <c r="A2" s="106" t="s">
        <v>180</v>
      </c>
      <c r="B2" s="106"/>
      <c r="C2" s="95"/>
      <c r="D2" s="95"/>
      <c r="E2" s="95"/>
      <c r="F2" s="95"/>
      <c r="G2" s="95"/>
      <c r="H2" s="95"/>
      <c r="I2" s="95"/>
      <c r="J2" s="95"/>
      <c r="K2" s="95"/>
      <c r="L2" s="95"/>
      <c r="M2" s="95"/>
      <c r="N2" s="95"/>
    </row>
    <row r="3" spans="1:14" ht="15.75" customHeight="1" x14ac:dyDescent="0.2">
      <c r="A3" s="105" t="s">
        <v>17</v>
      </c>
      <c r="B3" s="105"/>
      <c r="C3" s="101" t="s">
        <v>114</v>
      </c>
      <c r="D3" s="101"/>
      <c r="E3" s="101"/>
      <c r="F3" s="101"/>
      <c r="G3" s="101"/>
      <c r="H3" s="101"/>
      <c r="I3" s="101"/>
      <c r="J3" s="101"/>
      <c r="K3" s="101"/>
      <c r="L3" s="101"/>
      <c r="M3" s="101"/>
      <c r="N3" s="101"/>
    </row>
    <row r="4" spans="1:14" ht="15.75" x14ac:dyDescent="0.2">
      <c r="A4" s="105" t="s">
        <v>18</v>
      </c>
      <c r="B4" s="105"/>
      <c r="C4" s="101" t="s">
        <v>137</v>
      </c>
      <c r="D4" s="101"/>
      <c r="E4" s="101"/>
      <c r="F4" s="102"/>
      <c r="G4" s="102"/>
      <c r="H4" s="102"/>
      <c r="I4" s="102"/>
      <c r="J4" s="102"/>
      <c r="K4" s="102"/>
      <c r="L4" s="102"/>
      <c r="M4" s="102"/>
      <c r="N4" s="102"/>
    </row>
    <row r="5" spans="1:14" ht="15.75" x14ac:dyDescent="0.2">
      <c r="A5" s="105" t="s">
        <v>6</v>
      </c>
      <c r="B5" s="105"/>
      <c r="C5" s="101" t="s">
        <v>112</v>
      </c>
      <c r="D5" s="101"/>
      <c r="E5" s="101"/>
      <c r="F5" s="102"/>
      <c r="G5" s="102"/>
      <c r="H5" s="102"/>
      <c r="I5" s="102"/>
      <c r="J5" s="102"/>
      <c r="K5" s="102"/>
      <c r="L5" s="102"/>
      <c r="M5" s="102"/>
      <c r="N5" s="102"/>
    </row>
    <row r="6" spans="1:14" ht="15.75" x14ac:dyDescent="0.2">
      <c r="A6" s="66"/>
      <c r="B6" s="66"/>
      <c r="C6" s="65"/>
      <c r="D6" s="65"/>
      <c r="E6" s="65"/>
      <c r="F6" s="103" t="s">
        <v>181</v>
      </c>
      <c r="G6" s="103"/>
      <c r="H6" s="103"/>
      <c r="I6" s="103" t="s">
        <v>182</v>
      </c>
      <c r="J6" s="103"/>
      <c r="K6" s="103" t="s">
        <v>183</v>
      </c>
      <c r="L6" s="103"/>
      <c r="M6" s="103"/>
      <c r="N6" s="87"/>
    </row>
    <row r="7" spans="1:14" ht="75" customHeight="1" x14ac:dyDescent="0.2">
      <c r="A7" s="67" t="s">
        <v>7</v>
      </c>
      <c r="B7" s="96" t="s">
        <v>19</v>
      </c>
      <c r="C7" s="96"/>
      <c r="D7" s="67" t="s">
        <v>0</v>
      </c>
      <c r="E7" s="67" t="s">
        <v>14</v>
      </c>
      <c r="F7" s="81" t="s">
        <v>184</v>
      </c>
      <c r="G7" s="81" t="s">
        <v>185</v>
      </c>
      <c r="H7" s="81" t="s">
        <v>186</v>
      </c>
      <c r="I7" s="81" t="s">
        <v>187</v>
      </c>
      <c r="J7" s="81" t="s">
        <v>188</v>
      </c>
      <c r="K7" s="81" t="s">
        <v>189</v>
      </c>
      <c r="L7" s="81" t="s">
        <v>190</v>
      </c>
      <c r="M7" s="81" t="s">
        <v>191</v>
      </c>
      <c r="N7" s="81" t="s">
        <v>192</v>
      </c>
    </row>
    <row r="8" spans="1:14" ht="252" customHeight="1" x14ac:dyDescent="0.2">
      <c r="A8" s="41">
        <v>1</v>
      </c>
      <c r="B8" s="91" t="s">
        <v>193</v>
      </c>
      <c r="C8" s="92"/>
      <c r="D8" s="10" t="s">
        <v>103</v>
      </c>
      <c r="E8" s="11">
        <v>1</v>
      </c>
      <c r="F8" s="104"/>
      <c r="G8" s="104"/>
      <c r="H8" s="104"/>
      <c r="I8" s="104"/>
      <c r="J8" s="104"/>
      <c r="K8" s="104"/>
      <c r="L8" s="104"/>
      <c r="M8" s="104"/>
      <c r="N8" s="82">
        <f>SUM(N11:N14)</f>
        <v>0</v>
      </c>
    </row>
    <row r="9" spans="1:14" ht="15" x14ac:dyDescent="0.2">
      <c r="A9" s="41">
        <v>2</v>
      </c>
      <c r="B9" s="97" t="s">
        <v>12</v>
      </c>
      <c r="C9" s="98"/>
      <c r="D9" s="10"/>
      <c r="E9" s="11"/>
      <c r="F9" s="5"/>
      <c r="G9" s="5"/>
      <c r="H9" s="5"/>
      <c r="I9" s="5"/>
      <c r="J9" s="5"/>
      <c r="K9" s="5"/>
      <c r="L9" s="88"/>
      <c r="M9" s="5"/>
      <c r="N9" s="5"/>
    </row>
    <row r="10" spans="1:14" ht="15" x14ac:dyDescent="0.2">
      <c r="A10" s="41">
        <v>2.1</v>
      </c>
      <c r="B10" s="93" t="s">
        <v>89</v>
      </c>
      <c r="C10" s="93"/>
      <c r="D10" s="10"/>
      <c r="E10" s="11"/>
      <c r="F10" s="5"/>
      <c r="G10" s="5"/>
      <c r="H10" s="5"/>
      <c r="I10" s="5"/>
      <c r="J10" s="5"/>
      <c r="K10" s="5"/>
      <c r="L10" s="88"/>
      <c r="M10" s="5"/>
      <c r="N10" s="5"/>
    </row>
    <row r="11" spans="1:14" ht="170.25" customHeight="1" x14ac:dyDescent="0.2">
      <c r="A11" s="41" t="s">
        <v>66</v>
      </c>
      <c r="B11" s="91" t="s">
        <v>194</v>
      </c>
      <c r="C11" s="92"/>
      <c r="D11" s="10" t="s">
        <v>103</v>
      </c>
      <c r="E11" s="11">
        <v>1</v>
      </c>
      <c r="F11" s="82">
        <f>'Annexure-I'!F29</f>
        <v>0</v>
      </c>
      <c r="G11" s="83"/>
      <c r="H11" s="82">
        <f>F11*G11%</f>
        <v>0</v>
      </c>
      <c r="I11" s="99" t="s">
        <v>178</v>
      </c>
      <c r="J11" s="99"/>
      <c r="K11" s="84"/>
      <c r="L11" s="85"/>
      <c r="M11" s="82">
        <f>(F11+H11)*L11</f>
        <v>0</v>
      </c>
      <c r="N11" s="82">
        <f>+F11+H11+M11</f>
        <v>0</v>
      </c>
    </row>
    <row r="12" spans="1:14" ht="139.5" customHeight="1" x14ac:dyDescent="0.2">
      <c r="A12" s="41" t="s">
        <v>67</v>
      </c>
      <c r="B12" s="91" t="s">
        <v>195</v>
      </c>
      <c r="C12" s="92"/>
      <c r="D12" s="10" t="s">
        <v>103</v>
      </c>
      <c r="E12" s="11">
        <v>1</v>
      </c>
      <c r="F12" s="99" t="s">
        <v>178</v>
      </c>
      <c r="G12" s="99"/>
      <c r="H12" s="99"/>
      <c r="I12" s="82">
        <f>'Annexure-I'!H29</f>
        <v>0</v>
      </c>
      <c r="J12" s="82">
        <f>+I12*E12</f>
        <v>0</v>
      </c>
      <c r="K12" s="84"/>
      <c r="L12" s="85"/>
      <c r="M12" s="82">
        <f>(J12*L12)</f>
        <v>0</v>
      </c>
      <c r="N12" s="82">
        <f>+M12+J12</f>
        <v>0</v>
      </c>
    </row>
    <row r="13" spans="1:14" ht="96.75" customHeight="1" x14ac:dyDescent="0.2">
      <c r="A13" s="41" t="s">
        <v>68</v>
      </c>
      <c r="B13" s="91" t="s">
        <v>196</v>
      </c>
      <c r="C13" s="92"/>
      <c r="D13" s="10" t="s">
        <v>103</v>
      </c>
      <c r="E13" s="11">
        <v>1</v>
      </c>
      <c r="F13" s="82">
        <f>'Annexure-II'!E26</f>
        <v>0</v>
      </c>
      <c r="G13" s="83"/>
      <c r="H13" s="82">
        <f>F13*G13%</f>
        <v>0</v>
      </c>
      <c r="I13" s="99" t="s">
        <v>178</v>
      </c>
      <c r="J13" s="99"/>
      <c r="K13" s="84"/>
      <c r="L13" s="85"/>
      <c r="M13" s="82">
        <f>(F13+H13)*L13</f>
        <v>0</v>
      </c>
      <c r="N13" s="82">
        <f t="shared" ref="N13" si="0">+F13+H13+M13</f>
        <v>0</v>
      </c>
    </row>
    <row r="14" spans="1:14" ht="77.25" customHeight="1" x14ac:dyDescent="0.2">
      <c r="A14" s="41" t="s">
        <v>69</v>
      </c>
      <c r="B14" s="91" t="s">
        <v>135</v>
      </c>
      <c r="C14" s="92"/>
      <c r="D14" s="10" t="s">
        <v>126</v>
      </c>
      <c r="E14" s="11">
        <v>6</v>
      </c>
      <c r="F14" s="99" t="s">
        <v>178</v>
      </c>
      <c r="G14" s="99"/>
      <c r="H14" s="99"/>
      <c r="I14" s="86"/>
      <c r="J14" s="82">
        <f>+I14*E14</f>
        <v>0</v>
      </c>
      <c r="K14" s="84"/>
      <c r="L14" s="85"/>
      <c r="M14" s="82">
        <f>(J14*L14)</f>
        <v>0</v>
      </c>
      <c r="N14" s="82">
        <f>+M14+J14</f>
        <v>0</v>
      </c>
    </row>
    <row r="15" spans="1:14" ht="21.75" customHeight="1" x14ac:dyDescent="0.2">
      <c r="A15" s="94" t="s">
        <v>88</v>
      </c>
      <c r="B15" s="94"/>
      <c r="C15" s="94"/>
      <c r="D15" s="94"/>
      <c r="E15" s="94"/>
      <c r="F15" s="94"/>
      <c r="G15" s="94"/>
      <c r="H15" s="94"/>
      <c r="I15" s="94"/>
      <c r="J15" s="94"/>
      <c r="K15" s="94"/>
      <c r="L15" s="94"/>
      <c r="M15" s="94"/>
      <c r="N15" s="94"/>
    </row>
    <row r="16" spans="1:14" x14ac:dyDescent="0.2">
      <c r="A16" s="70" t="s">
        <v>87</v>
      </c>
      <c r="B16" s="94" t="s">
        <v>115</v>
      </c>
      <c r="C16" s="94"/>
      <c r="D16" s="94"/>
      <c r="E16" s="94"/>
      <c r="F16" s="94"/>
      <c r="G16" s="94"/>
      <c r="H16" s="94"/>
      <c r="I16" s="94"/>
      <c r="J16" s="94"/>
      <c r="K16" s="94"/>
      <c r="L16" s="94"/>
      <c r="M16" s="94"/>
      <c r="N16" s="94"/>
    </row>
    <row r="17" spans="1:14" x14ac:dyDescent="0.2">
      <c r="A17" s="90">
        <v>2</v>
      </c>
      <c r="B17" s="94" t="s">
        <v>198</v>
      </c>
      <c r="C17" s="94"/>
      <c r="D17" s="94"/>
      <c r="E17" s="94"/>
      <c r="F17" s="94"/>
      <c r="G17" s="94"/>
      <c r="H17" s="94"/>
      <c r="I17" s="94"/>
      <c r="J17" s="94"/>
      <c r="K17" s="94"/>
      <c r="L17" s="94"/>
      <c r="M17" s="94"/>
      <c r="N17" s="94"/>
    </row>
    <row r="24" spans="1:14" x14ac:dyDescent="0.2">
      <c r="E24" s="15"/>
    </row>
    <row r="25" spans="1:14" x14ac:dyDescent="0.2">
      <c r="E25" s="15"/>
    </row>
    <row r="26" spans="1:14" x14ac:dyDescent="0.2">
      <c r="E26" s="15"/>
    </row>
    <row r="27" spans="1:14" x14ac:dyDescent="0.2">
      <c r="E27" s="15"/>
    </row>
    <row r="28" spans="1:14" x14ac:dyDescent="0.2">
      <c r="E28" s="15"/>
    </row>
    <row r="29" spans="1:14" x14ac:dyDescent="0.2">
      <c r="E29" s="15"/>
    </row>
    <row r="30" spans="1:14" x14ac:dyDescent="0.2">
      <c r="E30" s="15"/>
    </row>
    <row r="31" spans="1:14" x14ac:dyDescent="0.2">
      <c r="E31" s="15"/>
    </row>
    <row r="32" spans="1:14" x14ac:dyDescent="0.2">
      <c r="E32" s="15"/>
    </row>
    <row r="33" spans="5:5" x14ac:dyDescent="0.2">
      <c r="E33" s="15"/>
    </row>
    <row r="34" spans="5:5" x14ac:dyDescent="0.2">
      <c r="E34" s="15"/>
    </row>
    <row r="36" spans="5:5" x14ac:dyDescent="0.2">
      <c r="E36" s="16"/>
    </row>
  </sheetData>
  <protectedRanges>
    <protectedRange sqref="C2" name="Range1"/>
  </protectedRanges>
  <mergeCells count="28">
    <mergeCell ref="B17:N17"/>
    <mergeCell ref="A1:N1"/>
    <mergeCell ref="C3:N3"/>
    <mergeCell ref="C4:N4"/>
    <mergeCell ref="C5:N5"/>
    <mergeCell ref="I11:J11"/>
    <mergeCell ref="F6:H6"/>
    <mergeCell ref="I6:J6"/>
    <mergeCell ref="K6:M6"/>
    <mergeCell ref="F8:M8"/>
    <mergeCell ref="A5:B5"/>
    <mergeCell ref="A3:B3"/>
    <mergeCell ref="A4:B4"/>
    <mergeCell ref="A2:B2"/>
    <mergeCell ref="C2:N2"/>
    <mergeCell ref="B7:C7"/>
    <mergeCell ref="B8:C8"/>
    <mergeCell ref="B9:C9"/>
    <mergeCell ref="B11:C11"/>
    <mergeCell ref="B12:C12"/>
    <mergeCell ref="B13:C13"/>
    <mergeCell ref="B10:C10"/>
    <mergeCell ref="B14:C14"/>
    <mergeCell ref="B16:N16"/>
    <mergeCell ref="A15:N15"/>
    <mergeCell ref="F14:H14"/>
    <mergeCell ref="F12:H12"/>
    <mergeCell ref="I13:J13"/>
  </mergeCells>
  <conditionalFormatting sqref="C2:E2">
    <cfRule type="containsBlanks" dxfId="12" priority="5">
      <formula>LEN(TRIM(C2))=0</formula>
    </cfRule>
  </conditionalFormatting>
  <conditionalFormatting sqref="F2:N2 K11:L14">
    <cfRule type="containsBlanks" dxfId="11" priority="2">
      <formula>LEN(TRIM(F2))=0</formula>
    </cfRule>
  </conditionalFormatting>
  <conditionalFormatting sqref="G11 G13 I14">
    <cfRule type="containsBlanks" dxfId="10" priority="1">
      <formula>LEN(TRIM(G11))=0</formula>
    </cfRule>
  </conditionalFormatting>
  <dataValidations disablePrompts="1" count="3">
    <dataValidation type="list" allowBlank="1" showInputMessage="1" showErrorMessage="1" error="Select  Applicable Type of GST" prompt="Select  Applicable Type of GST" sqref="K11:K14">
      <formula1>"IGST, CGST+SGST"</formula1>
    </dataValidation>
    <dataValidation allowBlank="1" showInputMessage="1" showErrorMessage="1" prompt="Price in this cell should match with Total Package Price in GeM" sqref="N8"/>
    <dataValidation type="decimal" allowBlank="1" showInputMessage="1" showErrorMessage="1" error="Input Numeric Value" sqref="G11 G13">
      <formula1>0.01</formula1>
      <formula2>10000</formula2>
    </dataValidation>
  </dataValidations>
  <pageMargins left="0.25" right="0.25"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36"/>
  <sheetViews>
    <sheetView tabSelected="1" view="pageBreakPreview" zoomScale="70" zoomScaleNormal="100" zoomScaleSheetLayoutView="70" workbookViewId="0">
      <selection activeCell="C21" sqref="C21"/>
    </sheetView>
  </sheetViews>
  <sheetFormatPr defaultColWidth="9.140625" defaultRowHeight="14.25" x14ac:dyDescent="0.2"/>
  <cols>
    <col min="1" max="1" width="11.42578125" style="6" customWidth="1"/>
    <col min="2" max="2" width="59.42578125" style="22" customWidth="1"/>
    <col min="3" max="3" width="10.28515625" style="21" customWidth="1"/>
    <col min="4" max="4" width="12.85546875" style="8" customWidth="1"/>
    <col min="5" max="5" width="20.42578125" style="8" customWidth="1"/>
    <col min="6" max="6" width="21.28515625" style="8" customWidth="1"/>
    <col min="7" max="7" width="23.5703125" style="8" customWidth="1"/>
    <col min="8" max="8" width="22.5703125" style="6" customWidth="1"/>
    <col min="9" max="16384" width="9.140625" style="30"/>
  </cols>
  <sheetData>
    <row r="1" spans="1:8" ht="18" x14ac:dyDescent="0.2">
      <c r="A1" s="112" t="s">
        <v>172</v>
      </c>
      <c r="B1" s="112"/>
      <c r="C1" s="112"/>
      <c r="D1" s="112"/>
      <c r="E1" s="112"/>
      <c r="F1" s="112"/>
      <c r="G1" s="112"/>
      <c r="H1" s="112"/>
    </row>
    <row r="2" spans="1:8" s="31" customFormat="1" ht="15.75" x14ac:dyDescent="0.2">
      <c r="A2" s="105" t="s">
        <v>15</v>
      </c>
      <c r="B2" s="105"/>
      <c r="C2" s="101" t="s">
        <v>113</v>
      </c>
      <c r="D2" s="101"/>
      <c r="E2" s="101"/>
      <c r="F2" s="101"/>
      <c r="G2" s="101"/>
      <c r="H2" s="101"/>
    </row>
    <row r="3" spans="1:8" s="31" customFormat="1" ht="15.75" x14ac:dyDescent="0.2">
      <c r="A3" s="105" t="s">
        <v>16</v>
      </c>
      <c r="B3" s="105"/>
      <c r="C3" s="101" t="s">
        <v>136</v>
      </c>
      <c r="D3" s="101"/>
      <c r="E3" s="101"/>
      <c r="F3" s="101"/>
      <c r="G3" s="101"/>
      <c r="H3" s="101"/>
    </row>
    <row r="4" spans="1:8" s="31" customFormat="1" ht="15.75" x14ac:dyDescent="0.2">
      <c r="A4" s="105" t="s">
        <v>6</v>
      </c>
      <c r="B4" s="105"/>
      <c r="C4" s="101" t="s">
        <v>112</v>
      </c>
      <c r="D4" s="101"/>
      <c r="E4" s="101"/>
      <c r="F4" s="101"/>
      <c r="G4" s="101"/>
      <c r="H4" s="101"/>
    </row>
    <row r="5" spans="1:8" s="32" customFormat="1" ht="27" customHeight="1" x14ac:dyDescent="0.2">
      <c r="A5" s="108" t="s">
        <v>1</v>
      </c>
      <c r="B5" s="110" t="s">
        <v>19</v>
      </c>
      <c r="C5" s="110" t="s">
        <v>104</v>
      </c>
      <c r="D5" s="110" t="s">
        <v>102</v>
      </c>
      <c r="E5" s="113" t="s">
        <v>173</v>
      </c>
      <c r="F5" s="113"/>
      <c r="G5" s="113" t="s">
        <v>101</v>
      </c>
      <c r="H5" s="113"/>
    </row>
    <row r="6" spans="1:8" s="32" customFormat="1" ht="73.5" customHeight="1" x14ac:dyDescent="0.2">
      <c r="A6" s="109"/>
      <c r="B6" s="111"/>
      <c r="C6" s="110"/>
      <c r="D6" s="110"/>
      <c r="E6" s="41" t="s">
        <v>174</v>
      </c>
      <c r="F6" s="41" t="s">
        <v>167</v>
      </c>
      <c r="G6" s="41" t="s">
        <v>175</v>
      </c>
      <c r="H6" s="41" t="s">
        <v>176</v>
      </c>
    </row>
    <row r="7" spans="1:8" ht="183.75" customHeight="1" x14ac:dyDescent="0.2">
      <c r="A7" s="24" t="s">
        <v>150</v>
      </c>
      <c r="B7" s="89" t="s">
        <v>127</v>
      </c>
      <c r="C7" s="17" t="s">
        <v>3</v>
      </c>
      <c r="D7" s="17">
        <v>12</v>
      </c>
      <c r="E7" s="42" t="s">
        <v>178</v>
      </c>
      <c r="F7" s="42" t="s">
        <v>178</v>
      </c>
      <c r="G7" s="74"/>
      <c r="H7" s="74">
        <f>+D7*G7</f>
        <v>0</v>
      </c>
    </row>
    <row r="8" spans="1:8" ht="168.75" customHeight="1" x14ac:dyDescent="0.2">
      <c r="A8" s="24" t="s">
        <v>151</v>
      </c>
      <c r="B8" s="89" t="s">
        <v>128</v>
      </c>
      <c r="C8" s="17" t="s">
        <v>3</v>
      </c>
      <c r="D8" s="17">
        <v>5</v>
      </c>
      <c r="E8" s="42" t="s">
        <v>178</v>
      </c>
      <c r="F8" s="42" t="s">
        <v>178</v>
      </c>
      <c r="G8" s="74"/>
      <c r="H8" s="74">
        <f>+D8*G8</f>
        <v>0</v>
      </c>
    </row>
    <row r="9" spans="1:8" ht="63" customHeight="1" x14ac:dyDescent="0.2">
      <c r="A9" s="20" t="s">
        <v>140</v>
      </c>
      <c r="B9" s="18" t="s">
        <v>22</v>
      </c>
      <c r="C9" s="19"/>
      <c r="D9" s="19"/>
      <c r="E9" s="45"/>
      <c r="F9" s="33"/>
      <c r="G9" s="19"/>
      <c r="H9" s="34"/>
    </row>
    <row r="10" spans="1:8" ht="30" x14ac:dyDescent="0.2">
      <c r="A10" s="25" t="s">
        <v>141</v>
      </c>
      <c r="B10" s="18" t="s">
        <v>62</v>
      </c>
      <c r="C10" s="35"/>
      <c r="D10" s="35"/>
      <c r="E10" s="35"/>
      <c r="F10" s="33"/>
      <c r="G10" s="35"/>
      <c r="H10" s="34"/>
    </row>
    <row r="11" spans="1:8" ht="15.75" x14ac:dyDescent="0.2">
      <c r="A11" s="26" t="s">
        <v>23</v>
      </c>
      <c r="B11" s="18" t="s">
        <v>24</v>
      </c>
      <c r="C11" s="17" t="s">
        <v>4</v>
      </c>
      <c r="D11" s="17">
        <v>8500</v>
      </c>
      <c r="E11" s="74"/>
      <c r="F11" s="74">
        <f t="shared" ref="F11:F19" si="0">D11*E11</f>
        <v>0</v>
      </c>
      <c r="G11" s="74"/>
      <c r="H11" s="74">
        <f t="shared" ref="H11:H19" si="1">+D11*G11</f>
        <v>0</v>
      </c>
    </row>
    <row r="12" spans="1:8" ht="15.75" x14ac:dyDescent="0.2">
      <c r="A12" s="26" t="s">
        <v>25</v>
      </c>
      <c r="B12" s="18" t="s">
        <v>26</v>
      </c>
      <c r="C12" s="17" t="s">
        <v>4</v>
      </c>
      <c r="D12" s="17">
        <v>16500</v>
      </c>
      <c r="E12" s="74"/>
      <c r="F12" s="74">
        <f t="shared" si="0"/>
        <v>0</v>
      </c>
      <c r="G12" s="74"/>
      <c r="H12" s="74">
        <f t="shared" si="1"/>
        <v>0</v>
      </c>
    </row>
    <row r="13" spans="1:8" ht="15.75" x14ac:dyDescent="0.2">
      <c r="A13" s="25" t="s">
        <v>142</v>
      </c>
      <c r="B13" s="18" t="s">
        <v>28</v>
      </c>
      <c r="C13" s="17" t="s">
        <v>4</v>
      </c>
      <c r="D13" s="17">
        <v>180</v>
      </c>
      <c r="E13" s="74"/>
      <c r="F13" s="74">
        <f t="shared" si="0"/>
        <v>0</v>
      </c>
      <c r="G13" s="74"/>
      <c r="H13" s="74">
        <f t="shared" si="1"/>
        <v>0</v>
      </c>
    </row>
    <row r="14" spans="1:8" ht="15.75" x14ac:dyDescent="0.2">
      <c r="A14" s="25" t="s">
        <v>143</v>
      </c>
      <c r="B14" s="18" t="s">
        <v>29</v>
      </c>
      <c r="C14" s="17" t="s">
        <v>4</v>
      </c>
      <c r="D14" s="17">
        <v>300</v>
      </c>
      <c r="E14" s="74"/>
      <c r="F14" s="74">
        <f t="shared" si="0"/>
        <v>0</v>
      </c>
      <c r="G14" s="74"/>
      <c r="H14" s="74">
        <f t="shared" si="1"/>
        <v>0</v>
      </c>
    </row>
    <row r="15" spans="1:8" ht="15.75" x14ac:dyDescent="0.2">
      <c r="A15" s="25" t="s">
        <v>144</v>
      </c>
      <c r="B15" s="18" t="s">
        <v>30</v>
      </c>
      <c r="C15" s="17" t="s">
        <v>4</v>
      </c>
      <c r="D15" s="17">
        <v>30</v>
      </c>
      <c r="E15" s="74"/>
      <c r="F15" s="74">
        <f t="shared" si="0"/>
        <v>0</v>
      </c>
      <c r="G15" s="74"/>
      <c r="H15" s="74">
        <f t="shared" si="1"/>
        <v>0</v>
      </c>
    </row>
    <row r="16" spans="1:8" ht="30" x14ac:dyDescent="0.2">
      <c r="A16" s="25" t="s">
        <v>145</v>
      </c>
      <c r="B16" s="18" t="s">
        <v>31</v>
      </c>
      <c r="C16" s="17" t="s">
        <v>4</v>
      </c>
      <c r="D16" s="17">
        <v>7000</v>
      </c>
      <c r="E16" s="74"/>
      <c r="F16" s="74">
        <f t="shared" si="0"/>
        <v>0</v>
      </c>
      <c r="G16" s="74"/>
      <c r="H16" s="74">
        <f t="shared" si="1"/>
        <v>0</v>
      </c>
    </row>
    <row r="17" spans="1:8" ht="30" x14ac:dyDescent="0.2">
      <c r="A17" s="25" t="s">
        <v>146</v>
      </c>
      <c r="B17" s="18" t="s">
        <v>32</v>
      </c>
      <c r="C17" s="17" t="s">
        <v>4</v>
      </c>
      <c r="D17" s="17">
        <v>50</v>
      </c>
      <c r="E17" s="74"/>
      <c r="F17" s="74">
        <f t="shared" si="0"/>
        <v>0</v>
      </c>
      <c r="G17" s="74"/>
      <c r="H17" s="74">
        <f t="shared" si="1"/>
        <v>0</v>
      </c>
    </row>
    <row r="18" spans="1:8" ht="15.75" x14ac:dyDescent="0.2">
      <c r="A18" s="25" t="s">
        <v>148</v>
      </c>
      <c r="B18" s="18" t="s">
        <v>33</v>
      </c>
      <c r="C18" s="17" t="s">
        <v>4</v>
      </c>
      <c r="D18" s="17">
        <v>300</v>
      </c>
      <c r="E18" s="74"/>
      <c r="F18" s="74">
        <f t="shared" si="0"/>
        <v>0</v>
      </c>
      <c r="G18" s="74"/>
      <c r="H18" s="74">
        <f t="shared" si="1"/>
        <v>0</v>
      </c>
    </row>
    <row r="19" spans="1:8" ht="39.75" customHeight="1" x14ac:dyDescent="0.2">
      <c r="A19" s="25" t="s">
        <v>147</v>
      </c>
      <c r="B19" s="18" t="s">
        <v>34</v>
      </c>
      <c r="C19" s="17" t="s">
        <v>4</v>
      </c>
      <c r="D19" s="17">
        <v>90</v>
      </c>
      <c r="E19" s="74"/>
      <c r="F19" s="74">
        <f t="shared" si="0"/>
        <v>0</v>
      </c>
      <c r="G19" s="74"/>
      <c r="H19" s="74">
        <f t="shared" si="1"/>
        <v>0</v>
      </c>
    </row>
    <row r="20" spans="1:8" ht="25.5" customHeight="1" x14ac:dyDescent="0.2">
      <c r="A20" s="20" t="s">
        <v>35</v>
      </c>
      <c r="B20" s="18" t="s">
        <v>36</v>
      </c>
      <c r="C20" s="19"/>
      <c r="D20" s="19"/>
      <c r="E20" s="19"/>
      <c r="F20" s="33"/>
      <c r="G20" s="19"/>
      <c r="H20" s="44"/>
    </row>
    <row r="21" spans="1:8" ht="24" customHeight="1" x14ac:dyDescent="0.2">
      <c r="A21" s="26" t="s">
        <v>23</v>
      </c>
      <c r="B21" s="18" t="s">
        <v>37</v>
      </c>
      <c r="C21" s="17" t="s">
        <v>4</v>
      </c>
      <c r="D21" s="17">
        <v>33</v>
      </c>
      <c r="E21" s="74"/>
      <c r="F21" s="74">
        <f>D21*E21</f>
        <v>0</v>
      </c>
      <c r="G21" s="74"/>
      <c r="H21" s="74">
        <f t="shared" ref="H21:H23" si="2">+D21*G21</f>
        <v>0</v>
      </c>
    </row>
    <row r="22" spans="1:8" ht="45" x14ac:dyDescent="0.2">
      <c r="A22" s="26" t="s">
        <v>25</v>
      </c>
      <c r="B22" s="18" t="s">
        <v>100</v>
      </c>
      <c r="C22" s="17" t="s">
        <v>38</v>
      </c>
      <c r="D22" s="17">
        <v>65</v>
      </c>
      <c r="E22" s="74"/>
      <c r="F22" s="74">
        <f t="shared" ref="F22:F23" si="3">D22*E22</f>
        <v>0</v>
      </c>
      <c r="G22" s="74"/>
      <c r="H22" s="74">
        <f t="shared" si="2"/>
        <v>0</v>
      </c>
    </row>
    <row r="23" spans="1:8" ht="15.75" x14ac:dyDescent="0.2">
      <c r="A23" s="26" t="s">
        <v>27</v>
      </c>
      <c r="B23" s="18" t="s">
        <v>39</v>
      </c>
      <c r="C23" s="17" t="s">
        <v>4</v>
      </c>
      <c r="D23" s="17">
        <v>35</v>
      </c>
      <c r="E23" s="74"/>
      <c r="F23" s="74">
        <f t="shared" si="3"/>
        <v>0</v>
      </c>
      <c r="G23" s="74"/>
      <c r="H23" s="74">
        <f t="shared" si="2"/>
        <v>0</v>
      </c>
    </row>
    <row r="24" spans="1:8" ht="76.5" x14ac:dyDescent="0.2">
      <c r="A24" s="24">
        <v>5</v>
      </c>
      <c r="B24" s="18" t="s">
        <v>90</v>
      </c>
      <c r="C24" s="17" t="s">
        <v>5</v>
      </c>
      <c r="D24" s="17">
        <v>1</v>
      </c>
      <c r="E24" s="74">
        <f>'APPENDIX-A'!E25</f>
        <v>0</v>
      </c>
      <c r="F24" s="74">
        <f>D24*E24</f>
        <v>0</v>
      </c>
      <c r="G24" s="42" t="s">
        <v>178</v>
      </c>
      <c r="H24" s="42" t="s">
        <v>178</v>
      </c>
    </row>
    <row r="25" spans="1:8" ht="99" customHeight="1" x14ac:dyDescent="0.2">
      <c r="A25" s="24">
        <v>6</v>
      </c>
      <c r="B25" s="43" t="s">
        <v>129</v>
      </c>
      <c r="C25" s="17" t="s">
        <v>5</v>
      </c>
      <c r="D25" s="17">
        <v>1</v>
      </c>
      <c r="E25" s="74"/>
      <c r="F25" s="74">
        <f>D25*E25</f>
        <v>0</v>
      </c>
      <c r="G25" s="74"/>
      <c r="H25" s="74">
        <f t="shared" ref="H25:H28" si="4">+D25*G25</f>
        <v>0</v>
      </c>
    </row>
    <row r="26" spans="1:8" ht="108" customHeight="1" x14ac:dyDescent="0.2">
      <c r="A26" s="24">
        <v>7</v>
      </c>
      <c r="B26" s="38" t="s">
        <v>130</v>
      </c>
      <c r="C26" s="17" t="s">
        <v>5</v>
      </c>
      <c r="D26" s="17">
        <v>1</v>
      </c>
      <c r="E26" s="42" t="s">
        <v>178</v>
      </c>
      <c r="F26" s="42" t="s">
        <v>178</v>
      </c>
      <c r="G26" s="74"/>
      <c r="H26" s="74">
        <f t="shared" si="4"/>
        <v>0</v>
      </c>
    </row>
    <row r="27" spans="1:8" ht="48.75" customHeight="1" x14ac:dyDescent="0.2">
      <c r="A27" s="24" t="s">
        <v>149</v>
      </c>
      <c r="B27" s="36" t="s">
        <v>110</v>
      </c>
      <c r="C27" s="17" t="s">
        <v>91</v>
      </c>
      <c r="D27" s="17">
        <v>5</v>
      </c>
      <c r="E27" s="42" t="s">
        <v>178</v>
      </c>
      <c r="F27" s="42" t="s">
        <v>178</v>
      </c>
      <c r="G27" s="74"/>
      <c r="H27" s="74">
        <f t="shared" si="4"/>
        <v>0</v>
      </c>
    </row>
    <row r="28" spans="1:8" ht="45" customHeight="1" x14ac:dyDescent="0.2">
      <c r="A28" s="24">
        <v>10</v>
      </c>
      <c r="B28" s="18" t="s">
        <v>40</v>
      </c>
      <c r="C28" s="17" t="s">
        <v>5</v>
      </c>
      <c r="D28" s="69">
        <v>1</v>
      </c>
      <c r="E28" s="74"/>
      <c r="F28" s="74">
        <f>D28*E28</f>
        <v>0</v>
      </c>
      <c r="G28" s="74"/>
      <c r="H28" s="74">
        <f t="shared" si="4"/>
        <v>0</v>
      </c>
    </row>
    <row r="29" spans="1:8" ht="18" x14ac:dyDescent="0.2">
      <c r="A29" s="114" t="s">
        <v>177</v>
      </c>
      <c r="B29" s="115"/>
      <c r="C29" s="115"/>
      <c r="D29" s="116"/>
      <c r="E29" s="17"/>
      <c r="F29" s="74">
        <f>SUM(F7:F28)</f>
        <v>0</v>
      </c>
      <c r="G29" s="17"/>
      <c r="H29" s="74">
        <f>SUM(H7:H28)</f>
        <v>0</v>
      </c>
    </row>
    <row r="30" spans="1:8" ht="15" x14ac:dyDescent="0.2">
      <c r="A30" s="37" t="s">
        <v>8</v>
      </c>
      <c r="B30" s="117"/>
      <c r="C30" s="117"/>
      <c r="D30" s="117"/>
      <c r="E30" s="117"/>
      <c r="F30" s="117"/>
      <c r="G30" s="117"/>
      <c r="H30" s="117"/>
    </row>
    <row r="31" spans="1:8" ht="36" customHeight="1" x14ac:dyDescent="0.2">
      <c r="A31" s="44">
        <v>1</v>
      </c>
      <c r="B31" s="107" t="s">
        <v>125</v>
      </c>
      <c r="C31" s="107"/>
      <c r="D31" s="107"/>
      <c r="E31" s="107"/>
      <c r="F31" s="107"/>
      <c r="G31" s="107"/>
      <c r="H31" s="107"/>
    </row>
    <row r="32" spans="1:8" ht="36.75" customHeight="1" x14ac:dyDescent="0.2">
      <c r="A32" s="23">
        <v>2</v>
      </c>
      <c r="B32" s="118" t="s">
        <v>21</v>
      </c>
      <c r="C32" s="118"/>
      <c r="D32" s="118"/>
      <c r="E32" s="118"/>
      <c r="F32" s="118"/>
      <c r="G32" s="118"/>
      <c r="H32" s="118"/>
    </row>
    <row r="33" spans="1:8" ht="33.75" customHeight="1" x14ac:dyDescent="0.2">
      <c r="A33" s="29">
        <v>3</v>
      </c>
      <c r="B33" s="107" t="s">
        <v>60</v>
      </c>
      <c r="C33" s="107"/>
      <c r="D33" s="107"/>
      <c r="E33" s="107"/>
      <c r="F33" s="107"/>
      <c r="G33" s="107"/>
      <c r="H33" s="107"/>
    </row>
    <row r="34" spans="1:8" ht="47.25" customHeight="1" x14ac:dyDescent="0.2">
      <c r="A34" s="29">
        <v>4</v>
      </c>
      <c r="B34" s="107" t="s">
        <v>131</v>
      </c>
      <c r="C34" s="107"/>
      <c r="D34" s="107"/>
      <c r="E34" s="107"/>
      <c r="F34" s="107"/>
      <c r="G34" s="107"/>
      <c r="H34" s="107"/>
    </row>
    <row r="36" spans="1:8" x14ac:dyDescent="0.2">
      <c r="B36" s="9"/>
    </row>
  </sheetData>
  <mergeCells count="19">
    <mergeCell ref="A1:H1"/>
    <mergeCell ref="E5:F5"/>
    <mergeCell ref="G5:H5"/>
    <mergeCell ref="D5:D6"/>
    <mergeCell ref="A29:D29"/>
    <mergeCell ref="C5:C6"/>
    <mergeCell ref="A2:B2"/>
    <mergeCell ref="C2:H2"/>
    <mergeCell ref="A3:B3"/>
    <mergeCell ref="C3:H3"/>
    <mergeCell ref="B33:H33"/>
    <mergeCell ref="A4:B4"/>
    <mergeCell ref="C4:H4"/>
    <mergeCell ref="B34:H34"/>
    <mergeCell ref="A5:A6"/>
    <mergeCell ref="B5:B6"/>
    <mergeCell ref="B30:H30"/>
    <mergeCell ref="B31:H31"/>
    <mergeCell ref="B32:H32"/>
  </mergeCells>
  <conditionalFormatting sqref="E11:F19 E21:F25">
    <cfRule type="containsBlanks" dxfId="9" priority="10">
      <formula>LEN(TRIM(E11))=0</formula>
    </cfRule>
  </conditionalFormatting>
  <conditionalFormatting sqref="E28">
    <cfRule type="containsBlanks" dxfId="8" priority="9">
      <formula>LEN(TRIM(E28))=0</formula>
    </cfRule>
  </conditionalFormatting>
  <conditionalFormatting sqref="G7:H8 G11:H19 G21:H23">
    <cfRule type="containsBlanks" dxfId="7" priority="8">
      <formula>LEN(TRIM(G7))=0</formula>
    </cfRule>
  </conditionalFormatting>
  <conditionalFormatting sqref="G25:G27">
    <cfRule type="containsBlanks" dxfId="6" priority="7">
      <formula>LEN(TRIM(G25))=0</formula>
    </cfRule>
  </conditionalFormatting>
  <conditionalFormatting sqref="G28">
    <cfRule type="containsBlanks" dxfId="5" priority="6">
      <formula>LEN(TRIM(G28))=0</formula>
    </cfRule>
  </conditionalFormatting>
  <conditionalFormatting sqref="F28:F29">
    <cfRule type="containsBlanks" dxfId="4" priority="3">
      <formula>LEN(TRIM(F28))=0</formula>
    </cfRule>
  </conditionalFormatting>
  <conditionalFormatting sqref="H25:H28">
    <cfRule type="containsBlanks" dxfId="3" priority="2">
      <formula>LEN(TRIM(H25))=0</formula>
    </cfRule>
  </conditionalFormatting>
  <conditionalFormatting sqref="H29">
    <cfRule type="containsBlanks" dxfId="2" priority="1">
      <formula>LEN(TRIM(H29))=0</formula>
    </cfRule>
  </conditionalFormatting>
  <pageMargins left="0.25" right="0.25" top="0.75" bottom="0.75" header="0.3" footer="0.3"/>
  <pageSetup paperSize="9"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27"/>
  <sheetViews>
    <sheetView tabSelected="1" view="pageBreakPreview" zoomScaleNormal="85" zoomScaleSheetLayoutView="100" zoomScalePageLayoutView="40" workbookViewId="0">
      <selection activeCell="C21" sqref="C21"/>
    </sheetView>
  </sheetViews>
  <sheetFormatPr defaultColWidth="9.140625" defaultRowHeight="14.25" x14ac:dyDescent="0.2"/>
  <cols>
    <col min="1" max="1" width="9.5703125" style="6" customWidth="1"/>
    <col min="2" max="2" width="32.85546875" style="7" customWidth="1"/>
    <col min="3" max="3" width="10.85546875" style="8" customWidth="1"/>
    <col min="4" max="4" width="21.42578125" style="8" customWidth="1"/>
    <col min="5" max="5" width="26.5703125" style="1" customWidth="1"/>
    <col min="6" max="16384" width="9.140625" style="1"/>
  </cols>
  <sheetData>
    <row r="1" spans="1:5" ht="18" customHeight="1" x14ac:dyDescent="0.2">
      <c r="A1" s="119" t="s">
        <v>197</v>
      </c>
      <c r="B1" s="119"/>
      <c r="C1" s="119"/>
      <c r="D1" s="119"/>
      <c r="E1" s="119"/>
    </row>
    <row r="2" spans="1:5" s="3" customFormat="1" ht="15.75" customHeight="1" x14ac:dyDescent="0.2">
      <c r="A2" s="105" t="s">
        <v>15</v>
      </c>
      <c r="B2" s="105"/>
      <c r="C2" s="121" t="s">
        <v>138</v>
      </c>
      <c r="D2" s="121"/>
      <c r="E2" s="121"/>
    </row>
    <row r="3" spans="1:5" s="3" customFormat="1" ht="15.75" customHeight="1" x14ac:dyDescent="0.2">
      <c r="A3" s="105" t="s">
        <v>16</v>
      </c>
      <c r="B3" s="105"/>
      <c r="C3" s="121" t="s">
        <v>136</v>
      </c>
      <c r="D3" s="121"/>
      <c r="E3" s="121"/>
    </row>
    <row r="4" spans="1:5" s="3" customFormat="1" ht="15.75" customHeight="1" x14ac:dyDescent="0.2">
      <c r="A4" s="105" t="s">
        <v>6</v>
      </c>
      <c r="B4" s="105"/>
      <c r="C4" s="121" t="s">
        <v>112</v>
      </c>
      <c r="D4" s="121"/>
      <c r="E4" s="121"/>
    </row>
    <row r="5" spans="1:5" s="4" customFormat="1" ht="43.5" customHeight="1" x14ac:dyDescent="0.2">
      <c r="A5" s="69" t="s">
        <v>1</v>
      </c>
      <c r="B5" s="69" t="s">
        <v>19</v>
      </c>
      <c r="C5" s="69" t="s">
        <v>0</v>
      </c>
      <c r="D5" s="69" t="s">
        <v>109</v>
      </c>
      <c r="E5" s="69" t="s">
        <v>167</v>
      </c>
    </row>
    <row r="6" spans="1:5" s="2" customFormat="1" ht="18.75" customHeight="1" x14ac:dyDescent="0.25">
      <c r="A6" s="46">
        <v>1</v>
      </c>
      <c r="B6" s="47" t="s">
        <v>41</v>
      </c>
      <c r="C6" s="46" t="s">
        <v>3</v>
      </c>
      <c r="D6" s="48">
        <v>1</v>
      </c>
      <c r="E6" s="74"/>
    </row>
    <row r="7" spans="1:5" s="2" customFormat="1" ht="18.75" customHeight="1" x14ac:dyDescent="0.25">
      <c r="A7" s="46">
        <v>2</v>
      </c>
      <c r="B7" s="47" t="s">
        <v>42</v>
      </c>
      <c r="C7" s="46" t="s">
        <v>3</v>
      </c>
      <c r="D7" s="48">
        <v>1</v>
      </c>
      <c r="E7" s="74"/>
    </row>
    <row r="8" spans="1:5" s="2" customFormat="1" ht="18.75" customHeight="1" x14ac:dyDescent="0.25">
      <c r="A8" s="46">
        <v>3</v>
      </c>
      <c r="B8" s="47" t="s">
        <v>43</v>
      </c>
      <c r="C8" s="46" t="s">
        <v>9</v>
      </c>
      <c r="D8" s="48">
        <v>1</v>
      </c>
      <c r="E8" s="74"/>
    </row>
    <row r="9" spans="1:5" s="2" customFormat="1" ht="18.75" customHeight="1" x14ac:dyDescent="0.25">
      <c r="A9" s="46">
        <v>4</v>
      </c>
      <c r="B9" s="47" t="s">
        <v>44</v>
      </c>
      <c r="C9" s="46" t="s">
        <v>9</v>
      </c>
      <c r="D9" s="48">
        <v>1</v>
      </c>
      <c r="E9" s="74"/>
    </row>
    <row r="10" spans="1:5" s="2" customFormat="1" ht="18.75" customHeight="1" x14ac:dyDescent="0.25">
      <c r="A10" s="46">
        <v>5</v>
      </c>
      <c r="B10" s="47" t="s">
        <v>45</v>
      </c>
      <c r="C10" s="46" t="s">
        <v>10</v>
      </c>
      <c r="D10" s="48">
        <v>1</v>
      </c>
      <c r="E10" s="74"/>
    </row>
    <row r="11" spans="1:5" s="2" customFormat="1" ht="18.75" customHeight="1" x14ac:dyDescent="0.25">
      <c r="A11" s="46">
        <v>6</v>
      </c>
      <c r="B11" s="47" t="s">
        <v>46</v>
      </c>
      <c r="C11" s="46" t="s">
        <v>10</v>
      </c>
      <c r="D11" s="48">
        <v>1</v>
      </c>
      <c r="E11" s="74"/>
    </row>
    <row r="12" spans="1:5" s="2" customFormat="1" ht="18.75" customHeight="1" x14ac:dyDescent="0.25">
      <c r="A12" s="46">
        <v>7</v>
      </c>
      <c r="B12" s="47" t="s">
        <v>47</v>
      </c>
      <c r="C12" s="46" t="s">
        <v>10</v>
      </c>
      <c r="D12" s="48">
        <v>1</v>
      </c>
      <c r="E12" s="74"/>
    </row>
    <row r="13" spans="1:5" s="2" customFormat="1" ht="18.75" customHeight="1" x14ac:dyDescent="0.25">
      <c r="A13" s="46">
        <v>8</v>
      </c>
      <c r="B13" s="47" t="s">
        <v>48</v>
      </c>
      <c r="C13" s="46" t="s">
        <v>10</v>
      </c>
      <c r="D13" s="48">
        <v>1</v>
      </c>
      <c r="E13" s="74"/>
    </row>
    <row r="14" spans="1:5" s="2" customFormat="1" ht="18.75" customHeight="1" x14ac:dyDescent="0.25">
      <c r="A14" s="46">
        <v>9</v>
      </c>
      <c r="B14" s="47" t="s">
        <v>49</v>
      </c>
      <c r="C14" s="46" t="s">
        <v>10</v>
      </c>
      <c r="D14" s="48">
        <v>1</v>
      </c>
      <c r="E14" s="74"/>
    </row>
    <row r="15" spans="1:5" ht="18.75" customHeight="1" x14ac:dyDescent="0.25">
      <c r="A15" s="46">
        <v>10</v>
      </c>
      <c r="B15" s="47" t="s">
        <v>50</v>
      </c>
      <c r="C15" s="46" t="s">
        <v>10</v>
      </c>
      <c r="D15" s="48">
        <v>1</v>
      </c>
      <c r="E15" s="74"/>
    </row>
    <row r="16" spans="1:5" ht="18.75" customHeight="1" x14ac:dyDescent="0.25">
      <c r="A16" s="46">
        <v>11</v>
      </c>
      <c r="B16" s="47" t="s">
        <v>51</v>
      </c>
      <c r="C16" s="46" t="s">
        <v>10</v>
      </c>
      <c r="D16" s="48">
        <v>1</v>
      </c>
      <c r="E16" s="74"/>
    </row>
    <row r="17" spans="1:5" ht="18.75" customHeight="1" x14ac:dyDescent="0.25">
      <c r="A17" s="46">
        <v>12</v>
      </c>
      <c r="B17" s="47" t="s">
        <v>52</v>
      </c>
      <c r="C17" s="46" t="s">
        <v>10</v>
      </c>
      <c r="D17" s="48">
        <v>1</v>
      </c>
      <c r="E17" s="74"/>
    </row>
    <row r="18" spans="1:5" ht="18.75" customHeight="1" x14ac:dyDescent="0.25">
      <c r="A18" s="46">
        <v>13</v>
      </c>
      <c r="B18" s="47" t="s">
        <v>53</v>
      </c>
      <c r="C18" s="46" t="s">
        <v>10</v>
      </c>
      <c r="D18" s="48">
        <v>1</v>
      </c>
      <c r="E18" s="74"/>
    </row>
    <row r="19" spans="1:5" ht="18.75" customHeight="1" x14ac:dyDescent="0.25">
      <c r="A19" s="46">
        <v>14</v>
      </c>
      <c r="B19" s="47" t="s">
        <v>54</v>
      </c>
      <c r="C19" s="46" t="s">
        <v>10</v>
      </c>
      <c r="D19" s="48">
        <v>1</v>
      </c>
      <c r="E19" s="74"/>
    </row>
    <row r="20" spans="1:5" ht="18.75" customHeight="1" x14ac:dyDescent="0.25">
      <c r="A20" s="46">
        <v>15</v>
      </c>
      <c r="B20" s="47" t="s">
        <v>55</v>
      </c>
      <c r="C20" s="46" t="s">
        <v>10</v>
      </c>
      <c r="D20" s="48">
        <v>1</v>
      </c>
      <c r="E20" s="74"/>
    </row>
    <row r="21" spans="1:5" ht="18.75" customHeight="1" x14ac:dyDescent="0.25">
      <c r="A21" s="46">
        <v>16</v>
      </c>
      <c r="B21" s="47" t="s">
        <v>56</v>
      </c>
      <c r="C21" s="46" t="s">
        <v>9</v>
      </c>
      <c r="D21" s="48">
        <v>1</v>
      </c>
      <c r="E21" s="74"/>
    </row>
    <row r="22" spans="1:5" ht="18.75" customHeight="1" x14ac:dyDescent="0.25">
      <c r="A22" s="46">
        <v>17</v>
      </c>
      <c r="B22" s="47" t="s">
        <v>57</v>
      </c>
      <c r="C22" s="46" t="s">
        <v>9</v>
      </c>
      <c r="D22" s="48">
        <v>1</v>
      </c>
      <c r="E22" s="74"/>
    </row>
    <row r="23" spans="1:5" ht="18.75" customHeight="1" x14ac:dyDescent="0.25">
      <c r="A23" s="46">
        <v>18</v>
      </c>
      <c r="B23" s="47" t="s">
        <v>58</v>
      </c>
      <c r="C23" s="46" t="s">
        <v>9</v>
      </c>
      <c r="D23" s="48">
        <v>1</v>
      </c>
      <c r="E23" s="74"/>
    </row>
    <row r="24" spans="1:5" ht="18.75" customHeight="1" x14ac:dyDescent="0.25">
      <c r="A24" s="46">
        <v>19</v>
      </c>
      <c r="B24" s="47" t="s">
        <v>59</v>
      </c>
      <c r="C24" s="46" t="s">
        <v>3</v>
      </c>
      <c r="D24" s="48">
        <v>1</v>
      </c>
      <c r="E24" s="74"/>
    </row>
    <row r="25" spans="1:5" ht="15.75" x14ac:dyDescent="0.2">
      <c r="A25" s="120" t="s">
        <v>168</v>
      </c>
      <c r="B25" s="120"/>
      <c r="C25" s="120"/>
      <c r="D25" s="120"/>
      <c r="E25" s="75">
        <f>SUM(E6:E24)</f>
        <v>0</v>
      </c>
    </row>
    <row r="26" spans="1:5" x14ac:dyDescent="0.2">
      <c r="A26" s="68" t="s">
        <v>8</v>
      </c>
      <c r="B26" s="122"/>
      <c r="C26" s="122"/>
      <c r="D26" s="122"/>
      <c r="E26" s="122"/>
    </row>
    <row r="27" spans="1:5" ht="45.75" customHeight="1" x14ac:dyDescent="0.2">
      <c r="A27" s="49">
        <v>1</v>
      </c>
      <c r="B27" s="107" t="s">
        <v>11</v>
      </c>
      <c r="C27" s="107"/>
      <c r="D27" s="107"/>
      <c r="E27" s="107"/>
    </row>
  </sheetData>
  <mergeCells count="10">
    <mergeCell ref="B27:E27"/>
    <mergeCell ref="A1:E1"/>
    <mergeCell ref="A2:B2"/>
    <mergeCell ref="A3:B3"/>
    <mergeCell ref="A4:B4"/>
    <mergeCell ref="A25:D25"/>
    <mergeCell ref="C2:E2"/>
    <mergeCell ref="C3:E3"/>
    <mergeCell ref="C4:E4"/>
    <mergeCell ref="B26:E26"/>
  </mergeCells>
  <conditionalFormatting sqref="E6:E24">
    <cfRule type="containsBlanks" dxfId="1" priority="1">
      <formula>LEN(TRIM(E6))=0</formula>
    </cfRule>
  </conditionalFormatting>
  <pageMargins left="0.25" right="0.25" top="0.75" bottom="0.75" header="0.3" footer="0.3"/>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35"/>
  <sheetViews>
    <sheetView tabSelected="1" view="pageBreakPreview" zoomScaleNormal="100" zoomScaleSheetLayoutView="100" workbookViewId="0">
      <selection activeCell="C21" sqref="C21"/>
    </sheetView>
  </sheetViews>
  <sheetFormatPr defaultRowHeight="14.25" x14ac:dyDescent="0.2"/>
  <cols>
    <col min="1" max="1" width="9.5703125" style="3" customWidth="1"/>
    <col min="2" max="2" width="46.7109375" style="3" customWidth="1"/>
    <col min="3" max="3" width="13.28515625" style="3" bestFit="1" customWidth="1"/>
    <col min="4" max="4" width="27" style="3" bestFit="1" customWidth="1"/>
    <col min="5" max="5" width="21.140625" style="3" customWidth="1"/>
    <col min="6" max="240" width="9.140625" style="3"/>
    <col min="241" max="241" width="9" style="3" customWidth="1"/>
    <col min="242" max="242" width="50" style="3" customWidth="1"/>
    <col min="243" max="243" width="13.140625" style="3" customWidth="1"/>
    <col min="244" max="244" width="23.42578125" style="3" customWidth="1"/>
    <col min="245" max="496" width="9.140625" style="3"/>
    <col min="497" max="497" width="9" style="3" customWidth="1"/>
    <col min="498" max="498" width="50" style="3" customWidth="1"/>
    <col min="499" max="499" width="13.140625" style="3" customWidth="1"/>
    <col min="500" max="500" width="23.42578125" style="3" customWidth="1"/>
    <col min="501" max="752" width="9.140625" style="3"/>
    <col min="753" max="753" width="9" style="3" customWidth="1"/>
    <col min="754" max="754" width="50" style="3" customWidth="1"/>
    <col min="755" max="755" width="13.140625" style="3" customWidth="1"/>
    <col min="756" max="756" width="23.42578125" style="3" customWidth="1"/>
    <col min="757" max="1008" width="9.140625" style="3"/>
    <col min="1009" max="1009" width="9" style="3" customWidth="1"/>
    <col min="1010" max="1010" width="50" style="3" customWidth="1"/>
    <col min="1011" max="1011" width="13.140625" style="3" customWidth="1"/>
    <col min="1012" max="1012" width="23.42578125" style="3" customWidth="1"/>
    <col min="1013" max="1264" width="9.140625" style="3"/>
    <col min="1265" max="1265" width="9" style="3" customWidth="1"/>
    <col min="1266" max="1266" width="50" style="3" customWidth="1"/>
    <col min="1267" max="1267" width="13.140625" style="3" customWidth="1"/>
    <col min="1268" max="1268" width="23.42578125" style="3" customWidth="1"/>
    <col min="1269" max="1520" width="9.140625" style="3"/>
    <col min="1521" max="1521" width="9" style="3" customWidth="1"/>
    <col min="1522" max="1522" width="50" style="3" customWidth="1"/>
    <col min="1523" max="1523" width="13.140625" style="3" customWidth="1"/>
    <col min="1524" max="1524" width="23.42578125" style="3" customWidth="1"/>
    <col min="1525" max="1776" width="9.140625" style="3"/>
    <col min="1777" max="1777" width="9" style="3" customWidth="1"/>
    <col min="1778" max="1778" width="50" style="3" customWidth="1"/>
    <col min="1779" max="1779" width="13.140625" style="3" customWidth="1"/>
    <col min="1780" max="1780" width="23.42578125" style="3" customWidth="1"/>
    <col min="1781" max="2032" width="9.140625" style="3"/>
    <col min="2033" max="2033" width="9" style="3" customWidth="1"/>
    <col min="2034" max="2034" width="50" style="3" customWidth="1"/>
    <col min="2035" max="2035" width="13.140625" style="3" customWidth="1"/>
    <col min="2036" max="2036" width="23.42578125" style="3" customWidth="1"/>
    <col min="2037" max="2288" width="9.140625" style="3"/>
    <col min="2289" max="2289" width="9" style="3" customWidth="1"/>
    <col min="2290" max="2290" width="50" style="3" customWidth="1"/>
    <col min="2291" max="2291" width="13.140625" style="3" customWidth="1"/>
    <col min="2292" max="2292" width="23.42578125" style="3" customWidth="1"/>
    <col min="2293" max="2544" width="9.140625" style="3"/>
    <col min="2545" max="2545" width="9" style="3" customWidth="1"/>
    <col min="2546" max="2546" width="50" style="3" customWidth="1"/>
    <col min="2547" max="2547" width="13.140625" style="3" customWidth="1"/>
    <col min="2548" max="2548" width="23.42578125" style="3" customWidth="1"/>
    <col min="2549" max="2800" width="9.140625" style="3"/>
    <col min="2801" max="2801" width="9" style="3" customWidth="1"/>
    <col min="2802" max="2802" width="50" style="3" customWidth="1"/>
    <col min="2803" max="2803" width="13.140625" style="3" customWidth="1"/>
    <col min="2804" max="2804" width="23.42578125" style="3" customWidth="1"/>
    <col min="2805" max="3056" width="9.140625" style="3"/>
    <col min="3057" max="3057" width="9" style="3" customWidth="1"/>
    <col min="3058" max="3058" width="50" style="3" customWidth="1"/>
    <col min="3059" max="3059" width="13.140625" style="3" customWidth="1"/>
    <col min="3060" max="3060" width="23.42578125" style="3" customWidth="1"/>
    <col min="3061" max="3312" width="9.140625" style="3"/>
    <col min="3313" max="3313" width="9" style="3" customWidth="1"/>
    <col min="3314" max="3314" width="50" style="3" customWidth="1"/>
    <col min="3315" max="3315" width="13.140625" style="3" customWidth="1"/>
    <col min="3316" max="3316" width="23.42578125" style="3" customWidth="1"/>
    <col min="3317" max="3568" width="9.140625" style="3"/>
    <col min="3569" max="3569" width="9" style="3" customWidth="1"/>
    <col min="3570" max="3570" width="50" style="3" customWidth="1"/>
    <col min="3571" max="3571" width="13.140625" style="3" customWidth="1"/>
    <col min="3572" max="3572" width="23.42578125" style="3" customWidth="1"/>
    <col min="3573" max="3824" width="9.140625" style="3"/>
    <col min="3825" max="3825" width="9" style="3" customWidth="1"/>
    <col min="3826" max="3826" width="50" style="3" customWidth="1"/>
    <col min="3827" max="3827" width="13.140625" style="3" customWidth="1"/>
    <col min="3828" max="3828" width="23.42578125" style="3" customWidth="1"/>
    <col min="3829" max="4080" width="9.140625" style="3"/>
    <col min="4081" max="4081" width="9" style="3" customWidth="1"/>
    <col min="4082" max="4082" width="50" style="3" customWidth="1"/>
    <col min="4083" max="4083" width="13.140625" style="3" customWidth="1"/>
    <col min="4084" max="4084" width="23.42578125" style="3" customWidth="1"/>
    <col min="4085" max="4336" width="9.140625" style="3"/>
    <col min="4337" max="4337" width="9" style="3" customWidth="1"/>
    <col min="4338" max="4338" width="50" style="3" customWidth="1"/>
    <col min="4339" max="4339" width="13.140625" style="3" customWidth="1"/>
    <col min="4340" max="4340" width="23.42578125" style="3" customWidth="1"/>
    <col min="4341" max="4592" width="9.140625" style="3"/>
    <col min="4593" max="4593" width="9" style="3" customWidth="1"/>
    <col min="4594" max="4594" width="50" style="3" customWidth="1"/>
    <col min="4595" max="4595" width="13.140625" style="3" customWidth="1"/>
    <col min="4596" max="4596" width="23.42578125" style="3" customWidth="1"/>
    <col min="4597" max="4848" width="9.140625" style="3"/>
    <col min="4849" max="4849" width="9" style="3" customWidth="1"/>
    <col min="4850" max="4850" width="50" style="3" customWidth="1"/>
    <col min="4851" max="4851" width="13.140625" style="3" customWidth="1"/>
    <col min="4852" max="4852" width="23.42578125" style="3" customWidth="1"/>
    <col min="4853" max="5104" width="9.140625" style="3"/>
    <col min="5105" max="5105" width="9" style="3" customWidth="1"/>
    <col min="5106" max="5106" width="50" style="3" customWidth="1"/>
    <col min="5107" max="5107" width="13.140625" style="3" customWidth="1"/>
    <col min="5108" max="5108" width="23.42578125" style="3" customWidth="1"/>
    <col min="5109" max="5360" width="9.140625" style="3"/>
    <col min="5361" max="5361" width="9" style="3" customWidth="1"/>
    <col min="5362" max="5362" width="50" style="3" customWidth="1"/>
    <col min="5363" max="5363" width="13.140625" style="3" customWidth="1"/>
    <col min="5364" max="5364" width="23.42578125" style="3" customWidth="1"/>
    <col min="5365" max="5616" width="9.140625" style="3"/>
    <col min="5617" max="5617" width="9" style="3" customWidth="1"/>
    <col min="5618" max="5618" width="50" style="3" customWidth="1"/>
    <col min="5619" max="5619" width="13.140625" style="3" customWidth="1"/>
    <col min="5620" max="5620" width="23.42578125" style="3" customWidth="1"/>
    <col min="5621" max="5872" width="9.140625" style="3"/>
    <col min="5873" max="5873" width="9" style="3" customWidth="1"/>
    <col min="5874" max="5874" width="50" style="3" customWidth="1"/>
    <col min="5875" max="5875" width="13.140625" style="3" customWidth="1"/>
    <col min="5876" max="5876" width="23.42578125" style="3" customWidth="1"/>
    <col min="5877" max="6128" width="9.140625" style="3"/>
    <col min="6129" max="6129" width="9" style="3" customWidth="1"/>
    <col min="6130" max="6130" width="50" style="3" customWidth="1"/>
    <col min="6131" max="6131" width="13.140625" style="3" customWidth="1"/>
    <col min="6132" max="6132" width="23.42578125" style="3" customWidth="1"/>
    <col min="6133" max="6384" width="9.140625" style="3"/>
    <col min="6385" max="6385" width="9" style="3" customWidth="1"/>
    <col min="6386" max="6386" width="50" style="3" customWidth="1"/>
    <col min="6387" max="6387" width="13.140625" style="3" customWidth="1"/>
    <col min="6388" max="6388" width="23.42578125" style="3" customWidth="1"/>
    <col min="6389" max="6640" width="9.140625" style="3"/>
    <col min="6641" max="6641" width="9" style="3" customWidth="1"/>
    <col min="6642" max="6642" width="50" style="3" customWidth="1"/>
    <col min="6643" max="6643" width="13.140625" style="3" customWidth="1"/>
    <col min="6644" max="6644" width="23.42578125" style="3" customWidth="1"/>
    <col min="6645" max="6896" width="9.140625" style="3"/>
    <col min="6897" max="6897" width="9" style="3" customWidth="1"/>
    <col min="6898" max="6898" width="50" style="3" customWidth="1"/>
    <col min="6899" max="6899" width="13.140625" style="3" customWidth="1"/>
    <col min="6900" max="6900" width="23.42578125" style="3" customWidth="1"/>
    <col min="6901" max="7152" width="9.140625" style="3"/>
    <col min="7153" max="7153" width="9" style="3" customWidth="1"/>
    <col min="7154" max="7154" width="50" style="3" customWidth="1"/>
    <col min="7155" max="7155" width="13.140625" style="3" customWidth="1"/>
    <col min="7156" max="7156" width="23.42578125" style="3" customWidth="1"/>
    <col min="7157" max="7408" width="9.140625" style="3"/>
    <col min="7409" max="7409" width="9" style="3" customWidth="1"/>
    <col min="7410" max="7410" width="50" style="3" customWidth="1"/>
    <col min="7411" max="7411" width="13.140625" style="3" customWidth="1"/>
    <col min="7412" max="7412" width="23.42578125" style="3" customWidth="1"/>
    <col min="7413" max="7664" width="9.140625" style="3"/>
    <col min="7665" max="7665" width="9" style="3" customWidth="1"/>
    <col min="7666" max="7666" width="50" style="3" customWidth="1"/>
    <col min="7667" max="7667" width="13.140625" style="3" customWidth="1"/>
    <col min="7668" max="7668" width="23.42578125" style="3" customWidth="1"/>
    <col min="7669" max="7920" width="9.140625" style="3"/>
    <col min="7921" max="7921" width="9" style="3" customWidth="1"/>
    <col min="7922" max="7922" width="50" style="3" customWidth="1"/>
    <col min="7923" max="7923" width="13.140625" style="3" customWidth="1"/>
    <col min="7924" max="7924" width="23.42578125" style="3" customWidth="1"/>
    <col min="7925" max="8176" width="9.140625" style="3"/>
    <col min="8177" max="8177" width="9" style="3" customWidth="1"/>
    <col min="8178" max="8178" width="50" style="3" customWidth="1"/>
    <col min="8179" max="8179" width="13.140625" style="3" customWidth="1"/>
    <col min="8180" max="8180" width="23.42578125" style="3" customWidth="1"/>
    <col min="8181" max="8432" width="9.140625" style="3"/>
    <col min="8433" max="8433" width="9" style="3" customWidth="1"/>
    <col min="8434" max="8434" width="50" style="3" customWidth="1"/>
    <col min="8435" max="8435" width="13.140625" style="3" customWidth="1"/>
    <col min="8436" max="8436" width="23.42578125" style="3" customWidth="1"/>
    <col min="8437" max="8688" width="9.140625" style="3"/>
    <col min="8689" max="8689" width="9" style="3" customWidth="1"/>
    <col min="8690" max="8690" width="50" style="3" customWidth="1"/>
    <col min="8691" max="8691" width="13.140625" style="3" customWidth="1"/>
    <col min="8692" max="8692" width="23.42578125" style="3" customWidth="1"/>
    <col min="8693" max="8944" width="9.140625" style="3"/>
    <col min="8945" max="8945" width="9" style="3" customWidth="1"/>
    <col min="8946" max="8946" width="50" style="3" customWidth="1"/>
    <col min="8947" max="8947" width="13.140625" style="3" customWidth="1"/>
    <col min="8948" max="8948" width="23.42578125" style="3" customWidth="1"/>
    <col min="8949" max="9200" width="9.140625" style="3"/>
    <col min="9201" max="9201" width="9" style="3" customWidth="1"/>
    <col min="9202" max="9202" width="50" style="3" customWidth="1"/>
    <col min="9203" max="9203" width="13.140625" style="3" customWidth="1"/>
    <col min="9204" max="9204" width="23.42578125" style="3" customWidth="1"/>
    <col min="9205" max="9456" width="9.140625" style="3"/>
    <col min="9457" max="9457" width="9" style="3" customWidth="1"/>
    <col min="9458" max="9458" width="50" style="3" customWidth="1"/>
    <col min="9459" max="9459" width="13.140625" style="3" customWidth="1"/>
    <col min="9460" max="9460" width="23.42578125" style="3" customWidth="1"/>
    <col min="9461" max="9712" width="9.140625" style="3"/>
    <col min="9713" max="9713" width="9" style="3" customWidth="1"/>
    <col min="9714" max="9714" width="50" style="3" customWidth="1"/>
    <col min="9715" max="9715" width="13.140625" style="3" customWidth="1"/>
    <col min="9716" max="9716" width="23.42578125" style="3" customWidth="1"/>
    <col min="9717" max="9968" width="9.140625" style="3"/>
    <col min="9969" max="9969" width="9" style="3" customWidth="1"/>
    <col min="9970" max="9970" width="50" style="3" customWidth="1"/>
    <col min="9971" max="9971" width="13.140625" style="3" customWidth="1"/>
    <col min="9972" max="9972" width="23.42578125" style="3" customWidth="1"/>
    <col min="9973" max="10224" width="9.140625" style="3"/>
    <col min="10225" max="10225" width="9" style="3" customWidth="1"/>
    <col min="10226" max="10226" width="50" style="3" customWidth="1"/>
    <col min="10227" max="10227" width="13.140625" style="3" customWidth="1"/>
    <col min="10228" max="10228" width="23.42578125" style="3" customWidth="1"/>
    <col min="10229" max="10480" width="9.140625" style="3"/>
    <col min="10481" max="10481" width="9" style="3" customWidth="1"/>
    <col min="10482" max="10482" width="50" style="3" customWidth="1"/>
    <col min="10483" max="10483" width="13.140625" style="3" customWidth="1"/>
    <col min="10484" max="10484" width="23.42578125" style="3" customWidth="1"/>
    <col min="10485" max="10736" width="9.140625" style="3"/>
    <col min="10737" max="10737" width="9" style="3" customWidth="1"/>
    <col min="10738" max="10738" width="50" style="3" customWidth="1"/>
    <col min="10739" max="10739" width="13.140625" style="3" customWidth="1"/>
    <col min="10740" max="10740" width="23.42578125" style="3" customWidth="1"/>
    <col min="10741" max="10992" width="9.140625" style="3"/>
    <col min="10993" max="10993" width="9" style="3" customWidth="1"/>
    <col min="10994" max="10994" width="50" style="3" customWidth="1"/>
    <col min="10995" max="10995" width="13.140625" style="3" customWidth="1"/>
    <col min="10996" max="10996" width="23.42578125" style="3" customWidth="1"/>
    <col min="10997" max="11248" width="9.140625" style="3"/>
    <col min="11249" max="11249" width="9" style="3" customWidth="1"/>
    <col min="11250" max="11250" width="50" style="3" customWidth="1"/>
    <col min="11251" max="11251" width="13.140625" style="3" customWidth="1"/>
    <col min="11252" max="11252" width="23.42578125" style="3" customWidth="1"/>
    <col min="11253" max="11504" width="9.140625" style="3"/>
    <col min="11505" max="11505" width="9" style="3" customWidth="1"/>
    <col min="11506" max="11506" width="50" style="3" customWidth="1"/>
    <col min="11507" max="11507" width="13.140625" style="3" customWidth="1"/>
    <col min="11508" max="11508" width="23.42578125" style="3" customWidth="1"/>
    <col min="11509" max="11760" width="9.140625" style="3"/>
    <col min="11761" max="11761" width="9" style="3" customWidth="1"/>
    <col min="11762" max="11762" width="50" style="3" customWidth="1"/>
    <col min="11763" max="11763" width="13.140625" style="3" customWidth="1"/>
    <col min="11764" max="11764" width="23.42578125" style="3" customWidth="1"/>
    <col min="11765" max="12016" width="9.140625" style="3"/>
    <col min="12017" max="12017" width="9" style="3" customWidth="1"/>
    <col min="12018" max="12018" width="50" style="3" customWidth="1"/>
    <col min="12019" max="12019" width="13.140625" style="3" customWidth="1"/>
    <col min="12020" max="12020" width="23.42578125" style="3" customWidth="1"/>
    <col min="12021" max="12272" width="9.140625" style="3"/>
    <col min="12273" max="12273" width="9" style="3" customWidth="1"/>
    <col min="12274" max="12274" width="50" style="3" customWidth="1"/>
    <col min="12275" max="12275" width="13.140625" style="3" customWidth="1"/>
    <col min="12276" max="12276" width="23.42578125" style="3" customWidth="1"/>
    <col min="12277" max="12528" width="9.140625" style="3"/>
    <col min="12529" max="12529" width="9" style="3" customWidth="1"/>
    <col min="12530" max="12530" width="50" style="3" customWidth="1"/>
    <col min="12531" max="12531" width="13.140625" style="3" customWidth="1"/>
    <col min="12532" max="12532" width="23.42578125" style="3" customWidth="1"/>
    <col min="12533" max="12784" width="9.140625" style="3"/>
    <col min="12785" max="12785" width="9" style="3" customWidth="1"/>
    <col min="12786" max="12786" width="50" style="3" customWidth="1"/>
    <col min="12787" max="12787" width="13.140625" style="3" customWidth="1"/>
    <col min="12788" max="12788" width="23.42578125" style="3" customWidth="1"/>
    <col min="12789" max="13040" width="9.140625" style="3"/>
    <col min="13041" max="13041" width="9" style="3" customWidth="1"/>
    <col min="13042" max="13042" width="50" style="3" customWidth="1"/>
    <col min="13043" max="13043" width="13.140625" style="3" customWidth="1"/>
    <col min="13044" max="13044" width="23.42578125" style="3" customWidth="1"/>
    <col min="13045" max="13296" width="9.140625" style="3"/>
    <col min="13297" max="13297" width="9" style="3" customWidth="1"/>
    <col min="13298" max="13298" width="50" style="3" customWidth="1"/>
    <col min="13299" max="13299" width="13.140625" style="3" customWidth="1"/>
    <col min="13300" max="13300" width="23.42578125" style="3" customWidth="1"/>
    <col min="13301" max="13552" width="9.140625" style="3"/>
    <col min="13553" max="13553" width="9" style="3" customWidth="1"/>
    <col min="13554" max="13554" width="50" style="3" customWidth="1"/>
    <col min="13555" max="13555" width="13.140625" style="3" customWidth="1"/>
    <col min="13556" max="13556" width="23.42578125" style="3" customWidth="1"/>
    <col min="13557" max="13808" width="9.140625" style="3"/>
    <col min="13809" max="13809" width="9" style="3" customWidth="1"/>
    <col min="13810" max="13810" width="50" style="3" customWidth="1"/>
    <col min="13811" max="13811" width="13.140625" style="3" customWidth="1"/>
    <col min="13812" max="13812" width="23.42578125" style="3" customWidth="1"/>
    <col min="13813" max="14064" width="9.140625" style="3"/>
    <col min="14065" max="14065" width="9" style="3" customWidth="1"/>
    <col min="14066" max="14066" width="50" style="3" customWidth="1"/>
    <col min="14067" max="14067" width="13.140625" style="3" customWidth="1"/>
    <col min="14068" max="14068" width="23.42578125" style="3" customWidth="1"/>
    <col min="14069" max="14320" width="9.140625" style="3"/>
    <col min="14321" max="14321" width="9" style="3" customWidth="1"/>
    <col min="14322" max="14322" width="50" style="3" customWidth="1"/>
    <col min="14323" max="14323" width="13.140625" style="3" customWidth="1"/>
    <col min="14324" max="14324" width="23.42578125" style="3" customWidth="1"/>
    <col min="14325" max="14576" width="9.140625" style="3"/>
    <col min="14577" max="14577" width="9" style="3" customWidth="1"/>
    <col min="14578" max="14578" width="50" style="3" customWidth="1"/>
    <col min="14579" max="14579" width="13.140625" style="3" customWidth="1"/>
    <col min="14580" max="14580" width="23.42578125" style="3" customWidth="1"/>
    <col min="14581" max="14832" width="9.140625" style="3"/>
    <col min="14833" max="14833" width="9" style="3" customWidth="1"/>
    <col min="14834" max="14834" width="50" style="3" customWidth="1"/>
    <col min="14835" max="14835" width="13.140625" style="3" customWidth="1"/>
    <col min="14836" max="14836" width="23.42578125" style="3" customWidth="1"/>
    <col min="14837" max="15088" width="9.140625" style="3"/>
    <col min="15089" max="15089" width="9" style="3" customWidth="1"/>
    <col min="15090" max="15090" width="50" style="3" customWidth="1"/>
    <col min="15091" max="15091" width="13.140625" style="3" customWidth="1"/>
    <col min="15092" max="15092" width="23.42578125" style="3" customWidth="1"/>
    <col min="15093" max="15344" width="9.140625" style="3"/>
    <col min="15345" max="15345" width="9" style="3" customWidth="1"/>
    <col min="15346" max="15346" width="50" style="3" customWidth="1"/>
    <col min="15347" max="15347" width="13.140625" style="3" customWidth="1"/>
    <col min="15348" max="15348" width="23.42578125" style="3" customWidth="1"/>
    <col min="15349" max="15600" width="9.140625" style="3"/>
    <col min="15601" max="15601" width="9" style="3" customWidth="1"/>
    <col min="15602" max="15602" width="50" style="3" customWidth="1"/>
    <col min="15603" max="15603" width="13.140625" style="3" customWidth="1"/>
    <col min="15604" max="15604" width="23.42578125" style="3" customWidth="1"/>
    <col min="15605" max="15856" width="9.140625" style="3"/>
    <col min="15857" max="15857" width="9" style="3" customWidth="1"/>
    <col min="15858" max="15858" width="50" style="3" customWidth="1"/>
    <col min="15859" max="15859" width="13.140625" style="3" customWidth="1"/>
    <col min="15860" max="15860" width="23.42578125" style="3" customWidth="1"/>
    <col min="15861" max="16112" width="9.140625" style="3"/>
    <col min="16113" max="16113" width="9" style="3" customWidth="1"/>
    <col min="16114" max="16114" width="50" style="3" customWidth="1"/>
    <col min="16115" max="16115" width="13.140625" style="3" customWidth="1"/>
    <col min="16116" max="16116" width="23.42578125" style="3" customWidth="1"/>
    <col min="16117" max="16384" width="9.140625" style="3"/>
  </cols>
  <sheetData>
    <row r="1" spans="1:5" ht="43.5" customHeight="1" x14ac:dyDescent="0.2">
      <c r="A1" s="123" t="s">
        <v>170</v>
      </c>
      <c r="B1" s="123"/>
      <c r="C1" s="123"/>
      <c r="D1" s="123"/>
      <c r="E1" s="123"/>
    </row>
    <row r="2" spans="1:5" ht="15.75" customHeight="1" x14ac:dyDescent="0.2">
      <c r="A2" s="105" t="s">
        <v>13</v>
      </c>
      <c r="B2" s="105"/>
      <c r="C2" s="101" t="s">
        <v>113</v>
      </c>
      <c r="D2" s="101"/>
      <c r="E2" s="101"/>
    </row>
    <row r="3" spans="1:5" ht="15.75" customHeight="1" x14ac:dyDescent="0.2">
      <c r="A3" s="105" t="s">
        <v>18</v>
      </c>
      <c r="B3" s="105"/>
      <c r="C3" s="101" t="s">
        <v>136</v>
      </c>
      <c r="D3" s="101"/>
      <c r="E3" s="101"/>
    </row>
    <row r="4" spans="1:5" ht="15.75" customHeight="1" x14ac:dyDescent="0.2">
      <c r="A4" s="105" t="s">
        <v>61</v>
      </c>
      <c r="B4" s="105"/>
      <c r="C4" s="101" t="s">
        <v>112</v>
      </c>
      <c r="D4" s="101"/>
      <c r="E4" s="101"/>
    </row>
    <row r="5" spans="1:5" ht="56.25" customHeight="1" x14ac:dyDescent="0.2">
      <c r="A5" s="67" t="s">
        <v>7</v>
      </c>
      <c r="B5" s="72" t="s">
        <v>169</v>
      </c>
      <c r="C5" s="69" t="s">
        <v>0</v>
      </c>
      <c r="D5" s="69" t="s">
        <v>2</v>
      </c>
      <c r="E5" s="67" t="s">
        <v>167</v>
      </c>
    </row>
    <row r="6" spans="1:5" ht="15.75" x14ac:dyDescent="0.25">
      <c r="A6" s="39">
        <v>1</v>
      </c>
      <c r="B6" s="27" t="s">
        <v>65</v>
      </c>
      <c r="C6" s="28"/>
      <c r="D6" s="28"/>
      <c r="E6" s="72"/>
    </row>
    <row r="7" spans="1:5" s="52" customFormat="1" ht="15" x14ac:dyDescent="0.2">
      <c r="A7" s="39" t="s">
        <v>152</v>
      </c>
      <c r="B7" s="50" t="s">
        <v>63</v>
      </c>
      <c r="C7" s="51" t="s">
        <v>38</v>
      </c>
      <c r="D7" s="51" t="s">
        <v>116</v>
      </c>
      <c r="E7" s="74"/>
    </row>
    <row r="8" spans="1:5" s="31" customFormat="1" ht="15.75" x14ac:dyDescent="0.25">
      <c r="A8" s="39">
        <v>3</v>
      </c>
      <c r="B8" s="40" t="s">
        <v>70</v>
      </c>
      <c r="C8" s="53"/>
      <c r="D8" s="53"/>
      <c r="E8" s="71"/>
    </row>
    <row r="9" spans="1:5" s="31" customFormat="1" ht="15.75" x14ac:dyDescent="0.2">
      <c r="A9" s="54">
        <v>3.3</v>
      </c>
      <c r="B9" s="55" t="s">
        <v>71</v>
      </c>
      <c r="C9" s="56"/>
      <c r="D9" s="56"/>
      <c r="E9" s="71"/>
    </row>
    <row r="10" spans="1:5" s="31" customFormat="1" ht="25.5" x14ac:dyDescent="0.2">
      <c r="A10" s="57" t="s">
        <v>153</v>
      </c>
      <c r="B10" s="58" t="s">
        <v>72</v>
      </c>
      <c r="C10" s="51" t="s">
        <v>38</v>
      </c>
      <c r="D10" s="59" t="s">
        <v>132</v>
      </c>
      <c r="E10" s="74"/>
    </row>
    <row r="11" spans="1:5" s="31" customFormat="1" ht="15.75" x14ac:dyDescent="0.25">
      <c r="A11" s="54">
        <v>3.7</v>
      </c>
      <c r="B11" s="60" t="s">
        <v>75</v>
      </c>
      <c r="C11" s="61"/>
      <c r="D11" s="61"/>
      <c r="E11" s="71"/>
    </row>
    <row r="12" spans="1:5" s="31" customFormat="1" ht="15" x14ac:dyDescent="0.25">
      <c r="A12" s="57" t="s">
        <v>154</v>
      </c>
      <c r="B12" s="62" t="s">
        <v>73</v>
      </c>
      <c r="C12" s="51" t="s">
        <v>133</v>
      </c>
      <c r="D12" s="51" t="s">
        <v>117</v>
      </c>
      <c r="E12" s="74"/>
    </row>
    <row r="13" spans="1:5" s="31" customFormat="1" ht="26.25" x14ac:dyDescent="0.25">
      <c r="A13" s="57" t="s">
        <v>155</v>
      </c>
      <c r="B13" s="62" t="s">
        <v>76</v>
      </c>
      <c r="C13" s="51" t="s">
        <v>38</v>
      </c>
      <c r="D13" s="51" t="s">
        <v>118</v>
      </c>
      <c r="E13" s="74"/>
    </row>
    <row r="14" spans="1:5" s="31" customFormat="1" ht="15" x14ac:dyDescent="0.25">
      <c r="A14" s="57" t="s">
        <v>156</v>
      </c>
      <c r="B14" s="62" t="s">
        <v>74</v>
      </c>
      <c r="C14" s="51" t="s">
        <v>38</v>
      </c>
      <c r="D14" s="51" t="s">
        <v>119</v>
      </c>
      <c r="E14" s="74"/>
    </row>
    <row r="15" spans="1:5" s="31" customFormat="1" ht="15" x14ac:dyDescent="0.25">
      <c r="A15" s="57" t="s">
        <v>157</v>
      </c>
      <c r="B15" s="62" t="s">
        <v>77</v>
      </c>
      <c r="C15" s="51" t="s">
        <v>38</v>
      </c>
      <c r="D15" s="51" t="s">
        <v>119</v>
      </c>
      <c r="E15" s="74"/>
    </row>
    <row r="16" spans="1:5" s="31" customFormat="1" ht="15.75" x14ac:dyDescent="0.25">
      <c r="A16" s="57">
        <v>3.9</v>
      </c>
      <c r="B16" s="63" t="s">
        <v>78</v>
      </c>
      <c r="C16" s="64"/>
      <c r="D16" s="51"/>
      <c r="E16" s="71"/>
    </row>
    <row r="17" spans="1:5" s="31" customFormat="1" ht="15" x14ac:dyDescent="0.25">
      <c r="A17" s="57" t="s">
        <v>158</v>
      </c>
      <c r="B17" s="62" t="s">
        <v>79</v>
      </c>
      <c r="C17" s="51" t="s">
        <v>38</v>
      </c>
      <c r="D17" s="51" t="s">
        <v>121</v>
      </c>
      <c r="E17" s="74"/>
    </row>
    <row r="18" spans="1:5" s="31" customFormat="1" ht="15" x14ac:dyDescent="0.25">
      <c r="A18" s="57" t="s">
        <v>159</v>
      </c>
      <c r="B18" s="62" t="s">
        <v>80</v>
      </c>
      <c r="C18" s="51" t="s">
        <v>38</v>
      </c>
      <c r="D18" s="64" t="s">
        <v>120</v>
      </c>
      <c r="E18" s="74"/>
    </row>
    <row r="19" spans="1:5" s="31" customFormat="1" ht="15" x14ac:dyDescent="0.25">
      <c r="A19" s="57" t="s">
        <v>160</v>
      </c>
      <c r="B19" s="62" t="s">
        <v>81</v>
      </c>
      <c r="C19" s="51" t="s">
        <v>38</v>
      </c>
      <c r="D19" s="64" t="s">
        <v>120</v>
      </c>
      <c r="E19" s="74"/>
    </row>
    <row r="20" spans="1:5" s="31" customFormat="1" ht="15.75" customHeight="1" x14ac:dyDescent="0.2">
      <c r="A20" s="57" t="s">
        <v>161</v>
      </c>
      <c r="B20" s="64" t="s">
        <v>82</v>
      </c>
      <c r="C20" s="51" t="s">
        <v>38</v>
      </c>
      <c r="D20" s="64" t="s">
        <v>121</v>
      </c>
      <c r="E20" s="74"/>
    </row>
    <row r="21" spans="1:5" s="31" customFormat="1" ht="15" x14ac:dyDescent="0.25">
      <c r="A21" s="57" t="s">
        <v>162</v>
      </c>
      <c r="B21" s="62" t="s">
        <v>64</v>
      </c>
      <c r="C21" s="51" t="s">
        <v>38</v>
      </c>
      <c r="D21" s="64" t="s">
        <v>121</v>
      </c>
      <c r="E21" s="74"/>
    </row>
    <row r="22" spans="1:5" s="31" customFormat="1" ht="15" x14ac:dyDescent="0.25">
      <c r="A22" s="57" t="s">
        <v>163</v>
      </c>
      <c r="B22" s="62" t="s">
        <v>83</v>
      </c>
      <c r="C22" s="51" t="s">
        <v>133</v>
      </c>
      <c r="D22" s="64" t="s">
        <v>122</v>
      </c>
      <c r="E22" s="74"/>
    </row>
    <row r="23" spans="1:5" s="31" customFormat="1" ht="15" x14ac:dyDescent="0.25">
      <c r="A23" s="57" t="s">
        <v>164</v>
      </c>
      <c r="B23" s="62" t="s">
        <v>84</v>
      </c>
      <c r="C23" s="51" t="s">
        <v>133</v>
      </c>
      <c r="D23" s="64" t="s">
        <v>123</v>
      </c>
      <c r="E23" s="74"/>
    </row>
    <row r="24" spans="1:5" s="31" customFormat="1" ht="15.75" customHeight="1" x14ac:dyDescent="0.25">
      <c r="A24" s="57" t="s">
        <v>165</v>
      </c>
      <c r="B24" s="62" t="s">
        <v>85</v>
      </c>
      <c r="C24" s="51" t="s">
        <v>38</v>
      </c>
      <c r="D24" s="64" t="s">
        <v>124</v>
      </c>
      <c r="E24" s="74"/>
    </row>
    <row r="25" spans="1:5" s="31" customFormat="1" ht="15" x14ac:dyDescent="0.25">
      <c r="A25" s="57" t="s">
        <v>166</v>
      </c>
      <c r="B25" s="61" t="s">
        <v>86</v>
      </c>
      <c r="C25" s="51" t="s">
        <v>38</v>
      </c>
      <c r="D25" s="64" t="s">
        <v>124</v>
      </c>
      <c r="E25" s="74"/>
    </row>
    <row r="26" spans="1:5" s="31" customFormat="1" ht="15" x14ac:dyDescent="0.2">
      <c r="A26" s="126" t="s">
        <v>171</v>
      </c>
      <c r="B26" s="126"/>
      <c r="C26" s="126"/>
      <c r="D26" s="126"/>
      <c r="E26" s="74">
        <f>SUM(E6:E25)</f>
        <v>0</v>
      </c>
    </row>
    <row r="27" spans="1:5" x14ac:dyDescent="0.2">
      <c r="A27" s="77" t="s">
        <v>20</v>
      </c>
      <c r="B27" s="78"/>
      <c r="C27" s="77"/>
      <c r="D27" s="78"/>
      <c r="E27" s="79"/>
    </row>
    <row r="28" spans="1:5" ht="29.25" customHeight="1" x14ac:dyDescent="0.2">
      <c r="A28" s="76" t="s">
        <v>99</v>
      </c>
      <c r="B28" s="124" t="s">
        <v>106</v>
      </c>
      <c r="C28" s="124"/>
      <c r="D28" s="124"/>
      <c r="E28" s="124"/>
    </row>
    <row r="29" spans="1:5" ht="30" customHeight="1" x14ac:dyDescent="0.2">
      <c r="A29" s="76" t="s">
        <v>92</v>
      </c>
      <c r="B29" s="124" t="s">
        <v>107</v>
      </c>
      <c r="C29" s="124"/>
      <c r="D29" s="124"/>
      <c r="E29" s="124"/>
    </row>
    <row r="30" spans="1:5" ht="34.5" customHeight="1" x14ac:dyDescent="0.2">
      <c r="A30" s="76" t="s">
        <v>93</v>
      </c>
      <c r="B30" s="124" t="s">
        <v>108</v>
      </c>
      <c r="C30" s="124"/>
      <c r="D30" s="124"/>
      <c r="E30" s="124"/>
    </row>
    <row r="31" spans="1:5" ht="26.25" customHeight="1" x14ac:dyDescent="0.2">
      <c r="A31" s="76" t="s">
        <v>94</v>
      </c>
      <c r="B31" s="124" t="s">
        <v>98</v>
      </c>
      <c r="C31" s="124"/>
      <c r="D31" s="124"/>
      <c r="E31" s="124"/>
    </row>
    <row r="32" spans="1:5" ht="50.25" customHeight="1" x14ac:dyDescent="0.2">
      <c r="A32" s="76" t="s">
        <v>95</v>
      </c>
      <c r="B32" s="124" t="s">
        <v>97</v>
      </c>
      <c r="C32" s="124"/>
      <c r="D32" s="124"/>
      <c r="E32" s="124"/>
    </row>
    <row r="33" spans="1:5" ht="27" customHeight="1" x14ac:dyDescent="0.2">
      <c r="A33" s="76" t="s">
        <v>96</v>
      </c>
      <c r="B33" s="124" t="s">
        <v>60</v>
      </c>
      <c r="C33" s="124"/>
      <c r="D33" s="124"/>
      <c r="E33" s="124"/>
    </row>
    <row r="34" spans="1:5" ht="42" customHeight="1" x14ac:dyDescent="0.2">
      <c r="A34" s="76" t="s">
        <v>111</v>
      </c>
      <c r="B34" s="125" t="s">
        <v>105</v>
      </c>
      <c r="C34" s="125"/>
      <c r="D34" s="125"/>
      <c r="E34" s="125"/>
    </row>
    <row r="35" spans="1:5" ht="46.5" customHeight="1" x14ac:dyDescent="0.2">
      <c r="A35" s="76" t="s">
        <v>134</v>
      </c>
      <c r="B35" s="125" t="s">
        <v>139</v>
      </c>
      <c r="C35" s="125"/>
      <c r="D35" s="125"/>
      <c r="E35" s="125"/>
    </row>
  </sheetData>
  <mergeCells count="16">
    <mergeCell ref="A1:E1"/>
    <mergeCell ref="B32:E32"/>
    <mergeCell ref="B33:E33"/>
    <mergeCell ref="B34:E34"/>
    <mergeCell ref="B35:E35"/>
    <mergeCell ref="C2:E2"/>
    <mergeCell ref="C3:E3"/>
    <mergeCell ref="C4:E4"/>
    <mergeCell ref="A2:B2"/>
    <mergeCell ref="A3:B3"/>
    <mergeCell ref="A4:B4"/>
    <mergeCell ref="A26:D26"/>
    <mergeCell ref="B28:E28"/>
    <mergeCell ref="B29:E29"/>
    <mergeCell ref="B30:E30"/>
    <mergeCell ref="B31:E31"/>
  </mergeCells>
  <conditionalFormatting sqref="E7 E10 E12:E15 E17:E26">
    <cfRule type="containsBlanks" dxfId="0" priority="1">
      <formula>LEN(TRIM(E7))=0</formula>
    </cfRule>
  </conditionalFormatting>
  <pageMargins left="0.25" right="0.25"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MAIN SHEET</vt:lpstr>
      <vt:lpstr>Annexure-I</vt:lpstr>
      <vt:lpstr>APPENDIX-A</vt:lpstr>
      <vt:lpstr>Annexure-II</vt:lpstr>
      <vt:lpstr>'Annexure-I'!Print_Area</vt:lpstr>
      <vt:lpstr>'Annexure-II'!Print_Area</vt:lpstr>
      <vt:lpstr>'APPENDIX-A'!Print_Area</vt:lpstr>
      <vt:lpstr>'MAIN SHEET'!Print_Area</vt:lpstr>
      <vt:lpstr>'Annexure-II'!Print_Titles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6074537</dc:creator>
  <cp:lastModifiedBy>Sanjeev Kumar</cp:lastModifiedBy>
  <cp:lastPrinted>2023-07-11T09:11:02Z</cp:lastPrinted>
  <dcterms:created xsi:type="dcterms:W3CDTF">2009-08-25T03:56:28Z</dcterms:created>
  <dcterms:modified xsi:type="dcterms:W3CDTF">2023-07-11T09:11:20Z</dcterms:modified>
</cp:coreProperties>
</file>