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6147399\Desktop\MM\Talchar\ETP\"/>
    </mc:Choice>
  </mc:AlternateContent>
  <bookViews>
    <workbookView xWindow="0" yWindow="0" windowWidth="19200" windowHeight="11490" tabRatio="901"/>
  </bookViews>
  <sheets>
    <sheet name="Final Price Format" sheetId="55" r:id="rId1"/>
    <sheet name="Annexure-I" sheetId="56" r:id="rId2"/>
    <sheet name="Annexure-II" sheetId="57" r:id="rId3"/>
  </sheets>
  <definedNames>
    <definedName name="OLE_LINK1" localSheetId="2">'Annexure-II'!$A$78</definedName>
  </definedNames>
  <calcPr calcId="162913"/>
</workbook>
</file>

<file path=xl/calcChain.xml><?xml version="1.0" encoding="utf-8"?>
<calcChain xmlns="http://schemas.openxmlformats.org/spreadsheetml/2006/main">
  <c r="F11" i="55" l="1"/>
  <c r="I10" i="55"/>
  <c r="D75" i="57"/>
  <c r="G10" i="56"/>
  <c r="G6" i="56"/>
  <c r="G9" i="56"/>
  <c r="G8" i="56"/>
  <c r="J14" i="55" l="1"/>
  <c r="M14" i="55" s="1"/>
  <c r="N14" i="55" s="1"/>
  <c r="J13" i="55"/>
  <c r="M13" i="55" s="1"/>
  <c r="N13" i="55" s="1"/>
  <c r="J12" i="55"/>
  <c r="M12" i="55" s="1"/>
  <c r="N12" i="55" s="1"/>
  <c r="J10" i="55"/>
  <c r="M10" i="55" s="1"/>
  <c r="N10" i="55" s="1"/>
  <c r="H9" i="55"/>
  <c r="M9" i="55" s="1"/>
  <c r="N9" i="55" s="1"/>
  <c r="H11" i="55" l="1"/>
  <c r="M11" i="55" s="1"/>
  <c r="C4" i="57"/>
  <c r="C3" i="57"/>
  <c r="C2" i="57"/>
  <c r="N11" i="55" l="1"/>
  <c r="N7" i="55" s="1"/>
  <c r="C4" i="56"/>
  <c r="C3" i="56"/>
  <c r="C2" i="56"/>
</calcChain>
</file>

<file path=xl/sharedStrings.xml><?xml version="1.0" encoding="utf-8"?>
<sst xmlns="http://schemas.openxmlformats.org/spreadsheetml/2006/main" count="231" uniqueCount="146">
  <si>
    <t>UNIT</t>
  </si>
  <si>
    <t>QTY</t>
  </si>
  <si>
    <t>TECHNICAL SPECIFICATION:</t>
  </si>
  <si>
    <t>S. No.</t>
  </si>
  <si>
    <t xml:space="preserve">NAME OF PROJECT:
</t>
  </si>
  <si>
    <t>NAME OF PACKAGE:</t>
  </si>
  <si>
    <t>Lot</t>
  </si>
  <si>
    <t>Set</t>
  </si>
  <si>
    <t>DESCRIPTION</t>
  </si>
  <si>
    <t>MAJOR BREAK-UP OF PRICES GIVEN IN 1.0 ABOVE.</t>
  </si>
  <si>
    <t>Nos.</t>
  </si>
  <si>
    <t xml:space="preserve">MAJOR BREAK-UP OF PRICES OF 1.0 ARE MENTIONED BELOW 
</t>
  </si>
  <si>
    <t>days</t>
  </si>
  <si>
    <t>LOT</t>
  </si>
  <si>
    <t>GRAND TOTAL</t>
  </si>
  <si>
    <r>
      <t xml:space="preserve">Total lump sum firm price inclusive of all prevailing taxes, duties and other levies  for </t>
    </r>
    <r>
      <rPr>
        <b/>
        <sz val="11"/>
        <rFont val="Arial"/>
        <family val="2"/>
      </rPr>
      <t>DESIGN &amp; ENGINEERING PART</t>
    </r>
    <r>
      <rPr>
        <sz val="11"/>
        <rFont val="Arial"/>
        <family val="2"/>
      </rPr>
      <t xml:space="preserve"> for project and package specified for the total scope defined as per BHEL NIT &amp; tender technical specification, amendment &amp; agreements till placement of order.</t>
    </r>
  </si>
  <si>
    <t xml:space="preserve">NAME OF PROJECT: </t>
  </si>
  <si>
    <t>Sl. No.</t>
  </si>
  <si>
    <t>Qty</t>
  </si>
  <si>
    <t>A</t>
  </si>
  <si>
    <t xml:space="preserve"> </t>
  </si>
  <si>
    <t>MECHANICAL SPARES</t>
  </si>
  <si>
    <t>2 Nos. of each type and model.</t>
  </si>
  <si>
    <t>Temperature elements</t>
  </si>
  <si>
    <t>1 no. of each range and type</t>
  </si>
  <si>
    <t>Wherever quantity has been specified percentage (%) the quantity of mandatory spares to be provided by the bidder shall be distributed into various ranges/size/rating/type (as the case may be) in the same proportion of the main population. In case the quantity so calculated happens to be fraction, the same should be rounded off to next higher whole number.</t>
  </si>
  <si>
    <t>NOTES:</t>
  </si>
  <si>
    <t>Incase spares indicated in the list are not applicable to the particular design offer by the bidder, the bidder should offer spares applicable to offered design with quantities generally in line with the approach followed in the above list.</t>
  </si>
  <si>
    <t>Wherever the quantities have been indicated for each type, size, thickness, material, radius, range etc., these shall cover all items supplied and installed and the breakup for these shall be furnished in the bid.</t>
  </si>
  <si>
    <r>
      <t xml:space="preserve">Total lumpsum firm price inclusive of all prevailing taxes, duties and other levies for </t>
    </r>
    <r>
      <rPr>
        <b/>
        <sz val="11"/>
        <rFont val="Arial"/>
        <family val="2"/>
      </rPr>
      <t>MANDATORY SPARES</t>
    </r>
    <r>
      <rPr>
        <sz val="11"/>
        <rFont val="Arial"/>
        <family val="2"/>
      </rPr>
      <t xml:space="preserve"> comprising of manufacture, fabrication, assembly, inspection / testing at vendor's &amp; sub-vendor’s works, painting, forwarding, proper packing, shipment, delivery at site &amp; guarantee as per tender technical specification above, amendment &amp; agreements till placement of order </t>
    </r>
    <r>
      <rPr>
        <b/>
        <sz val="11"/>
        <rFont val="Arial"/>
        <family val="2"/>
      </rPr>
      <t>(Price break up of mandatory spares is to be furnished as per Annexure-II)</t>
    </r>
    <r>
      <rPr>
        <sz val="11"/>
        <rFont val="Arial"/>
        <family val="2"/>
      </rPr>
      <t>.</t>
    </r>
  </si>
  <si>
    <t>EFFLUENT TREATMENT PLANT</t>
  </si>
  <si>
    <t>PE-TS-497-164-A001</t>
  </si>
  <si>
    <r>
      <t xml:space="preserve">Total lumpsum firm prices inclusive of all prevailing taxes, duties and other levies for </t>
    </r>
    <r>
      <rPr>
        <b/>
        <sz val="11"/>
        <rFont val="Arial"/>
        <family val="2"/>
      </rPr>
      <t>SUPERVISION OF ERECTION &amp; COMMISSIONING SERVICE PART</t>
    </r>
    <r>
      <rPr>
        <sz val="11"/>
        <rFont val="Arial"/>
        <family val="2"/>
      </rPr>
      <t xml:space="preserve"> for assembly, erection &amp; commissioning, trial run at site, Training of customer/ client O&amp;M staff covering hands on experience for Effluent Treatment Plant system for the total scope defined as per BHEL NIT &amp; tender technical specification as specified above, amendment &amp; agreements till placement of order. </t>
    </r>
    <r>
      <rPr>
        <b/>
        <sz val="11"/>
        <rFont val="Arial"/>
        <family val="2"/>
      </rPr>
      <t>Price breakup to be furnished as per enclosed Annexure-I of price format.</t>
    </r>
  </si>
  <si>
    <r>
      <t xml:space="preserve">Total lump sum firm price for </t>
    </r>
    <r>
      <rPr>
        <b/>
        <sz val="11"/>
        <rFont val="Arial"/>
        <family val="2"/>
      </rPr>
      <t>CONDUCTANCE OF</t>
    </r>
    <r>
      <rPr>
        <sz val="11"/>
        <rFont val="Arial"/>
        <family val="2"/>
      </rPr>
      <t xml:space="preserve"> </t>
    </r>
    <r>
      <rPr>
        <b/>
        <sz val="11"/>
        <rFont val="Arial"/>
        <family val="2"/>
      </rPr>
      <t>PERFORMANCE GUARANTEE TEST</t>
    </r>
    <r>
      <rPr>
        <sz val="11"/>
        <rFont val="Arial"/>
        <family val="2"/>
      </rPr>
      <t xml:space="preserve"> including Visit charges, local transportation, boarding, lodging &amp; other related exepenses (including manpower/operational personel for project and package specified for the total scope defined as per BHEL NIT &amp; tender technical specification, amendment &amp; agreements till placement of order.</t>
    </r>
  </si>
  <si>
    <r>
      <t xml:space="preserve">Total lump sum firm price for </t>
    </r>
    <r>
      <rPr>
        <b/>
        <sz val="11"/>
        <rFont val="Arial"/>
        <family val="2"/>
      </rPr>
      <t xml:space="preserve">AMC CHARGES OF ANALYSERS &amp; PROFIBUS INSTRUMENTS FOR 03 YEARS </t>
    </r>
    <r>
      <rPr>
        <sz val="11"/>
        <rFont val="Arial"/>
        <family val="2"/>
      </rPr>
      <t>including Visit charges, local transportation, boarding, lodging &amp; other related exepenses for project and package specified for the total scope defined as per BHEL NIT &amp; tender technical specification, amendment &amp; agreements till placement of order.</t>
    </r>
  </si>
  <si>
    <t>Dosing Pumps</t>
  </si>
  <si>
    <t>1 NOS.</t>
  </si>
  <si>
    <t>Note: One set consists of quantity required for complete replacement for one pump.</t>
  </si>
  <si>
    <t>Air Blowers for Sludge pit</t>
  </si>
  <si>
    <t xml:space="preserve">Impeller with shaft  </t>
  </si>
  <si>
    <t xml:space="preserve">All Bearings (Blower &amp; Motor)  </t>
  </si>
  <si>
    <t xml:space="preserve">Gears  </t>
  </si>
  <si>
    <t xml:space="preserve">Filters  </t>
  </si>
  <si>
    <t>1 SET</t>
  </si>
  <si>
    <t>Agitators</t>
  </si>
  <si>
    <t>Note: One set consists of quantity required for complete replacement for one blower.</t>
  </si>
  <si>
    <t>Note: One set consists of quantity required for complete replacement for one agitator.</t>
  </si>
  <si>
    <t>Electric Hoist</t>
  </si>
  <si>
    <t>Bearing</t>
  </si>
  <si>
    <t>Rope Guide</t>
  </si>
  <si>
    <t>Brake lining</t>
  </si>
  <si>
    <t xml:space="preserve">Wire rope </t>
  </si>
  <si>
    <t>Note: 1 Set consists of quantity required for complete replacement of 1 hoist of each type and capacity.</t>
  </si>
  <si>
    <t>Pack of Lamella Clarifier/ Tube Settler</t>
  </si>
  <si>
    <t>Oil Skimmer (Waste Water Collection Sump)</t>
  </si>
  <si>
    <t>MOTOR</t>
  </si>
  <si>
    <t>Vertical (wet pit) Pumps- Waste Service water transfer pump motor</t>
  </si>
  <si>
    <t>Note: One set consists of quantity required for complete replacement for one motor</t>
  </si>
  <si>
    <t>Instruments (As applicable)</t>
  </si>
  <si>
    <t>Electronic Transmitters</t>
  </si>
  <si>
    <t>Temperature Transmitter</t>
  </si>
  <si>
    <t>RTD's*</t>
  </si>
  <si>
    <t>Thermo well</t>
  </si>
  <si>
    <t>Transmitters of all types and model. (for
the measurement of Pressure,
differential pressure, flow, level, etc.)
including local indication (if applicable)</t>
  </si>
  <si>
    <t>* (With head assembly, terminal block
and nipple)</t>
  </si>
  <si>
    <t>Local Indicators (Non-Electrical type) -As
applicable for the package as per the
following items</t>
  </si>
  <si>
    <t>Temperature gauges</t>
  </si>
  <si>
    <t>Pressure gauges</t>
  </si>
  <si>
    <t>Differential Pressure Gauges,</t>
  </si>
  <si>
    <t>Level gauges</t>
  </si>
  <si>
    <t>Flow gauges excluding Rota meters</t>
  </si>
  <si>
    <t>All types of Rota meters</t>
  </si>
  <si>
    <t>Process Actuated Switch Devices -As
applicable for this package, as per the
following items</t>
  </si>
  <si>
    <t>Temperature switches</t>
  </si>
  <si>
    <t>Pressure switches</t>
  </si>
  <si>
    <t>Differential Pressure switches</t>
  </si>
  <si>
    <t>level switches</t>
  </si>
  <si>
    <t>Flow switches</t>
  </si>
  <si>
    <t>Solenoid Valves</t>
  </si>
  <si>
    <t>Limit Switches (for Pneumatic Valves
and Manual valves)</t>
  </si>
  <si>
    <t>i.</t>
  </si>
  <si>
    <t>ii.</t>
  </si>
  <si>
    <t>iii.</t>
  </si>
  <si>
    <t>1 no. of each type</t>
  </si>
  <si>
    <t>iv.</t>
  </si>
  <si>
    <t>v.</t>
  </si>
  <si>
    <t>vi.</t>
  </si>
  <si>
    <t>1 no. of each range</t>
  </si>
  <si>
    <t>2 no. of each type</t>
  </si>
  <si>
    <t>2 nos. of each type, model and rating.</t>
  </si>
  <si>
    <r>
      <t xml:space="preserve">Total lump sum firm price inclusive of all prevailing taxes, duties and other levies for </t>
    </r>
    <r>
      <rPr>
        <b/>
        <sz val="11"/>
        <rFont val="Arial"/>
        <family val="2"/>
      </rPr>
      <t xml:space="preserve">SUPPLY PART &amp; SERVICE PART (SUPERVISION OF ERECTION &amp; COMMISSIONING) </t>
    </r>
    <r>
      <rPr>
        <sz val="11"/>
        <rFont val="Arial"/>
        <family val="2"/>
      </rPr>
      <t xml:space="preserve">comprising of </t>
    </r>
    <r>
      <rPr>
        <b/>
        <sz val="11"/>
        <rFont val="Arial"/>
        <family val="2"/>
      </rPr>
      <t>design</t>
    </r>
    <r>
      <rPr>
        <sz val="11"/>
        <rFont val="Arial"/>
        <family val="2"/>
      </rPr>
      <t xml:space="preserve"> (i.e. Preparation and submission of drawing/ documents including " As Built " drawings and O&amp;M Manuals) , </t>
    </r>
    <r>
      <rPr>
        <b/>
        <sz val="11"/>
        <rFont val="Arial"/>
        <family val="2"/>
      </rPr>
      <t>engineering</t>
    </r>
    <r>
      <rPr>
        <sz val="11"/>
        <rFont val="Arial"/>
        <family val="2"/>
      </rPr>
      <t xml:space="preserve">, manufacture, fabrication, assembly, inspection, testing at vendor's &amp; sub-vendor’s works, painting, maintenance tools &amp; tackles as applicable, first fill of lubricants &amp; consumables (excluding chemicals), </t>
    </r>
    <r>
      <rPr>
        <b/>
        <sz val="11"/>
        <rFont val="Arial"/>
        <family val="2"/>
      </rPr>
      <t>Mandatory Spares</t>
    </r>
    <r>
      <rPr>
        <sz val="11"/>
        <rFont val="Arial"/>
        <family val="2"/>
      </rPr>
      <t xml:space="preserve">, spares for erection, startup and commissioning as required, forwarding, proper packing, shipment and delivery at site, </t>
    </r>
    <r>
      <rPr>
        <b/>
        <sz val="11"/>
        <rFont val="Arial"/>
        <family val="2"/>
      </rPr>
      <t>supervision of erection &amp; commissioning, supervision of trial run</t>
    </r>
    <r>
      <rPr>
        <sz val="11"/>
        <rFont val="Arial"/>
        <family val="2"/>
      </rPr>
      <t xml:space="preserve"> at site, carrying out </t>
    </r>
    <r>
      <rPr>
        <b/>
        <sz val="11"/>
        <rFont val="Arial"/>
        <family val="2"/>
      </rPr>
      <t>Demonstration PG tests</t>
    </r>
    <r>
      <rPr>
        <sz val="11"/>
        <rFont val="Arial"/>
        <family val="2"/>
      </rPr>
      <t xml:space="preserve"> at site, </t>
    </r>
    <r>
      <rPr>
        <b/>
        <sz val="11"/>
        <rFont val="Arial"/>
        <family val="2"/>
      </rPr>
      <t>AMC of Instruments for 36 months</t>
    </r>
    <r>
      <rPr>
        <sz val="11"/>
        <rFont val="Arial"/>
        <family val="2"/>
      </rPr>
      <t xml:space="preserve"> after handing over of plant,</t>
    </r>
    <r>
      <rPr>
        <b/>
        <sz val="11"/>
        <rFont val="Arial"/>
        <family val="2"/>
      </rPr>
      <t xml:space="preserve"> training of customer</t>
    </r>
    <r>
      <rPr>
        <sz val="11"/>
        <rFont val="Arial"/>
        <family val="2"/>
      </rPr>
      <t>/ client O&amp;M staff for project and package specified above complete with all accessories for the total scope defined as per BHEL NIT &amp; tender technical specification, amendment &amp; agreements till placement of order.</t>
    </r>
  </si>
  <si>
    <t>Agitator Assembly with Motor &amp; Gear Box – Lime Dosing tank</t>
  </si>
  <si>
    <t>ETP System</t>
  </si>
  <si>
    <t>Agitator Assembly with Motor &amp; Gear Box – Alum Dosing tank</t>
  </si>
  <si>
    <t xml:space="preserve">Agitator Assembly with Motor &amp; Gear Box – Flash Mixer </t>
  </si>
  <si>
    <t xml:space="preserve">Agitator Assembly with Motor &amp; Gear Box – Flocculation Tank  </t>
  </si>
  <si>
    <t>Note: 1. One set of Pack of Lamella Clarifier consists of quantity required for complete replacement for one Lamella Clarifier/ Tube Settler.
2. One set of Pack of Oil Skimmer consists of quantity required for complete replacement for Oil skimmer in WSWS.</t>
  </si>
  <si>
    <t>Alum Dosing Pump motor –for tube settlers System</t>
  </si>
  <si>
    <t>Lime Dosing Pump motor – for tube settlers System</t>
  </si>
  <si>
    <t xml:space="preserve">Alum Dosing Pump Unit </t>
  </si>
  <si>
    <t>Lime Dosing Pump Unit</t>
  </si>
  <si>
    <t>Central Monitoring Basin Transfer Pump motor</t>
  </si>
  <si>
    <t>Pre Filter Backwash Water Pumps</t>
  </si>
  <si>
    <t xml:space="preserve"> Impeller for each type  </t>
  </si>
  <si>
    <t xml:space="preserve"> Wearing rings – Impeller for each type (if applicable)  </t>
  </si>
  <si>
    <t xml:space="preserve"> Wearing rings – Casing for each type (if applicable)  </t>
  </si>
  <si>
    <t xml:space="preserve"> Shaft for each type  </t>
  </si>
  <si>
    <t xml:space="preserve"> Shaft Sleeves for each type  </t>
  </si>
  <si>
    <t xml:space="preserve"> Stuffing box for each type  </t>
  </si>
  <si>
    <t xml:space="preserve"> Pump bearings for each type  </t>
  </si>
  <si>
    <t xml:space="preserve"> Gland , Packing &amp; Gland Assembly/Mechanical seal assy. for each type (as applicable)  </t>
  </si>
  <si>
    <t>vii.</t>
  </si>
  <si>
    <t>viii.</t>
  </si>
  <si>
    <t xml:space="preserve"> 1 set  </t>
  </si>
  <si>
    <t xml:space="preserve"> NRV (Flap type and Dual Plate Type)  </t>
  </si>
  <si>
    <t xml:space="preserve"> Butterfly Valves of all types  </t>
  </si>
  <si>
    <t xml:space="preserve"> Minimum 1 no. each type, size &amp; rating  </t>
  </si>
  <si>
    <t>Valves (applicable for valves installed in Pre Filter Backwash Water Pumps discharge line to N-pit)</t>
  </si>
  <si>
    <t>** (to be divided into various
insertion lengths in proportion to main population)</t>
  </si>
  <si>
    <t>Total Lump sump price for training of employees of customer as mentioned in technical specifications</t>
  </si>
  <si>
    <r>
      <t xml:space="preserve">Total lump sum firm price inclusive of all prevailing taxes, duties and other levies for </t>
    </r>
    <r>
      <rPr>
        <b/>
        <sz val="11"/>
        <color theme="1"/>
        <rFont val="Arial"/>
        <family val="2"/>
      </rPr>
      <t>SUPPLY PART</t>
    </r>
    <r>
      <rPr>
        <sz val="11"/>
        <color theme="1"/>
        <rFont val="Arial"/>
        <family val="2"/>
      </rPr>
      <t xml:space="preserve"> comprising of design (i.e. Preperation and submission of drawing/ documents including " As Built " drawings and O&amp;M Manuals), engineering, manufacture, fabrication, assembly, inspection / testing at vendor's &amp; sub-vendor’s works, painting, maintenance tools &amp; tackles, fill of lubricants &amp; consumables (excluding chemicals), alongwith spares for erection, startup and commissioning as required, forwarding, proper packing, shipment and delivery at site for project and package specified above complete with all accessories for the total scope defined as per BHEL NIT &amp; tender technical specification, amendment &amp; agreements till placement of order.</t>
    </r>
  </si>
  <si>
    <t xml:space="preserve">Total lumpsum firm prices inclusive of all prevailing taxes, duties and other levies for SUPERVISION OF ERECTION &amp; COMMISSIONING SERVICE PART for assembly, erection &amp; commissioning, trial run at site, Training of customer/ client O&amp;M staff covering hands on experience for Effluent Treatment Plant system for the total scope defined as per BHEL NIT &amp; tender technical specification as specified above, amendment &amp; agreements till placement of order. </t>
  </si>
  <si>
    <t xml:space="preserve">Total lumpsum firm prices inclusive of all prevailing taxes, duties and other levies for SUPERVISION OF ERECTION &amp; COMMISSIONING SERVICE PART for assembly, erection &amp; commissioning, trial run at site for Effluent Treatment Plant system for the total scope defined as per BHEL NIT &amp; tender technical specification as specified above, amendment &amp; agreements till placement of order. </t>
  </si>
  <si>
    <t xml:space="preserve">Interchangeability and Packings:All spares supplied under this contract shall be strictly interchangeable with parts for which they are intended for replacements. These spares shall include all mounted accessories like components, boards, add or items, fittings, connectors etc. and be complete in all respects so that the replacement of the main items by these spares does not require additional item. All electronic modules should be preset and/or preprogrammed for ready use at site.
</t>
  </si>
  <si>
    <t>Identification:Each spare shall be clearly marked and labeled on the outside of the packing with its description. When more than one spare part is packed in single case, a general description of the contents shall be shown on the outside of such case and a detailed list shall be enclosed. All cases, containers and other packages must be suitably marked and numbered for the purpose of identification.</t>
  </si>
  <si>
    <t>PRICE FORMAT</t>
  </si>
  <si>
    <t>Note: 
1.) Payment against AMC (at S. No. 2.6) shall be released on pro-rata basis as per billing break-up finalized during detailed engineering.</t>
  </si>
  <si>
    <t>Supply</t>
  </si>
  <si>
    <t>Service</t>
  </si>
  <si>
    <t xml:space="preserve">Taxes </t>
  </si>
  <si>
    <t>Total Ex-Works
(excluding GST)
(INR)</t>
  </si>
  <si>
    <t>Freight in %</t>
  </si>
  <si>
    <t>Total Freight</t>
  </si>
  <si>
    <t>Unit Price
(INR)</t>
  </si>
  <si>
    <t>Total Price
(INR)</t>
  </si>
  <si>
    <t>GST type</t>
  </si>
  <si>
    <t>GST rate in %</t>
  </si>
  <si>
    <t>GST amount in Rs.</t>
  </si>
  <si>
    <t>Total Price  Including Freight &amp; GST (INR)</t>
  </si>
  <si>
    <t xml:space="preserve">2X660 MW TALCHER PROJECT STAGE-III
</t>
  </si>
  <si>
    <t>SCOPE</t>
  </si>
  <si>
    <t>NA</t>
  </si>
  <si>
    <t>IGST</t>
  </si>
  <si>
    <t>ANNEXURE-I
 PRICE BREAKUP FOR SERVICES</t>
  </si>
  <si>
    <t xml:space="preserve">ANNEXURE-II
PRICE BREAKUP FOR MANDATORY SPARES </t>
  </si>
  <si>
    <t>Total Ex-Works 
Price 
(INR)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</si>
</sst>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0.0"/>
    <numFmt numFmtId="165" formatCode="_ [$₹-4009]\ * #,##0.00_ ;_ [$₹-4009]\ * \-#,##0.00_ ;_ [$₹-4009]\ * &quot;-&quot;??_ ;_ @_ "/>
  </numFmts>
  <fonts count="13" x14ac:knownFonts="1">
    <font>
      <sz val="10"/>
      <name val="Arial"/>
    </font>
    <font>
      <sz val="10"/>
      <name val="Arial"/>
      <family val="2"/>
    </font>
    <font>
      <sz val="12"/>
      <name val="Arial"/>
      <family val="2"/>
    </font>
    <font>
      <sz val="11"/>
      <name val="Arial"/>
      <family val="2"/>
    </font>
    <font>
      <b/>
      <sz val="14"/>
      <name val="Arial"/>
      <family val="2"/>
    </font>
    <font>
      <b/>
      <sz val="12"/>
      <name val="Arial"/>
      <family val="2"/>
    </font>
    <font>
      <b/>
      <sz val="11"/>
      <name val="Arial"/>
      <family val="2"/>
    </font>
    <font>
      <sz val="10"/>
      <color rgb="FF000000"/>
      <name val="Arial"/>
      <family val="2"/>
    </font>
    <font>
      <sz val="11"/>
      <color theme="1"/>
      <name val="Arial"/>
      <family val="2"/>
    </font>
    <font>
      <sz val="11"/>
      <name val="Tahoma"/>
      <family val="2"/>
    </font>
    <font>
      <b/>
      <sz val="11"/>
      <color theme="1"/>
      <name val="Arial"/>
      <family val="2"/>
    </font>
    <font>
      <sz val="10"/>
      <name val="Arial"/>
      <family val="2"/>
    </font>
    <font>
      <sz val="10"/>
      <color theme="1"/>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43" fontId="11" fillId="0" borderId="0" applyFont="0" applyFill="0" applyBorder="0" applyAlignment="0" applyProtection="0"/>
    <xf numFmtId="9" fontId="11" fillId="0" borderId="0" applyFont="0" applyFill="0" applyBorder="0" applyAlignment="0" applyProtection="0"/>
  </cellStyleXfs>
  <cellXfs count="86">
    <xf numFmtId="0" fontId="0" fillId="0" borderId="0" xfId="0"/>
    <xf numFmtId="0" fontId="2" fillId="0" borderId="0" xfId="0" applyFont="1" applyProtection="1">
      <protection locked="0"/>
    </xf>
    <xf numFmtId="0" fontId="1" fillId="0" borderId="0" xfId="0" applyFont="1" applyAlignment="1" applyProtection="1">
      <alignment horizontal="left"/>
      <protection locked="0"/>
    </xf>
    <xf numFmtId="0" fontId="1" fillId="0" borderId="0" xfId="0" applyFont="1" applyProtection="1">
      <protection locked="0"/>
    </xf>
    <xf numFmtId="0" fontId="1" fillId="0" borderId="0" xfId="0" applyFont="1" applyAlignment="1" applyProtection="1">
      <alignment horizontal="center"/>
      <protection locked="0"/>
    </xf>
    <xf numFmtId="0" fontId="6" fillId="0" borderId="1" xfId="0" applyFont="1" applyBorder="1" applyAlignment="1" applyProtection="1">
      <alignment horizontal="center" vertical="top" wrapText="1"/>
    </xf>
    <xf numFmtId="0" fontId="3" fillId="0" borderId="1" xfId="0" applyFont="1" applyBorder="1" applyAlignment="1" applyProtection="1">
      <alignment horizontal="center" vertical="center"/>
    </xf>
    <xf numFmtId="0" fontId="7" fillId="0" borderId="0" xfId="0" applyFont="1" applyAlignment="1">
      <alignment horizontal="justify" vertical="center"/>
    </xf>
    <xf numFmtId="164" fontId="6" fillId="0" borderId="1" xfId="0" applyNumberFormat="1" applyFont="1" applyBorder="1" applyAlignment="1" applyProtection="1">
      <alignment horizontal="center" vertical="top" wrapText="1"/>
    </xf>
    <xf numFmtId="0" fontId="9" fillId="0" borderId="1" xfId="0" applyFont="1"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horizontal="justify" vertical="center" wrapText="1"/>
    </xf>
    <xf numFmtId="0" fontId="3" fillId="2" borderId="1" xfId="0" applyFont="1" applyFill="1" applyBorder="1" applyAlignment="1">
      <alignment horizontal="justify" vertical="center" wrapText="1"/>
    </xf>
    <xf numFmtId="0" fontId="3" fillId="2" borderId="1" xfId="0" applyFont="1" applyFill="1" applyBorder="1" applyAlignment="1">
      <alignment horizontal="left" vertical="center" wrapText="1"/>
    </xf>
    <xf numFmtId="0" fontId="5" fillId="0" borderId="1" xfId="0" applyFont="1" applyBorder="1" applyAlignment="1" applyProtection="1">
      <alignment horizontal="center" vertical="center" wrapText="1"/>
    </xf>
    <xf numFmtId="0" fontId="5" fillId="0" borderId="1" xfId="0" applyFont="1" applyBorder="1" applyAlignment="1">
      <alignment horizontal="center" vertical="center" wrapText="1"/>
    </xf>
    <xf numFmtId="0" fontId="3" fillId="2" borderId="1" xfId="0" applyFont="1" applyFill="1" applyBorder="1" applyAlignment="1" applyProtection="1">
      <alignment horizontal="center" vertical="top"/>
    </xf>
    <xf numFmtId="0" fontId="3" fillId="2" borderId="1" xfId="0" applyFont="1" applyFill="1" applyBorder="1" applyAlignment="1" applyProtection="1">
      <alignment horizontal="center" vertical="center"/>
    </xf>
    <xf numFmtId="0" fontId="4" fillId="0" borderId="1" xfId="0" applyFont="1" applyBorder="1" applyAlignment="1" applyProtection="1">
      <alignment horizontal="center" vertical="center"/>
      <protection locked="0"/>
    </xf>
    <xf numFmtId="0" fontId="5" fillId="0" borderId="1" xfId="0" applyFont="1" applyBorder="1" applyAlignment="1" applyProtection="1">
      <alignment horizontal="left" vertical="top" wrapText="1"/>
    </xf>
    <xf numFmtId="0" fontId="5" fillId="0" borderId="1"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protection locked="0"/>
    </xf>
    <xf numFmtId="0" fontId="5" fillId="0" borderId="1" xfId="0" applyFont="1" applyBorder="1" applyAlignment="1" applyProtection="1">
      <alignment horizontal="center" vertical="center" wrapText="1"/>
    </xf>
    <xf numFmtId="0" fontId="5" fillId="0" borderId="1" xfId="0" applyFont="1" applyBorder="1" applyAlignment="1" applyProtection="1">
      <alignment horizontal="left" vertical="top" wrapText="1"/>
      <protection locked="0"/>
    </xf>
    <xf numFmtId="0" fontId="5" fillId="0" borderId="1" xfId="0" applyFont="1" applyBorder="1" applyAlignment="1" applyProtection="1">
      <alignment horizontal="left" vertical="top"/>
      <protection locked="0"/>
    </xf>
    <xf numFmtId="0" fontId="6" fillId="0" borderId="1" xfId="0" applyFont="1" applyFill="1" applyBorder="1" applyAlignment="1" applyProtection="1">
      <alignment horizontal="left" vertical="center" wrapText="1"/>
      <protection locked="0"/>
    </xf>
    <xf numFmtId="0" fontId="6" fillId="2" borderId="1" xfId="0" applyFont="1" applyFill="1" applyBorder="1" applyAlignment="1" applyProtection="1">
      <alignment horizontal="left" vertical="center" wrapText="1"/>
      <protection locked="0"/>
    </xf>
    <xf numFmtId="0" fontId="6" fillId="0" borderId="1" xfId="0" applyFont="1" applyBorder="1" applyAlignment="1">
      <alignment horizontal="left" vertical="center" wrapText="1"/>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xf>
    <xf numFmtId="0" fontId="12" fillId="0" borderId="1" xfId="0" applyFont="1" applyFill="1" applyBorder="1" applyAlignment="1" applyProtection="1">
      <alignment horizontal="center"/>
      <protection locked="0"/>
    </xf>
    <xf numFmtId="0" fontId="5" fillId="0" borderId="1" xfId="0" applyFont="1" applyBorder="1" applyAlignment="1" applyProtection="1">
      <alignment horizontal="center" vertical="top" wrapText="1"/>
    </xf>
    <xf numFmtId="0" fontId="8" fillId="3" borderId="1" xfId="0" applyFont="1" applyFill="1" applyBorder="1" applyAlignment="1">
      <alignment horizontal="center"/>
    </xf>
    <xf numFmtId="0" fontId="8" fillId="0" borderId="1" xfId="0" applyFont="1" applyBorder="1"/>
    <xf numFmtId="0" fontId="8" fillId="0" borderId="1" xfId="0" applyFont="1" applyBorder="1" applyAlignment="1">
      <alignment horizontal="center"/>
    </xf>
    <xf numFmtId="165" fontId="8" fillId="2" borderId="1" xfId="2" applyNumberFormat="1" applyFont="1" applyFill="1" applyBorder="1" applyAlignment="1">
      <alignment horizontal="center" vertical="center"/>
    </xf>
    <xf numFmtId="2" fontId="8" fillId="2" borderId="1" xfId="3" applyNumberFormat="1" applyFont="1" applyFill="1" applyBorder="1" applyAlignment="1">
      <alignment horizontal="center" vertical="center"/>
    </xf>
    <xf numFmtId="165" fontId="8" fillId="0" borderId="1" xfId="0" applyNumberFormat="1" applyFont="1" applyBorder="1" applyAlignment="1">
      <alignment vertical="center"/>
    </xf>
    <xf numFmtId="165" fontId="10" fillId="3" borderId="1" xfId="0" applyNumberFormat="1" applyFont="1" applyFill="1" applyBorder="1" applyAlignment="1">
      <alignment horizontal="center" vertical="center"/>
    </xf>
    <xf numFmtId="165" fontId="8" fillId="2" borderId="1" xfId="0" applyNumberFormat="1" applyFont="1" applyFill="1" applyBorder="1" applyAlignment="1">
      <alignment horizontal="center" vertical="center"/>
    </xf>
    <xf numFmtId="9" fontId="8" fillId="2" borderId="1" xfId="3" applyFont="1" applyFill="1" applyBorder="1" applyAlignment="1">
      <alignment horizontal="center" vertical="center"/>
    </xf>
    <xf numFmtId="165" fontId="8" fillId="2" borderId="1" xfId="0" applyNumberFormat="1" applyFont="1" applyFill="1" applyBorder="1" applyAlignment="1">
      <alignment vertical="center"/>
    </xf>
    <xf numFmtId="2" fontId="3" fillId="0" borderId="1" xfId="0" applyNumberFormat="1" applyFont="1" applyBorder="1" applyAlignment="1" applyProtection="1">
      <alignment vertical="top" wrapText="1"/>
    </xf>
    <xf numFmtId="0" fontId="5" fillId="0" borderId="1" xfId="0" applyFont="1" applyFill="1" applyBorder="1" applyAlignment="1" applyProtection="1">
      <alignment horizontal="left" vertical="center" wrapText="1"/>
      <protection locked="0"/>
    </xf>
    <xf numFmtId="2" fontId="3" fillId="0" borderId="1" xfId="0" applyNumberFormat="1" applyFont="1" applyFill="1" applyBorder="1" applyAlignment="1" applyProtection="1">
      <alignment horizontal="justify" vertical="top" wrapText="1"/>
      <protection hidden="1"/>
    </xf>
    <xf numFmtId="2" fontId="8" fillId="0" borderId="1" xfId="0" applyNumberFormat="1" applyFont="1" applyFill="1" applyBorder="1" applyAlignment="1" applyProtection="1">
      <alignment horizontal="justify" vertical="top" wrapText="1"/>
      <protection hidden="1"/>
    </xf>
    <xf numFmtId="2" fontId="6" fillId="0" borderId="1" xfId="0" applyNumberFormat="1" applyFont="1" applyFill="1" applyBorder="1" applyAlignment="1" applyProtection="1">
      <alignment horizontal="left" vertical="top" wrapText="1"/>
    </xf>
    <xf numFmtId="0" fontId="6" fillId="0" borderId="1" xfId="0" applyFont="1" applyFill="1" applyBorder="1" applyAlignment="1">
      <alignment horizontal="left" vertical="top" wrapText="1"/>
    </xf>
    <xf numFmtId="0" fontId="3" fillId="0" borderId="1" xfId="0" applyFont="1" applyBorder="1" applyAlignment="1" applyProtection="1">
      <alignment horizontal="center" vertical="top" wrapText="1"/>
    </xf>
    <xf numFmtId="0" fontId="2" fillId="0" borderId="1" xfId="0" applyFont="1" applyBorder="1" applyProtection="1">
      <protection locked="0"/>
    </xf>
    <xf numFmtId="0" fontId="4" fillId="0" borderId="1" xfId="0" applyFont="1" applyBorder="1" applyAlignment="1" applyProtection="1">
      <alignment horizontal="center" vertical="center" wrapText="1"/>
      <protection locked="0"/>
    </xf>
    <xf numFmtId="2" fontId="3" fillId="0" borderId="1" xfId="0" applyNumberFormat="1" applyFont="1" applyBorder="1" applyAlignment="1" applyProtection="1">
      <alignment horizontal="justify" vertical="top" wrapText="1"/>
    </xf>
    <xf numFmtId="0" fontId="6" fillId="0" borderId="1" xfId="0" applyFont="1" applyBorder="1" applyAlignment="1" applyProtection="1">
      <alignment horizontal="left" vertical="top" wrapText="1"/>
    </xf>
    <xf numFmtId="0" fontId="6" fillId="2" borderId="1" xfId="0" applyFont="1" applyFill="1" applyBorder="1" applyAlignment="1" applyProtection="1">
      <alignment horizontal="center" vertical="top" wrapText="1"/>
    </xf>
    <xf numFmtId="2" fontId="3" fillId="0" borderId="1" xfId="0" applyNumberFormat="1" applyFont="1" applyFill="1" applyBorder="1" applyAlignment="1" applyProtection="1">
      <alignment horizontal="justify" vertical="top" wrapText="1"/>
    </xf>
    <xf numFmtId="2" fontId="3" fillId="0" borderId="1" xfId="0" applyNumberFormat="1" applyFont="1" applyFill="1" applyBorder="1" applyAlignment="1" applyProtection="1">
      <alignment horizontal="left" vertical="top" wrapText="1"/>
    </xf>
    <xf numFmtId="0" fontId="3" fillId="3" borderId="1" xfId="0" applyFont="1" applyFill="1" applyBorder="1" applyAlignment="1" applyProtection="1">
      <alignment horizontal="center" vertical="center"/>
    </xf>
    <xf numFmtId="165" fontId="3" fillId="2" borderId="1" xfId="0" applyNumberFormat="1" applyFont="1" applyFill="1" applyBorder="1" applyAlignment="1" applyProtection="1">
      <alignment horizontal="center" vertical="center"/>
      <protection locked="0"/>
    </xf>
    <xf numFmtId="165" fontId="3" fillId="0" borderId="1" xfId="0" applyNumberFormat="1" applyFont="1" applyBorder="1" applyAlignment="1" applyProtection="1">
      <alignment horizontal="center" vertical="center"/>
      <protection locked="0"/>
    </xf>
    <xf numFmtId="0" fontId="6" fillId="0" borderId="1" xfId="0" applyFont="1" applyFill="1" applyBorder="1" applyAlignment="1">
      <alignment horizontal="center" vertical="center" wrapText="1"/>
    </xf>
    <xf numFmtId="0" fontId="0" fillId="0" borderId="0" xfId="0" applyAlignment="1">
      <alignment vertical="center"/>
    </xf>
    <xf numFmtId="0" fontId="3" fillId="0" borderId="0" xfId="0" applyFont="1"/>
    <xf numFmtId="0" fontId="6" fillId="0" borderId="1" xfId="1" applyFont="1" applyBorder="1" applyAlignment="1" applyProtection="1">
      <alignment horizontal="left" vertical="center" wrapText="1"/>
    </xf>
    <xf numFmtId="0" fontId="6" fillId="0" borderId="1" xfId="0" applyFont="1" applyBorder="1" applyAlignment="1" applyProtection="1">
      <alignment horizontal="center" vertical="center" wrapText="1"/>
    </xf>
    <xf numFmtId="0" fontId="6" fillId="3" borderId="1" xfId="0" applyFont="1" applyFill="1" applyBorder="1" applyAlignment="1">
      <alignment horizontal="left" vertical="top" wrapText="1"/>
    </xf>
    <xf numFmtId="0" fontId="3" fillId="3" borderId="1" xfId="0" applyFont="1" applyFill="1" applyBorder="1" applyAlignment="1">
      <alignment horizontal="left" vertical="top" wrapText="1"/>
    </xf>
    <xf numFmtId="0" fontId="3" fillId="0" borderId="1" xfId="0" applyFont="1" applyFill="1" applyBorder="1" applyAlignment="1">
      <alignment horizontal="center" vertical="center" wrapText="1"/>
    </xf>
    <xf numFmtId="0" fontId="6" fillId="3"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6"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0" xfId="0" applyFont="1" applyAlignment="1">
      <alignment vertical="top"/>
    </xf>
    <xf numFmtId="0" fontId="3" fillId="0" borderId="1" xfId="0" applyFont="1" applyBorder="1" applyAlignment="1">
      <alignment horizontal="justify" vertical="top" wrapText="1"/>
    </xf>
    <xf numFmtId="0" fontId="3" fillId="0" borderId="1" xfId="0" applyFont="1" applyBorder="1" applyAlignment="1">
      <alignment horizontal="left" vertical="center" wrapText="1"/>
    </xf>
    <xf numFmtId="0" fontId="6" fillId="3" borderId="1" xfId="0" applyFont="1" applyFill="1" applyBorder="1" applyAlignment="1">
      <alignment horizontal="center" vertical="top" wrapText="1"/>
    </xf>
    <xf numFmtId="0" fontId="3" fillId="0" borderId="1" xfId="0" applyFont="1" applyBorder="1" applyAlignment="1">
      <alignment horizontal="center" vertical="center" wrapText="1"/>
    </xf>
    <xf numFmtId="0" fontId="3" fillId="0" borderId="1" xfId="0" applyFont="1" applyBorder="1" applyAlignment="1">
      <alignment horizontal="left" vertical="top" wrapText="1"/>
    </xf>
    <xf numFmtId="0" fontId="3" fillId="2" borderId="1" xfId="0" applyFont="1" applyFill="1" applyBorder="1" applyAlignment="1">
      <alignment horizontal="center" vertical="center" wrapText="1"/>
    </xf>
    <xf numFmtId="0" fontId="9" fillId="0" borderId="1" xfId="0" applyFont="1" applyBorder="1" applyAlignment="1">
      <alignment horizontal="center" vertical="top" wrapText="1"/>
    </xf>
    <xf numFmtId="0" fontId="3" fillId="0" borderId="1" xfId="0" applyFont="1" applyBorder="1" applyAlignment="1">
      <alignment vertical="top"/>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0" fontId="3" fillId="0" borderId="1" xfId="0" applyFont="1" applyBorder="1"/>
    <xf numFmtId="165" fontId="3" fillId="0" borderId="1" xfId="0" applyNumberFormat="1" applyFont="1" applyBorder="1"/>
  </cellXfs>
  <cellStyles count="4">
    <cellStyle name="Comma" xfId="2" builtinId="3"/>
    <cellStyle name="Normal" xfId="0" builtinId="0"/>
    <cellStyle name="Normal 2" xfId="1"/>
    <cellStyle name="Percent" xfId="3" builtinId="5"/>
  </cellStyles>
  <dxfs count="5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5"/>
  <sheetViews>
    <sheetView tabSelected="1" view="pageBreakPreview" topLeftCell="A7" zoomScale="70" zoomScaleNormal="100" zoomScaleSheetLayoutView="70" workbookViewId="0">
      <selection activeCell="F12" sqref="F12:H12"/>
    </sheetView>
  </sheetViews>
  <sheetFormatPr defaultColWidth="9.140625" defaultRowHeight="12.75" x14ac:dyDescent="0.2"/>
  <cols>
    <col min="1" max="1" width="11" style="2" customWidth="1"/>
    <col min="2" max="2" width="49.5703125" style="3" customWidth="1"/>
    <col min="3" max="3" width="48.7109375" style="3" customWidth="1"/>
    <col min="4" max="4" width="6.7109375" style="4" bestFit="1" customWidth="1"/>
    <col min="5" max="5" width="6" style="4" bestFit="1" customWidth="1"/>
    <col min="6" max="6" width="18.28515625" style="3" customWidth="1"/>
    <col min="7" max="7" width="12.28515625" style="3" customWidth="1"/>
    <col min="8" max="8" width="15.140625" style="3" customWidth="1"/>
    <col min="9" max="9" width="18.28515625" style="3" customWidth="1"/>
    <col min="10" max="10" width="19" style="3" customWidth="1"/>
    <col min="11" max="12" width="12.28515625" style="3" customWidth="1"/>
    <col min="13" max="13" width="17.140625" style="3" customWidth="1"/>
    <col min="14" max="14" width="19" style="3" customWidth="1"/>
    <col min="15" max="16384" width="9.140625" style="3"/>
  </cols>
  <sheetData>
    <row r="1" spans="1:14" ht="25.15" customHeight="1" x14ac:dyDescent="0.2">
      <c r="A1" s="18" t="s">
        <v>125</v>
      </c>
      <c r="B1" s="18"/>
      <c r="C1" s="18"/>
      <c r="D1" s="18"/>
      <c r="E1" s="18"/>
      <c r="F1" s="18"/>
      <c r="G1" s="18"/>
      <c r="H1" s="18"/>
      <c r="I1" s="18"/>
      <c r="J1" s="18"/>
      <c r="K1" s="18"/>
      <c r="L1" s="18"/>
      <c r="M1" s="18"/>
      <c r="N1" s="18"/>
    </row>
    <row r="2" spans="1:14" ht="22.5" customHeight="1" x14ac:dyDescent="0.2">
      <c r="A2" s="19" t="s">
        <v>4</v>
      </c>
      <c r="B2" s="19"/>
      <c r="C2" s="20" t="s">
        <v>139</v>
      </c>
      <c r="D2" s="20"/>
      <c r="E2" s="20"/>
      <c r="F2" s="30"/>
      <c r="G2" s="30"/>
      <c r="H2" s="30"/>
      <c r="I2" s="30"/>
      <c r="J2" s="30"/>
      <c r="K2" s="30"/>
      <c r="L2" s="30"/>
      <c r="M2" s="30"/>
      <c r="N2" s="30"/>
    </row>
    <row r="3" spans="1:14" ht="22.5" customHeight="1" x14ac:dyDescent="0.2">
      <c r="A3" s="19" t="s">
        <v>5</v>
      </c>
      <c r="B3" s="19"/>
      <c r="C3" s="20" t="s">
        <v>30</v>
      </c>
      <c r="D3" s="20"/>
      <c r="E3" s="20"/>
      <c r="F3" s="30"/>
      <c r="G3" s="30"/>
      <c r="H3" s="30"/>
      <c r="I3" s="30"/>
      <c r="J3" s="30"/>
      <c r="K3" s="30"/>
      <c r="L3" s="30"/>
      <c r="M3" s="30"/>
      <c r="N3" s="30"/>
    </row>
    <row r="4" spans="1:14" ht="22.5" customHeight="1" x14ac:dyDescent="0.2">
      <c r="A4" s="19" t="s">
        <v>2</v>
      </c>
      <c r="B4" s="19"/>
      <c r="C4" s="21" t="s">
        <v>31</v>
      </c>
      <c r="D4" s="21"/>
      <c r="E4" s="21"/>
      <c r="F4" s="30"/>
      <c r="G4" s="30"/>
      <c r="H4" s="30"/>
      <c r="I4" s="30"/>
      <c r="J4" s="30"/>
      <c r="K4" s="30"/>
      <c r="L4" s="30"/>
      <c r="M4" s="30"/>
      <c r="N4" s="30"/>
    </row>
    <row r="5" spans="1:14" ht="16.5" customHeight="1" x14ac:dyDescent="0.2">
      <c r="A5" s="31" t="s">
        <v>140</v>
      </c>
      <c r="B5" s="31"/>
      <c r="C5" s="31"/>
      <c r="D5" s="31"/>
      <c r="E5" s="31"/>
      <c r="F5" s="28" t="s">
        <v>127</v>
      </c>
      <c r="G5" s="28"/>
      <c r="H5" s="28"/>
      <c r="I5" s="28" t="s">
        <v>128</v>
      </c>
      <c r="J5" s="28"/>
      <c r="K5" s="28" t="s">
        <v>129</v>
      </c>
      <c r="L5" s="28"/>
      <c r="M5" s="28"/>
      <c r="N5" s="43"/>
    </row>
    <row r="6" spans="1:14" s="4" customFormat="1" ht="87.75" customHeight="1" x14ac:dyDescent="0.2">
      <c r="A6" s="14" t="s">
        <v>3</v>
      </c>
      <c r="B6" s="22" t="s">
        <v>8</v>
      </c>
      <c r="C6" s="22"/>
      <c r="D6" s="14" t="s">
        <v>0</v>
      </c>
      <c r="E6" s="14" t="s">
        <v>1</v>
      </c>
      <c r="F6" s="29" t="s">
        <v>130</v>
      </c>
      <c r="G6" s="29" t="s">
        <v>131</v>
      </c>
      <c r="H6" s="29" t="s">
        <v>132</v>
      </c>
      <c r="I6" s="29" t="s">
        <v>133</v>
      </c>
      <c r="J6" s="29" t="s">
        <v>134</v>
      </c>
      <c r="K6" s="29" t="s">
        <v>135</v>
      </c>
      <c r="L6" s="29" t="s">
        <v>136</v>
      </c>
      <c r="M6" s="29" t="s">
        <v>137</v>
      </c>
      <c r="N6" s="29" t="s">
        <v>138</v>
      </c>
    </row>
    <row r="7" spans="1:14" s="1" customFormat="1" ht="181.5" customHeight="1" x14ac:dyDescent="0.2">
      <c r="A7" s="8">
        <v>1</v>
      </c>
      <c r="B7" s="44" t="s">
        <v>90</v>
      </c>
      <c r="C7" s="45"/>
      <c r="D7" s="6" t="s">
        <v>7</v>
      </c>
      <c r="E7" s="6">
        <v>1</v>
      </c>
      <c r="F7" s="32"/>
      <c r="G7" s="32"/>
      <c r="H7" s="32"/>
      <c r="I7" s="32"/>
      <c r="J7" s="32"/>
      <c r="K7" s="32"/>
      <c r="L7" s="32"/>
      <c r="M7" s="32"/>
      <c r="N7" s="37">
        <f>SUM(N9:N14)</f>
        <v>0</v>
      </c>
    </row>
    <row r="8" spans="1:14" s="1" customFormat="1" ht="21" customHeight="1" x14ac:dyDescent="0.2">
      <c r="A8" s="8">
        <v>2</v>
      </c>
      <c r="B8" s="46" t="s">
        <v>9</v>
      </c>
      <c r="C8" s="47"/>
      <c r="D8" s="6"/>
      <c r="E8" s="6"/>
      <c r="F8" s="33"/>
      <c r="G8" s="33"/>
      <c r="H8" s="33"/>
      <c r="I8" s="33"/>
      <c r="J8" s="33"/>
      <c r="K8" s="33"/>
      <c r="L8" s="34"/>
      <c r="M8" s="33"/>
      <c r="N8" s="33"/>
    </row>
    <row r="9" spans="1:14" s="1" customFormat="1" ht="133.5" customHeight="1" x14ac:dyDescent="0.2">
      <c r="A9" s="5">
        <v>2.1</v>
      </c>
      <c r="B9" s="45" t="s">
        <v>120</v>
      </c>
      <c r="C9" s="45"/>
      <c r="D9" s="6" t="s">
        <v>7</v>
      </c>
      <c r="E9" s="6">
        <v>1</v>
      </c>
      <c r="F9" s="35"/>
      <c r="G9" s="36"/>
      <c r="H9" s="37">
        <f>F9*G9%</f>
        <v>0</v>
      </c>
      <c r="I9" s="38" t="s">
        <v>141</v>
      </c>
      <c r="J9" s="38"/>
      <c r="K9" s="39" t="s">
        <v>142</v>
      </c>
      <c r="L9" s="40"/>
      <c r="M9" s="37">
        <f>(F9+H9)*L9</f>
        <v>0</v>
      </c>
      <c r="N9" s="37">
        <f>+F9+H9+M9</f>
        <v>0</v>
      </c>
    </row>
    <row r="10" spans="1:14" s="1" customFormat="1" ht="98.25" customHeight="1" x14ac:dyDescent="0.2">
      <c r="A10" s="5">
        <v>2.2000000000000002</v>
      </c>
      <c r="B10" s="44" t="s">
        <v>32</v>
      </c>
      <c r="C10" s="44"/>
      <c r="D10" s="6" t="s">
        <v>7</v>
      </c>
      <c r="E10" s="6">
        <v>1</v>
      </c>
      <c r="F10" s="38" t="s">
        <v>141</v>
      </c>
      <c r="G10" s="38"/>
      <c r="H10" s="38"/>
      <c r="I10" s="35">
        <f>'Annexure-I'!G10</f>
        <v>0</v>
      </c>
      <c r="J10" s="37">
        <f>+I10*E10</f>
        <v>0</v>
      </c>
      <c r="K10" s="39" t="s">
        <v>142</v>
      </c>
      <c r="L10" s="40"/>
      <c r="M10" s="37">
        <f>(J10*L10)</f>
        <v>0</v>
      </c>
      <c r="N10" s="37">
        <f>+M10+J10</f>
        <v>0</v>
      </c>
    </row>
    <row r="11" spans="1:14" s="1" customFormat="1" ht="92.25" customHeight="1" x14ac:dyDescent="0.2">
      <c r="A11" s="5">
        <v>2.2999999999999998</v>
      </c>
      <c r="B11" s="44" t="s">
        <v>29</v>
      </c>
      <c r="C11" s="44"/>
      <c r="D11" s="6" t="s">
        <v>6</v>
      </c>
      <c r="E11" s="6">
        <v>1</v>
      </c>
      <c r="F11" s="35">
        <f>'Annexure-II'!D75</f>
        <v>0</v>
      </c>
      <c r="G11" s="36"/>
      <c r="H11" s="37">
        <f>F11*G11%</f>
        <v>0</v>
      </c>
      <c r="I11" s="38" t="s">
        <v>141</v>
      </c>
      <c r="J11" s="38"/>
      <c r="K11" s="39" t="s">
        <v>142</v>
      </c>
      <c r="L11" s="40"/>
      <c r="M11" s="37">
        <f>(F11+H11)*L11</f>
        <v>0</v>
      </c>
      <c r="N11" s="37">
        <f>+F11+H11+M11</f>
        <v>0</v>
      </c>
    </row>
    <row r="12" spans="1:14" s="1" customFormat="1" ht="56.25" customHeight="1" x14ac:dyDescent="0.2">
      <c r="A12" s="8">
        <v>2.4</v>
      </c>
      <c r="B12" s="44" t="s">
        <v>15</v>
      </c>
      <c r="C12" s="44"/>
      <c r="D12" s="6" t="s">
        <v>6</v>
      </c>
      <c r="E12" s="6">
        <v>1</v>
      </c>
      <c r="F12" s="38" t="s">
        <v>141</v>
      </c>
      <c r="G12" s="38"/>
      <c r="H12" s="38"/>
      <c r="I12" s="41"/>
      <c r="J12" s="37">
        <f>+I12*E12</f>
        <v>0</v>
      </c>
      <c r="K12" s="39" t="s">
        <v>142</v>
      </c>
      <c r="L12" s="40"/>
      <c r="M12" s="37">
        <f>(J12*L12)</f>
        <v>0</v>
      </c>
      <c r="N12" s="37">
        <f>+M12+J12</f>
        <v>0</v>
      </c>
    </row>
    <row r="13" spans="1:14" s="1" customFormat="1" ht="81" customHeight="1" x14ac:dyDescent="0.2">
      <c r="A13" s="8">
        <v>2.5</v>
      </c>
      <c r="B13" s="44" t="s">
        <v>33</v>
      </c>
      <c r="C13" s="44"/>
      <c r="D13" s="6" t="s">
        <v>6</v>
      </c>
      <c r="E13" s="6">
        <v>1</v>
      </c>
      <c r="F13" s="38" t="s">
        <v>141</v>
      </c>
      <c r="G13" s="38"/>
      <c r="H13" s="38"/>
      <c r="I13" s="41"/>
      <c r="J13" s="37">
        <f>+I13*E13</f>
        <v>0</v>
      </c>
      <c r="K13" s="39" t="s">
        <v>142</v>
      </c>
      <c r="L13" s="40"/>
      <c r="M13" s="37">
        <f>(J13*L13)</f>
        <v>0</v>
      </c>
      <c r="N13" s="37">
        <f>+M13+J13</f>
        <v>0</v>
      </c>
    </row>
    <row r="14" spans="1:14" s="1" customFormat="1" ht="71.25" customHeight="1" x14ac:dyDescent="0.2">
      <c r="A14" s="8">
        <v>2.6</v>
      </c>
      <c r="B14" s="44" t="s">
        <v>34</v>
      </c>
      <c r="C14" s="44"/>
      <c r="D14" s="6" t="s">
        <v>6</v>
      </c>
      <c r="E14" s="6">
        <v>1</v>
      </c>
      <c r="F14" s="38" t="s">
        <v>141</v>
      </c>
      <c r="G14" s="38"/>
      <c r="H14" s="38"/>
      <c r="I14" s="41"/>
      <c r="J14" s="37">
        <f>+I14*E14</f>
        <v>0</v>
      </c>
      <c r="K14" s="39" t="s">
        <v>142</v>
      </c>
      <c r="L14" s="40"/>
      <c r="M14" s="37">
        <f>(J14*L14)</f>
        <v>0</v>
      </c>
      <c r="N14" s="37">
        <f>+M14+J14</f>
        <v>0</v>
      </c>
    </row>
    <row r="15" spans="1:14" s="1" customFormat="1" ht="15" x14ac:dyDescent="0.2">
      <c r="A15" s="48"/>
      <c r="B15" s="48"/>
      <c r="C15" s="48"/>
      <c r="D15" s="48"/>
      <c r="E15" s="48"/>
      <c r="F15" s="49"/>
      <c r="G15" s="49"/>
      <c r="H15" s="49"/>
      <c r="I15" s="49"/>
      <c r="J15" s="49"/>
      <c r="K15" s="49"/>
      <c r="L15" s="49"/>
      <c r="M15" s="49"/>
      <c r="N15" s="49"/>
    </row>
    <row r="16" spans="1:14" s="1" customFormat="1" ht="40.5" customHeight="1" x14ac:dyDescent="0.2">
      <c r="A16" s="42" t="s">
        <v>126</v>
      </c>
      <c r="B16" s="42"/>
      <c r="C16" s="42"/>
      <c r="D16" s="42"/>
      <c r="E16" s="42"/>
      <c r="F16" s="42"/>
      <c r="G16" s="42"/>
      <c r="H16" s="42"/>
      <c r="I16" s="42"/>
      <c r="J16" s="42"/>
      <c r="K16" s="42"/>
      <c r="L16" s="42"/>
      <c r="M16" s="42"/>
      <c r="N16" s="42"/>
    </row>
    <row r="20" spans="1:5" ht="23.25" customHeight="1" x14ac:dyDescent="0.2"/>
    <row r="21" spans="1:5" ht="109.5" customHeight="1" x14ac:dyDescent="0.2">
      <c r="B21" s="7"/>
    </row>
    <row r="22" spans="1:5" ht="72.75" customHeight="1" x14ac:dyDescent="0.2"/>
    <row r="23" spans="1:5" ht="30" customHeight="1" x14ac:dyDescent="0.2"/>
    <row r="24" spans="1:5" ht="30" customHeight="1" x14ac:dyDescent="0.2"/>
    <row r="25" spans="1:5" ht="30" customHeight="1" x14ac:dyDescent="0.2"/>
    <row r="26" spans="1:5" ht="30" customHeight="1" x14ac:dyDescent="0.2"/>
    <row r="27" spans="1:5" ht="30" customHeight="1" x14ac:dyDescent="0.2"/>
    <row r="28" spans="1:5" ht="30" customHeight="1" x14ac:dyDescent="0.2"/>
    <row r="29" spans="1:5" ht="30" customHeight="1" x14ac:dyDescent="0.2"/>
    <row r="30" spans="1:5" ht="30" customHeight="1" x14ac:dyDescent="0.2"/>
    <row r="31" spans="1:5" ht="30" customHeight="1" x14ac:dyDescent="0.2">
      <c r="A31" s="3"/>
      <c r="D31" s="3"/>
      <c r="E31" s="3"/>
    </row>
    <row r="32" spans="1:5" ht="30.75" customHeight="1" x14ac:dyDescent="0.2">
      <c r="A32" s="3"/>
      <c r="D32" s="3"/>
      <c r="E32" s="3"/>
    </row>
    <row r="33" spans="1:5" ht="30" customHeight="1" x14ac:dyDescent="0.2">
      <c r="A33" s="3"/>
      <c r="D33" s="3"/>
      <c r="E33" s="3"/>
    </row>
    <row r="34" spans="1:5" ht="30" customHeight="1" x14ac:dyDescent="0.2">
      <c r="A34" s="3"/>
      <c r="D34" s="3"/>
      <c r="E34" s="3"/>
    </row>
    <row r="35" spans="1:5" ht="77.25" customHeight="1" x14ac:dyDescent="0.2">
      <c r="A35" s="3"/>
      <c r="D35" s="3"/>
      <c r="E35" s="3"/>
    </row>
    <row r="36" spans="1:5" ht="30" customHeight="1" x14ac:dyDescent="0.2">
      <c r="A36" s="3"/>
      <c r="D36" s="3"/>
      <c r="E36" s="3"/>
    </row>
    <row r="37" spans="1:5" ht="22.5" customHeight="1" x14ac:dyDescent="0.2">
      <c r="A37" s="3"/>
      <c r="D37" s="3"/>
      <c r="E37" s="3"/>
    </row>
    <row r="41" spans="1:5" ht="27.75" customHeight="1" x14ac:dyDescent="0.2">
      <c r="A41" s="3"/>
      <c r="D41" s="3"/>
      <c r="E41" s="3"/>
    </row>
    <row r="45" spans="1:5" ht="15" customHeight="1" x14ac:dyDescent="0.2">
      <c r="A45" s="3"/>
      <c r="D45" s="3"/>
      <c r="E45" s="3"/>
    </row>
    <row r="46" spans="1:5" ht="20.25" customHeight="1" x14ac:dyDescent="0.2">
      <c r="A46" s="3"/>
      <c r="D46" s="3"/>
      <c r="E46" s="3"/>
    </row>
    <row r="47" spans="1:5" ht="33.75" customHeight="1" x14ac:dyDescent="0.2">
      <c r="A47" s="3"/>
      <c r="D47" s="3"/>
      <c r="E47" s="3"/>
    </row>
    <row r="48" spans="1:5" ht="15" customHeight="1" x14ac:dyDescent="0.2">
      <c r="A48" s="3"/>
      <c r="D48" s="3"/>
      <c r="E48" s="3"/>
    </row>
    <row r="49" spans="1:5" ht="15" customHeight="1" x14ac:dyDescent="0.2">
      <c r="A49" s="3"/>
      <c r="D49" s="3"/>
      <c r="E49" s="3"/>
    </row>
    <row r="50" spans="1:5" ht="15" customHeight="1" x14ac:dyDescent="0.2">
      <c r="A50" s="3"/>
      <c r="D50" s="3"/>
      <c r="E50" s="3"/>
    </row>
    <row r="51" spans="1:5" ht="15" customHeight="1" x14ac:dyDescent="0.2">
      <c r="A51" s="3"/>
      <c r="D51" s="3"/>
      <c r="E51" s="3"/>
    </row>
    <row r="52" spans="1:5" ht="15" customHeight="1" x14ac:dyDescent="0.2">
      <c r="A52" s="3"/>
      <c r="D52" s="3"/>
      <c r="E52" s="3"/>
    </row>
    <row r="53" spans="1:5" ht="15" customHeight="1" x14ac:dyDescent="0.2">
      <c r="A53" s="3"/>
      <c r="D53" s="3"/>
      <c r="E53" s="3"/>
    </row>
    <row r="54" spans="1:5" ht="15" customHeight="1" x14ac:dyDescent="0.2">
      <c r="A54" s="3"/>
      <c r="D54" s="3"/>
      <c r="E54" s="3"/>
    </row>
    <row r="55" spans="1:5" ht="15" customHeight="1" x14ac:dyDescent="0.2">
      <c r="A55" s="3"/>
      <c r="D55" s="3"/>
      <c r="E55" s="3"/>
    </row>
  </sheetData>
  <mergeCells count="30">
    <mergeCell ref="I9:J9"/>
    <mergeCell ref="F10:H10"/>
    <mergeCell ref="I11:J11"/>
    <mergeCell ref="F12:H12"/>
    <mergeCell ref="F13:H13"/>
    <mergeCell ref="F2:N4"/>
    <mergeCell ref="A5:E5"/>
    <mergeCell ref="F5:H5"/>
    <mergeCell ref="I5:J5"/>
    <mergeCell ref="K5:M5"/>
    <mergeCell ref="B7:C7"/>
    <mergeCell ref="A2:B2"/>
    <mergeCell ref="C2:E2"/>
    <mergeCell ref="A3:B3"/>
    <mergeCell ref="C3:E3"/>
    <mergeCell ref="A4:B4"/>
    <mergeCell ref="C4:E4"/>
    <mergeCell ref="B6:C6"/>
    <mergeCell ref="A1:N1"/>
    <mergeCell ref="F7:M7"/>
    <mergeCell ref="B11:C11"/>
    <mergeCell ref="B8:C8"/>
    <mergeCell ref="B9:C9"/>
    <mergeCell ref="B10:C10"/>
    <mergeCell ref="B12:C12"/>
    <mergeCell ref="A15:E15"/>
    <mergeCell ref="B13:C13"/>
    <mergeCell ref="B14:C14"/>
    <mergeCell ref="F14:H14"/>
    <mergeCell ref="A16:N16"/>
  </mergeCells>
  <conditionalFormatting sqref="K11:L11">
    <cfRule type="containsBlanks" dxfId="49" priority="5">
      <formula>LEN(TRIM(K11))=0</formula>
    </cfRule>
  </conditionalFormatting>
  <conditionalFormatting sqref="G9 K9:L9">
    <cfRule type="containsBlanks" dxfId="48" priority="10">
      <formula>LEN(TRIM(G9))=0</formula>
    </cfRule>
  </conditionalFormatting>
  <conditionalFormatting sqref="F9">
    <cfRule type="containsBlanks" dxfId="47" priority="9">
      <formula>LEN(TRIM(F9))=0</formula>
    </cfRule>
  </conditionalFormatting>
  <conditionalFormatting sqref="I12 K12:L12">
    <cfRule type="containsBlanks" dxfId="46" priority="8">
      <formula>LEN(TRIM(I12))=0</formula>
    </cfRule>
  </conditionalFormatting>
  <conditionalFormatting sqref="K10:L10">
    <cfRule type="containsBlanks" dxfId="45" priority="7">
      <formula>LEN(TRIM(K10))=0</formula>
    </cfRule>
  </conditionalFormatting>
  <conditionalFormatting sqref="I14 K14:L14">
    <cfRule type="containsBlanks" dxfId="44" priority="6">
      <formula>LEN(TRIM(I14))=0</formula>
    </cfRule>
  </conditionalFormatting>
  <conditionalFormatting sqref="I13 K13:L13">
    <cfRule type="containsBlanks" dxfId="43" priority="4">
      <formula>LEN(TRIM(I13))=0</formula>
    </cfRule>
  </conditionalFormatting>
  <conditionalFormatting sqref="I10">
    <cfRule type="containsBlanks" dxfId="42" priority="3">
      <formula>LEN(TRIM(I10))=0</formula>
    </cfRule>
  </conditionalFormatting>
  <conditionalFormatting sqref="G11">
    <cfRule type="containsBlanks" dxfId="41" priority="2">
      <formula>LEN(TRIM(G11))=0</formula>
    </cfRule>
  </conditionalFormatting>
  <conditionalFormatting sqref="F11">
    <cfRule type="containsBlanks" dxfId="40" priority="1">
      <formula>LEN(TRIM(F11))=0</formula>
    </cfRule>
  </conditionalFormatting>
  <dataValidations count="4">
    <dataValidation type="decimal" allowBlank="1" showInputMessage="1" showErrorMessage="1" error="Input Numeric Value" sqref="G9 G11">
      <formula1>0.01</formula1>
      <formula2>10000</formula2>
    </dataValidation>
    <dataValidation type="list" allowBlank="1" showInputMessage="1" showErrorMessage="1" error="Select  Applicable Type of GST" prompt="Select  Applicable Type of GST" sqref="K9:K14">
      <formula1>"IGST, CGST+SGST"</formula1>
    </dataValidation>
    <dataValidation allowBlank="1" showInputMessage="1" showErrorMessage="1" prompt="Price in this cell should match with Total Package Price in GeM" sqref="N7"/>
    <dataValidation operator="lessThanOrEqual" allowBlank="1" showInputMessage="1" showErrorMessage="1" sqref="I12"/>
  </dataValidations>
  <printOptions horizontalCentered="1" verticalCentered="1"/>
  <pageMargins left="0.25" right="0.25" top="0.75" bottom="0.75" header="0.3" footer="0.3"/>
  <pageSetup scale="5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0"/>
  <sheetViews>
    <sheetView zoomScaleNormal="100" workbookViewId="0">
      <selection activeCell="G6" sqref="G6"/>
    </sheetView>
  </sheetViews>
  <sheetFormatPr defaultRowHeight="12.75" x14ac:dyDescent="0.2"/>
  <cols>
    <col min="1" max="1" width="8.7109375" customWidth="1"/>
    <col min="2" max="2" width="25" customWidth="1"/>
    <col min="3" max="3" width="54.7109375" customWidth="1"/>
    <col min="4" max="4" width="6.7109375" bestFit="1" customWidth="1"/>
    <col min="5" max="5" width="5.85546875" bestFit="1" customWidth="1"/>
    <col min="6" max="6" width="15" customWidth="1"/>
    <col min="7" max="7" width="18.85546875" customWidth="1"/>
  </cols>
  <sheetData>
    <row r="1" spans="1:7" ht="47.25" customHeight="1" x14ac:dyDescent="0.2">
      <c r="A1" s="50" t="s">
        <v>143</v>
      </c>
      <c r="B1" s="50"/>
      <c r="C1" s="50"/>
      <c r="D1" s="50"/>
      <c r="E1" s="50"/>
      <c r="F1" s="50"/>
      <c r="G1" s="50"/>
    </row>
    <row r="2" spans="1:7" ht="15.75" x14ac:dyDescent="0.2">
      <c r="A2" s="19" t="s">
        <v>4</v>
      </c>
      <c r="B2" s="19"/>
      <c r="C2" s="19" t="str">
        <f>'Final Price Format'!C2:E2</f>
        <v xml:space="preserve">2X660 MW TALCHER PROJECT STAGE-III
</v>
      </c>
      <c r="D2" s="19"/>
      <c r="E2" s="19"/>
      <c r="F2" s="19"/>
      <c r="G2" s="19"/>
    </row>
    <row r="3" spans="1:7" ht="15.75" x14ac:dyDescent="0.2">
      <c r="A3" s="19" t="s">
        <v>5</v>
      </c>
      <c r="B3" s="19"/>
      <c r="C3" s="23" t="str">
        <f>'Final Price Format'!C3:E3</f>
        <v>EFFLUENT TREATMENT PLANT</v>
      </c>
      <c r="D3" s="23"/>
      <c r="E3" s="23"/>
      <c r="F3" s="23"/>
      <c r="G3" s="23"/>
    </row>
    <row r="4" spans="1:7" ht="15.75" x14ac:dyDescent="0.2">
      <c r="A4" s="19" t="s">
        <v>2</v>
      </c>
      <c r="B4" s="19"/>
      <c r="C4" s="24" t="str">
        <f>'Final Price Format'!C4:E4</f>
        <v>PE-TS-497-164-A001</v>
      </c>
      <c r="D4" s="24"/>
      <c r="E4" s="24"/>
      <c r="F4" s="24"/>
      <c r="G4" s="24"/>
    </row>
    <row r="5" spans="1:7" ht="54" customHeight="1" x14ac:dyDescent="0.2">
      <c r="A5" s="14" t="s">
        <v>3</v>
      </c>
      <c r="B5" s="22" t="s">
        <v>8</v>
      </c>
      <c r="C5" s="22"/>
      <c r="D5" s="14" t="s">
        <v>0</v>
      </c>
      <c r="E5" s="14" t="s">
        <v>1</v>
      </c>
      <c r="F5" s="29" t="s">
        <v>133</v>
      </c>
      <c r="G5" s="29" t="s">
        <v>134</v>
      </c>
    </row>
    <row r="6" spans="1:7" ht="108" customHeight="1" x14ac:dyDescent="0.2">
      <c r="A6" s="8">
        <v>1</v>
      </c>
      <c r="B6" s="51" t="s">
        <v>121</v>
      </c>
      <c r="C6" s="51"/>
      <c r="D6" s="16" t="s">
        <v>10</v>
      </c>
      <c r="E6" s="16">
        <v>1</v>
      </c>
      <c r="F6" s="56"/>
      <c r="G6" s="57">
        <f>G8+G9</f>
        <v>0</v>
      </c>
    </row>
    <row r="7" spans="1:7" ht="15" x14ac:dyDescent="0.2">
      <c r="A7" s="8">
        <v>2</v>
      </c>
      <c r="B7" s="52" t="s">
        <v>11</v>
      </c>
      <c r="C7" s="52"/>
      <c r="D7" s="53"/>
      <c r="E7" s="53"/>
      <c r="F7" s="53"/>
      <c r="G7" s="53"/>
    </row>
    <row r="8" spans="1:7" ht="96.75" customHeight="1" x14ac:dyDescent="0.2">
      <c r="A8" s="5">
        <v>2.1</v>
      </c>
      <c r="B8" s="54" t="s">
        <v>122</v>
      </c>
      <c r="C8" s="54"/>
      <c r="D8" s="16" t="s">
        <v>12</v>
      </c>
      <c r="E8" s="16">
        <v>90</v>
      </c>
      <c r="F8" s="35"/>
      <c r="G8" s="57">
        <f>E8*F8</f>
        <v>0</v>
      </c>
    </row>
    <row r="9" spans="1:7" ht="53.25" customHeight="1" x14ac:dyDescent="0.2">
      <c r="A9" s="5">
        <v>2.2000000000000002</v>
      </c>
      <c r="B9" s="55" t="s">
        <v>119</v>
      </c>
      <c r="C9" s="55"/>
      <c r="D9" s="17" t="s">
        <v>13</v>
      </c>
      <c r="E9" s="17">
        <v>1</v>
      </c>
      <c r="F9" s="35"/>
      <c r="G9" s="57">
        <f>E9*F9</f>
        <v>0</v>
      </c>
    </row>
    <row r="10" spans="1:7" s="60" customFormat="1" ht="24.75" customHeight="1" x14ac:dyDescent="0.2">
      <c r="A10" s="59" t="s">
        <v>14</v>
      </c>
      <c r="B10" s="59"/>
      <c r="C10" s="59"/>
      <c r="D10" s="59"/>
      <c r="E10" s="6"/>
      <c r="F10" s="6"/>
      <c r="G10" s="58">
        <f>SUM(G8:G9)</f>
        <v>0</v>
      </c>
    </row>
  </sheetData>
  <mergeCells count="14">
    <mergeCell ref="B9:C9"/>
    <mergeCell ref="A10:D10"/>
    <mergeCell ref="B5:C5"/>
    <mergeCell ref="B6:C6"/>
    <mergeCell ref="B7:C7"/>
    <mergeCell ref="D7:G7"/>
    <mergeCell ref="B8:C8"/>
    <mergeCell ref="A2:B2"/>
    <mergeCell ref="C2:G2"/>
    <mergeCell ref="A3:B3"/>
    <mergeCell ref="C3:G3"/>
    <mergeCell ref="A4:B4"/>
    <mergeCell ref="C4:G4"/>
    <mergeCell ref="A1:G1"/>
  </mergeCells>
  <conditionalFormatting sqref="F8">
    <cfRule type="containsBlanks" dxfId="39" priority="2">
      <formula>LEN(TRIM(F8))=0</formula>
    </cfRule>
  </conditionalFormatting>
  <conditionalFormatting sqref="F9">
    <cfRule type="containsBlanks" dxfId="38" priority="1">
      <formula>LEN(TRIM(F9))=0</formula>
    </cfRule>
  </conditionalFormatting>
  <pageMargins left="0.25" right="0.25" top="0.75" bottom="0.75" header="0.3" footer="0.3"/>
  <pageSetup scale="7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82"/>
  <sheetViews>
    <sheetView zoomScaleNormal="100" workbookViewId="0">
      <selection activeCell="B78" sqref="B78:D78"/>
    </sheetView>
  </sheetViews>
  <sheetFormatPr defaultRowHeight="14.25" x14ac:dyDescent="0.2"/>
  <cols>
    <col min="1" max="1" width="12.42578125" style="61" customWidth="1"/>
    <col min="2" max="2" width="67.7109375" style="61" customWidth="1"/>
    <col min="3" max="3" width="27.7109375" style="61" customWidth="1"/>
    <col min="4" max="4" width="27.140625" style="61" customWidth="1"/>
    <col min="5" max="16384" width="9.140625" style="61"/>
  </cols>
  <sheetData>
    <row r="1" spans="1:4" ht="56.25" customHeight="1" x14ac:dyDescent="0.2">
      <c r="A1" s="70" t="s">
        <v>144</v>
      </c>
      <c r="B1" s="70"/>
      <c r="C1" s="70"/>
      <c r="D1" s="70"/>
    </row>
    <row r="2" spans="1:4" ht="15" x14ac:dyDescent="0.2">
      <c r="A2" s="62" t="s">
        <v>16</v>
      </c>
      <c r="B2" s="62"/>
      <c r="C2" s="25" t="str">
        <f>'Final Price Format'!C2:E2</f>
        <v xml:space="preserve">2X660 MW TALCHER PROJECT STAGE-III
</v>
      </c>
      <c r="D2" s="25"/>
    </row>
    <row r="3" spans="1:4" ht="15" x14ac:dyDescent="0.2">
      <c r="A3" s="62" t="s">
        <v>5</v>
      </c>
      <c r="B3" s="62"/>
      <c r="C3" s="25" t="str">
        <f>'Final Price Format'!C3:E3</f>
        <v>EFFLUENT TREATMENT PLANT</v>
      </c>
      <c r="D3" s="25"/>
    </row>
    <row r="4" spans="1:4" ht="15" x14ac:dyDescent="0.2">
      <c r="A4" s="62" t="s">
        <v>2</v>
      </c>
      <c r="B4" s="62"/>
      <c r="C4" s="26" t="str">
        <f>'Final Price Format'!C4:E4</f>
        <v>PE-TS-497-164-A001</v>
      </c>
      <c r="D4" s="26"/>
    </row>
    <row r="5" spans="1:4" ht="59.25" customHeight="1" x14ac:dyDescent="0.2">
      <c r="A5" s="63" t="s">
        <v>17</v>
      </c>
      <c r="B5" s="63" t="s">
        <v>8</v>
      </c>
      <c r="C5" s="63" t="s">
        <v>18</v>
      </c>
      <c r="D5" s="15" t="s">
        <v>145</v>
      </c>
    </row>
    <row r="6" spans="1:4" ht="15" x14ac:dyDescent="0.2">
      <c r="A6" s="76" t="s">
        <v>19</v>
      </c>
      <c r="B6" s="64" t="s">
        <v>21</v>
      </c>
      <c r="C6" s="65"/>
      <c r="D6" s="65"/>
    </row>
    <row r="7" spans="1:4" ht="15" x14ac:dyDescent="0.2">
      <c r="A7" s="76">
        <v>1</v>
      </c>
      <c r="B7" s="64" t="s">
        <v>35</v>
      </c>
      <c r="C7" s="65"/>
      <c r="D7" s="65"/>
    </row>
    <row r="8" spans="1:4" x14ac:dyDescent="0.2">
      <c r="A8" s="77">
        <v>1.1000000000000001</v>
      </c>
      <c r="B8" s="11" t="s">
        <v>99</v>
      </c>
      <c r="C8" s="11" t="s">
        <v>36</v>
      </c>
      <c r="D8" s="35"/>
    </row>
    <row r="9" spans="1:4" x14ac:dyDescent="0.2">
      <c r="A9" s="77">
        <v>1.2</v>
      </c>
      <c r="B9" s="11" t="s">
        <v>100</v>
      </c>
      <c r="C9" s="11" t="s">
        <v>36</v>
      </c>
      <c r="D9" s="35"/>
    </row>
    <row r="10" spans="1:4" x14ac:dyDescent="0.2">
      <c r="A10" s="72" t="s">
        <v>37</v>
      </c>
      <c r="B10" s="72"/>
      <c r="C10" s="72"/>
      <c r="D10" s="78"/>
    </row>
    <row r="11" spans="1:4" ht="15" x14ac:dyDescent="0.2">
      <c r="A11" s="76">
        <v>2</v>
      </c>
      <c r="B11" s="67" t="s">
        <v>38</v>
      </c>
      <c r="C11" s="68"/>
      <c r="D11" s="68" t="s">
        <v>20</v>
      </c>
    </row>
    <row r="12" spans="1:4" x14ac:dyDescent="0.2">
      <c r="A12" s="77">
        <v>2.1</v>
      </c>
      <c r="B12" s="11" t="s">
        <v>39</v>
      </c>
      <c r="C12" s="11" t="s">
        <v>43</v>
      </c>
      <c r="D12" s="35" t="s">
        <v>20</v>
      </c>
    </row>
    <row r="13" spans="1:4" x14ac:dyDescent="0.2">
      <c r="A13" s="77">
        <v>2.2000000000000002</v>
      </c>
      <c r="B13" s="11" t="s">
        <v>40</v>
      </c>
      <c r="C13" s="11" t="s">
        <v>43</v>
      </c>
      <c r="D13" s="35"/>
    </row>
    <row r="14" spans="1:4" x14ac:dyDescent="0.2">
      <c r="A14" s="77">
        <v>2.2999999999999998</v>
      </c>
      <c r="B14" s="11" t="s">
        <v>41</v>
      </c>
      <c r="C14" s="11" t="s">
        <v>43</v>
      </c>
      <c r="D14" s="35"/>
    </row>
    <row r="15" spans="1:4" x14ac:dyDescent="0.2">
      <c r="A15" s="77">
        <v>2.4</v>
      </c>
      <c r="B15" s="11" t="s">
        <v>42</v>
      </c>
      <c r="C15" s="11" t="s">
        <v>36</v>
      </c>
      <c r="D15" s="35"/>
    </row>
    <row r="16" spans="1:4" x14ac:dyDescent="0.2">
      <c r="A16" s="72" t="s">
        <v>45</v>
      </c>
      <c r="B16" s="72"/>
      <c r="C16" s="72"/>
      <c r="D16" s="78"/>
    </row>
    <row r="17" spans="1:4" ht="15" x14ac:dyDescent="0.2">
      <c r="A17" s="69">
        <v>3</v>
      </c>
      <c r="B17" s="67" t="s">
        <v>44</v>
      </c>
      <c r="C17" s="68"/>
      <c r="D17" s="68"/>
    </row>
    <row r="18" spans="1:4" x14ac:dyDescent="0.2">
      <c r="A18" s="77">
        <v>3.1</v>
      </c>
      <c r="B18" s="11" t="s">
        <v>91</v>
      </c>
      <c r="C18" s="11" t="s">
        <v>43</v>
      </c>
      <c r="D18" s="35"/>
    </row>
    <row r="19" spans="1:4" x14ac:dyDescent="0.2">
      <c r="A19" s="77">
        <v>3.2</v>
      </c>
      <c r="B19" s="11" t="s">
        <v>93</v>
      </c>
      <c r="C19" s="11" t="s">
        <v>43</v>
      </c>
      <c r="D19" s="35"/>
    </row>
    <row r="20" spans="1:4" x14ac:dyDescent="0.2">
      <c r="A20" s="77">
        <v>3.3</v>
      </c>
      <c r="B20" s="11" t="s">
        <v>94</v>
      </c>
      <c r="C20" s="11" t="s">
        <v>43</v>
      </c>
      <c r="D20" s="35"/>
    </row>
    <row r="21" spans="1:4" x14ac:dyDescent="0.2">
      <c r="A21" s="77">
        <v>3.4</v>
      </c>
      <c r="B21" s="11" t="s">
        <v>95</v>
      </c>
      <c r="C21" s="11" t="s">
        <v>43</v>
      </c>
      <c r="D21" s="35"/>
    </row>
    <row r="22" spans="1:4" ht="15" customHeight="1" x14ac:dyDescent="0.2">
      <c r="A22" s="72" t="s">
        <v>46</v>
      </c>
      <c r="B22" s="72"/>
      <c r="C22" s="72"/>
      <c r="D22" s="13"/>
    </row>
    <row r="23" spans="1:4" ht="15" x14ac:dyDescent="0.2">
      <c r="A23" s="69">
        <v>4</v>
      </c>
      <c r="B23" s="67" t="s">
        <v>47</v>
      </c>
      <c r="C23" s="67"/>
      <c r="D23" s="67"/>
    </row>
    <row r="24" spans="1:4" x14ac:dyDescent="0.2">
      <c r="A24" s="77">
        <v>4.0999999999999996</v>
      </c>
      <c r="B24" s="75" t="s">
        <v>48</v>
      </c>
      <c r="C24" s="75" t="s">
        <v>43</v>
      </c>
      <c r="D24" s="35"/>
    </row>
    <row r="25" spans="1:4" x14ac:dyDescent="0.2">
      <c r="A25" s="77">
        <v>4.2</v>
      </c>
      <c r="B25" s="75" t="s">
        <v>49</v>
      </c>
      <c r="C25" s="75" t="s">
        <v>43</v>
      </c>
      <c r="D25" s="35"/>
    </row>
    <row r="26" spans="1:4" x14ac:dyDescent="0.2">
      <c r="A26" s="77">
        <v>4.3</v>
      </c>
      <c r="B26" s="75" t="s">
        <v>50</v>
      </c>
      <c r="C26" s="75" t="s">
        <v>43</v>
      </c>
      <c r="D26" s="35"/>
    </row>
    <row r="27" spans="1:4" x14ac:dyDescent="0.2">
      <c r="A27" s="77">
        <v>4.4000000000000004</v>
      </c>
      <c r="B27" s="75" t="s">
        <v>51</v>
      </c>
      <c r="C27" s="75" t="s">
        <v>43</v>
      </c>
      <c r="D27" s="35"/>
    </row>
    <row r="28" spans="1:4" ht="30" customHeight="1" x14ac:dyDescent="0.2">
      <c r="A28" s="72" t="s">
        <v>52</v>
      </c>
      <c r="B28" s="72"/>
      <c r="C28" s="72"/>
      <c r="D28" s="13"/>
    </row>
    <row r="29" spans="1:4" ht="15" x14ac:dyDescent="0.2">
      <c r="A29" s="69">
        <v>5</v>
      </c>
      <c r="B29" s="67" t="s">
        <v>92</v>
      </c>
      <c r="C29" s="68"/>
      <c r="D29" s="68"/>
    </row>
    <row r="30" spans="1:4" x14ac:dyDescent="0.2">
      <c r="A30" s="79">
        <v>5.0999999999999996</v>
      </c>
      <c r="B30" s="12" t="s">
        <v>53</v>
      </c>
      <c r="C30" s="11" t="s">
        <v>43</v>
      </c>
      <c r="D30" s="35"/>
    </row>
    <row r="31" spans="1:4" s="73" customFormat="1" ht="21" customHeight="1" x14ac:dyDescent="0.2">
      <c r="A31" s="80">
        <v>5.2</v>
      </c>
      <c r="B31" s="81" t="s">
        <v>54</v>
      </c>
      <c r="C31" s="74" t="s">
        <v>43</v>
      </c>
      <c r="D31" s="35" t="s">
        <v>20</v>
      </c>
    </row>
    <row r="32" spans="1:4" ht="63.75" customHeight="1" x14ac:dyDescent="0.2">
      <c r="A32" s="82" t="s">
        <v>96</v>
      </c>
      <c r="B32" s="82"/>
      <c r="C32" s="82"/>
      <c r="D32" s="66"/>
    </row>
    <row r="33" spans="1:4" ht="15" x14ac:dyDescent="0.2">
      <c r="A33" s="69">
        <v>6</v>
      </c>
      <c r="B33" s="67" t="s">
        <v>55</v>
      </c>
      <c r="C33" s="68"/>
      <c r="D33" s="68"/>
    </row>
    <row r="34" spans="1:4" x14ac:dyDescent="0.2">
      <c r="A34" s="83">
        <v>6.1</v>
      </c>
      <c r="B34" s="11" t="s">
        <v>97</v>
      </c>
      <c r="C34" s="11" t="s">
        <v>36</v>
      </c>
      <c r="D34" s="35"/>
    </row>
    <row r="35" spans="1:4" x14ac:dyDescent="0.2">
      <c r="A35" s="83">
        <v>6.2</v>
      </c>
      <c r="B35" s="11" t="s">
        <v>98</v>
      </c>
      <c r="C35" s="11" t="s">
        <v>36</v>
      </c>
      <c r="D35" s="35"/>
    </row>
    <row r="36" spans="1:4" x14ac:dyDescent="0.2">
      <c r="A36" s="83">
        <v>6.3</v>
      </c>
      <c r="B36" s="11" t="s">
        <v>56</v>
      </c>
      <c r="C36" s="11" t="s">
        <v>36</v>
      </c>
      <c r="D36" s="35"/>
    </row>
    <row r="37" spans="1:4" ht="26.25" customHeight="1" x14ac:dyDescent="0.2">
      <c r="A37" s="77">
        <v>6.4</v>
      </c>
      <c r="B37" s="9" t="s">
        <v>101</v>
      </c>
      <c r="C37" s="10" t="s">
        <v>36</v>
      </c>
      <c r="D37" s="35"/>
    </row>
    <row r="38" spans="1:4" ht="18.75" customHeight="1" x14ac:dyDescent="0.2">
      <c r="A38" s="82" t="s">
        <v>57</v>
      </c>
      <c r="B38" s="82"/>
      <c r="C38" s="82"/>
      <c r="D38" s="84"/>
    </row>
    <row r="39" spans="1:4" ht="15" x14ac:dyDescent="0.2">
      <c r="A39" s="69">
        <v>7</v>
      </c>
      <c r="B39" s="67" t="s">
        <v>58</v>
      </c>
      <c r="C39" s="68"/>
      <c r="D39" s="68"/>
    </row>
    <row r="40" spans="1:4" x14ac:dyDescent="0.2">
      <c r="A40" s="79">
        <v>1</v>
      </c>
      <c r="B40" s="11" t="s">
        <v>59</v>
      </c>
      <c r="C40" s="13"/>
      <c r="D40" s="13"/>
    </row>
    <row r="41" spans="1:4" ht="57" x14ac:dyDescent="0.2">
      <c r="A41" s="79" t="s">
        <v>80</v>
      </c>
      <c r="B41" s="11" t="s">
        <v>63</v>
      </c>
      <c r="C41" s="13" t="s">
        <v>22</v>
      </c>
      <c r="D41" s="35"/>
    </row>
    <row r="42" spans="1:4" x14ac:dyDescent="0.2">
      <c r="A42" s="79">
        <v>2</v>
      </c>
      <c r="B42" s="11" t="s">
        <v>23</v>
      </c>
      <c r="C42" s="13"/>
      <c r="D42" s="13"/>
    </row>
    <row r="43" spans="1:4" ht="28.5" x14ac:dyDescent="0.2">
      <c r="A43" s="79" t="s">
        <v>80</v>
      </c>
      <c r="B43" s="11" t="s">
        <v>60</v>
      </c>
      <c r="C43" s="13" t="s">
        <v>22</v>
      </c>
      <c r="D43" s="35"/>
    </row>
    <row r="44" spans="1:4" x14ac:dyDescent="0.2">
      <c r="A44" s="79" t="s">
        <v>81</v>
      </c>
      <c r="B44" s="11" t="s">
        <v>61</v>
      </c>
      <c r="C44" s="13" t="s">
        <v>83</v>
      </c>
      <c r="D44" s="35"/>
    </row>
    <row r="45" spans="1:4" x14ac:dyDescent="0.2">
      <c r="A45" s="79" t="s">
        <v>82</v>
      </c>
      <c r="B45" s="11" t="s">
        <v>62</v>
      </c>
      <c r="C45" s="13" t="s">
        <v>83</v>
      </c>
      <c r="D45" s="35"/>
    </row>
    <row r="46" spans="1:4" ht="57" x14ac:dyDescent="0.2">
      <c r="A46" s="79"/>
      <c r="B46" s="11" t="s">
        <v>64</v>
      </c>
      <c r="C46" s="13" t="s">
        <v>118</v>
      </c>
      <c r="D46" s="13"/>
    </row>
    <row r="47" spans="1:4" ht="42.75" x14ac:dyDescent="0.2">
      <c r="A47" s="79">
        <v>3</v>
      </c>
      <c r="B47" s="11" t="s">
        <v>65</v>
      </c>
      <c r="C47" s="13"/>
      <c r="D47" s="13"/>
    </row>
    <row r="48" spans="1:4" ht="28.5" x14ac:dyDescent="0.2">
      <c r="A48" s="79" t="s">
        <v>80</v>
      </c>
      <c r="B48" s="11" t="s">
        <v>66</v>
      </c>
      <c r="C48" s="11" t="s">
        <v>24</v>
      </c>
      <c r="D48" s="35"/>
    </row>
    <row r="49" spans="1:4" ht="28.5" x14ac:dyDescent="0.2">
      <c r="A49" s="79" t="s">
        <v>81</v>
      </c>
      <c r="B49" s="11" t="s">
        <v>67</v>
      </c>
      <c r="C49" s="11" t="s">
        <v>24</v>
      </c>
      <c r="D49" s="35"/>
    </row>
    <row r="50" spans="1:4" ht="28.5" x14ac:dyDescent="0.2">
      <c r="A50" s="79" t="s">
        <v>82</v>
      </c>
      <c r="B50" s="11" t="s">
        <v>68</v>
      </c>
      <c r="C50" s="11" t="s">
        <v>24</v>
      </c>
      <c r="D50" s="35"/>
    </row>
    <row r="51" spans="1:4" ht="28.5" x14ac:dyDescent="0.2">
      <c r="A51" s="79" t="s">
        <v>84</v>
      </c>
      <c r="B51" s="11" t="s">
        <v>69</v>
      </c>
      <c r="C51" s="11" t="s">
        <v>24</v>
      </c>
      <c r="D51" s="35"/>
    </row>
    <row r="52" spans="1:4" ht="28.5" x14ac:dyDescent="0.2">
      <c r="A52" s="79" t="s">
        <v>85</v>
      </c>
      <c r="B52" s="11" t="s">
        <v>70</v>
      </c>
      <c r="C52" s="11" t="s">
        <v>24</v>
      </c>
      <c r="D52" s="35"/>
    </row>
    <row r="53" spans="1:4" x14ac:dyDescent="0.2">
      <c r="A53" s="79" t="s">
        <v>86</v>
      </c>
      <c r="B53" s="11" t="s">
        <v>71</v>
      </c>
      <c r="C53" s="11" t="s">
        <v>87</v>
      </c>
      <c r="D53" s="35"/>
    </row>
    <row r="54" spans="1:4" ht="42.75" x14ac:dyDescent="0.2">
      <c r="A54" s="79">
        <v>4</v>
      </c>
      <c r="B54" s="11" t="s">
        <v>72</v>
      </c>
      <c r="C54" s="13"/>
      <c r="D54" s="13"/>
    </row>
    <row r="55" spans="1:4" ht="28.5" x14ac:dyDescent="0.2">
      <c r="A55" s="79" t="s">
        <v>80</v>
      </c>
      <c r="B55" s="11" t="s">
        <v>73</v>
      </c>
      <c r="C55" s="13" t="s">
        <v>24</v>
      </c>
      <c r="D55" s="35"/>
    </row>
    <row r="56" spans="1:4" ht="28.5" x14ac:dyDescent="0.2">
      <c r="A56" s="79" t="s">
        <v>81</v>
      </c>
      <c r="B56" s="11" t="s">
        <v>74</v>
      </c>
      <c r="C56" s="11" t="s">
        <v>24</v>
      </c>
      <c r="D56" s="35"/>
    </row>
    <row r="57" spans="1:4" ht="28.5" x14ac:dyDescent="0.2">
      <c r="A57" s="79" t="s">
        <v>82</v>
      </c>
      <c r="B57" s="11" t="s">
        <v>75</v>
      </c>
      <c r="C57" s="11" t="s">
        <v>24</v>
      </c>
      <c r="D57" s="35"/>
    </row>
    <row r="58" spans="1:4" ht="28.5" x14ac:dyDescent="0.2">
      <c r="A58" s="79" t="s">
        <v>84</v>
      </c>
      <c r="B58" s="11" t="s">
        <v>76</v>
      </c>
      <c r="C58" s="11" t="s">
        <v>24</v>
      </c>
      <c r="D58" s="35"/>
    </row>
    <row r="59" spans="1:4" ht="28.5" x14ac:dyDescent="0.2">
      <c r="A59" s="79" t="s">
        <v>85</v>
      </c>
      <c r="B59" s="11" t="s">
        <v>77</v>
      </c>
      <c r="C59" s="11" t="s">
        <v>24</v>
      </c>
      <c r="D59" s="35"/>
    </row>
    <row r="60" spans="1:4" ht="28.5" x14ac:dyDescent="0.2">
      <c r="A60" s="77">
        <v>5</v>
      </c>
      <c r="B60" s="11" t="s">
        <v>78</v>
      </c>
      <c r="C60" s="11" t="s">
        <v>89</v>
      </c>
      <c r="D60" s="35"/>
    </row>
    <row r="61" spans="1:4" ht="28.5" x14ac:dyDescent="0.2">
      <c r="A61" s="77">
        <v>6</v>
      </c>
      <c r="B61" s="11" t="s">
        <v>79</v>
      </c>
      <c r="C61" s="11" t="s">
        <v>88</v>
      </c>
      <c r="D61" s="35"/>
    </row>
    <row r="62" spans="1:4" ht="17.25" customHeight="1" x14ac:dyDescent="0.2">
      <c r="A62" s="69">
        <v>8</v>
      </c>
      <c r="B62" s="67" t="s">
        <v>102</v>
      </c>
      <c r="C62" s="68"/>
      <c r="D62" s="68"/>
    </row>
    <row r="63" spans="1:4" x14ac:dyDescent="0.2">
      <c r="A63" s="79" t="s">
        <v>80</v>
      </c>
      <c r="B63" s="11" t="s">
        <v>103</v>
      </c>
      <c r="C63" s="11" t="s">
        <v>113</v>
      </c>
      <c r="D63" s="35"/>
    </row>
    <row r="64" spans="1:4" x14ac:dyDescent="0.2">
      <c r="A64" s="79" t="s">
        <v>81</v>
      </c>
      <c r="B64" s="11" t="s">
        <v>104</v>
      </c>
      <c r="C64" s="11" t="s">
        <v>113</v>
      </c>
      <c r="D64" s="35"/>
    </row>
    <row r="65" spans="1:4" x14ac:dyDescent="0.2">
      <c r="A65" s="79" t="s">
        <v>82</v>
      </c>
      <c r="B65" s="11" t="s">
        <v>105</v>
      </c>
      <c r="C65" s="11" t="s">
        <v>113</v>
      </c>
      <c r="D65" s="35"/>
    </row>
    <row r="66" spans="1:4" x14ac:dyDescent="0.2">
      <c r="A66" s="79" t="s">
        <v>84</v>
      </c>
      <c r="B66" s="11" t="s">
        <v>106</v>
      </c>
      <c r="C66" s="11" t="s">
        <v>113</v>
      </c>
      <c r="D66" s="35"/>
    </row>
    <row r="67" spans="1:4" x14ac:dyDescent="0.2">
      <c r="A67" s="79" t="s">
        <v>85</v>
      </c>
      <c r="B67" s="11" t="s">
        <v>107</v>
      </c>
      <c r="C67" s="11" t="s">
        <v>113</v>
      </c>
      <c r="D67" s="35"/>
    </row>
    <row r="68" spans="1:4" x14ac:dyDescent="0.2">
      <c r="A68" s="79" t="s">
        <v>86</v>
      </c>
      <c r="B68" s="11" t="s">
        <v>108</v>
      </c>
      <c r="C68" s="11" t="s">
        <v>113</v>
      </c>
      <c r="D68" s="35"/>
    </row>
    <row r="69" spans="1:4" x14ac:dyDescent="0.2">
      <c r="A69" s="77" t="s">
        <v>111</v>
      </c>
      <c r="B69" s="11" t="s">
        <v>109</v>
      </c>
      <c r="C69" s="11" t="s">
        <v>113</v>
      </c>
      <c r="D69" s="35"/>
    </row>
    <row r="70" spans="1:4" ht="28.5" x14ac:dyDescent="0.2">
      <c r="A70" s="77" t="s">
        <v>112</v>
      </c>
      <c r="B70" s="11" t="s">
        <v>110</v>
      </c>
      <c r="C70" s="11" t="s">
        <v>113</v>
      </c>
      <c r="D70" s="35"/>
    </row>
    <row r="71" spans="1:4" x14ac:dyDescent="0.2">
      <c r="A71" s="72" t="s">
        <v>37</v>
      </c>
      <c r="B71" s="72"/>
      <c r="C71" s="72"/>
      <c r="D71" s="66"/>
    </row>
    <row r="72" spans="1:4" ht="30" x14ac:dyDescent="0.2">
      <c r="A72" s="69">
        <v>9</v>
      </c>
      <c r="B72" s="67" t="s">
        <v>117</v>
      </c>
      <c r="C72" s="68"/>
      <c r="D72" s="68"/>
    </row>
    <row r="73" spans="1:4" ht="28.5" x14ac:dyDescent="0.2">
      <c r="A73" s="79" t="s">
        <v>80</v>
      </c>
      <c r="B73" s="11" t="s">
        <v>114</v>
      </c>
      <c r="C73" s="75" t="s">
        <v>116</v>
      </c>
      <c r="D73" s="35"/>
    </row>
    <row r="74" spans="1:4" ht="28.5" x14ac:dyDescent="0.2">
      <c r="A74" s="79" t="s">
        <v>81</v>
      </c>
      <c r="B74" s="11" t="s">
        <v>115</v>
      </c>
      <c r="C74" s="75" t="s">
        <v>116</v>
      </c>
      <c r="D74" s="35"/>
    </row>
    <row r="75" spans="1:4" ht="15" x14ac:dyDescent="0.2">
      <c r="A75" s="10"/>
      <c r="B75" s="70" t="s">
        <v>14</v>
      </c>
      <c r="C75" s="70"/>
      <c r="D75" s="85">
        <f>SUM(D8:D74)</f>
        <v>0</v>
      </c>
    </row>
    <row r="76" spans="1:4" ht="15.75" customHeight="1" x14ac:dyDescent="0.2">
      <c r="A76" s="71"/>
      <c r="B76" s="71"/>
      <c r="C76" s="71"/>
      <c r="D76" s="71"/>
    </row>
    <row r="77" spans="1:4" ht="15.75" customHeight="1" x14ac:dyDescent="0.2">
      <c r="A77" s="27" t="s">
        <v>26</v>
      </c>
      <c r="B77" s="27"/>
      <c r="C77" s="27"/>
      <c r="D77" s="27"/>
    </row>
    <row r="78" spans="1:4" ht="58.5" customHeight="1" x14ac:dyDescent="0.2">
      <c r="A78" s="77">
        <v>1</v>
      </c>
      <c r="B78" s="72" t="s">
        <v>25</v>
      </c>
      <c r="C78" s="72"/>
      <c r="D78" s="72"/>
    </row>
    <row r="79" spans="1:4" ht="48" customHeight="1" x14ac:dyDescent="0.2">
      <c r="A79" s="77">
        <v>2</v>
      </c>
      <c r="B79" s="72" t="s">
        <v>28</v>
      </c>
      <c r="C79" s="72"/>
      <c r="D79" s="72"/>
    </row>
    <row r="80" spans="1:4" ht="53.25" customHeight="1" x14ac:dyDescent="0.2">
      <c r="A80" s="77">
        <v>3</v>
      </c>
      <c r="B80" s="72" t="s">
        <v>27</v>
      </c>
      <c r="C80" s="72"/>
      <c r="D80" s="72"/>
    </row>
    <row r="81" spans="1:4" ht="70.5" customHeight="1" x14ac:dyDescent="0.2">
      <c r="A81" s="77">
        <v>4</v>
      </c>
      <c r="B81" s="72" t="s">
        <v>123</v>
      </c>
      <c r="C81" s="72"/>
      <c r="D81" s="72"/>
    </row>
    <row r="82" spans="1:4" ht="63.75" customHeight="1" x14ac:dyDescent="0.2">
      <c r="A82" s="77">
        <v>5</v>
      </c>
      <c r="B82" s="72" t="s">
        <v>124</v>
      </c>
      <c r="C82" s="72"/>
      <c r="D82" s="72"/>
    </row>
  </sheetData>
  <mergeCells count="22">
    <mergeCell ref="B82:D82"/>
    <mergeCell ref="B75:C75"/>
    <mergeCell ref="B78:D78"/>
    <mergeCell ref="B79:D79"/>
    <mergeCell ref="B80:D80"/>
    <mergeCell ref="B81:D81"/>
    <mergeCell ref="A77:D77"/>
    <mergeCell ref="A3:B3"/>
    <mergeCell ref="C3:D3"/>
    <mergeCell ref="A4:B4"/>
    <mergeCell ref="C4:D4"/>
    <mergeCell ref="A76:D76"/>
    <mergeCell ref="A10:C10"/>
    <mergeCell ref="A16:C16"/>
    <mergeCell ref="A22:C22"/>
    <mergeCell ref="A28:C28"/>
    <mergeCell ref="A32:C32"/>
    <mergeCell ref="A38:C38"/>
    <mergeCell ref="A71:C71"/>
    <mergeCell ref="A2:B2"/>
    <mergeCell ref="C2:D2"/>
    <mergeCell ref="A1:D1"/>
  </mergeCells>
  <conditionalFormatting sqref="D74">
    <cfRule type="containsBlanks" dxfId="37" priority="1">
      <formula>LEN(TRIM(D74))=0</formula>
    </cfRule>
  </conditionalFormatting>
  <conditionalFormatting sqref="D8:D9">
    <cfRule type="containsBlanks" dxfId="36" priority="36">
      <formula>LEN(TRIM(D8))=0</formula>
    </cfRule>
  </conditionalFormatting>
  <conditionalFormatting sqref="D12:D15">
    <cfRule type="containsBlanks" dxfId="35" priority="35">
      <formula>LEN(TRIM(D12))=0</formula>
    </cfRule>
  </conditionalFormatting>
  <conditionalFormatting sqref="D18">
    <cfRule type="containsBlanks" dxfId="34" priority="34">
      <formula>LEN(TRIM(D18))=0</formula>
    </cfRule>
  </conditionalFormatting>
  <conditionalFormatting sqref="D19">
    <cfRule type="containsBlanks" dxfId="33" priority="33">
      <formula>LEN(TRIM(D19))=0</formula>
    </cfRule>
  </conditionalFormatting>
  <conditionalFormatting sqref="D20">
    <cfRule type="containsBlanks" dxfId="32" priority="32">
      <formula>LEN(TRIM(D20))=0</formula>
    </cfRule>
  </conditionalFormatting>
  <conditionalFormatting sqref="D21">
    <cfRule type="containsBlanks" dxfId="31" priority="31">
      <formula>LEN(TRIM(D21))=0</formula>
    </cfRule>
  </conditionalFormatting>
  <conditionalFormatting sqref="D24">
    <cfRule type="containsBlanks" dxfId="30" priority="30">
      <formula>LEN(TRIM(D24))=0</formula>
    </cfRule>
  </conditionalFormatting>
  <conditionalFormatting sqref="D25">
    <cfRule type="containsBlanks" dxfId="29" priority="29">
      <formula>LEN(TRIM(D25))=0</formula>
    </cfRule>
  </conditionalFormatting>
  <conditionalFormatting sqref="D26">
    <cfRule type="containsBlanks" dxfId="28" priority="28">
      <formula>LEN(TRIM(D26))=0</formula>
    </cfRule>
  </conditionalFormatting>
  <conditionalFormatting sqref="D27">
    <cfRule type="containsBlanks" dxfId="27" priority="27">
      <formula>LEN(TRIM(D27))=0</formula>
    </cfRule>
  </conditionalFormatting>
  <conditionalFormatting sqref="D30">
    <cfRule type="containsBlanks" dxfId="26" priority="26">
      <formula>LEN(TRIM(D30))=0</formula>
    </cfRule>
  </conditionalFormatting>
  <conditionalFormatting sqref="D31">
    <cfRule type="containsBlanks" dxfId="25" priority="25">
      <formula>LEN(TRIM(D31))=0</formula>
    </cfRule>
  </conditionalFormatting>
  <conditionalFormatting sqref="D34">
    <cfRule type="containsBlanks" dxfId="24" priority="24">
      <formula>LEN(TRIM(D34))=0</formula>
    </cfRule>
  </conditionalFormatting>
  <conditionalFormatting sqref="D35">
    <cfRule type="containsBlanks" dxfId="23" priority="23">
      <formula>LEN(TRIM(D35))=0</formula>
    </cfRule>
  </conditionalFormatting>
  <conditionalFormatting sqref="D36">
    <cfRule type="containsBlanks" dxfId="22" priority="22">
      <formula>LEN(TRIM(D36))=0</formula>
    </cfRule>
  </conditionalFormatting>
  <conditionalFormatting sqref="D37">
    <cfRule type="containsBlanks" dxfId="21" priority="21">
      <formula>LEN(TRIM(D37))=0</formula>
    </cfRule>
  </conditionalFormatting>
  <conditionalFormatting sqref="D41">
    <cfRule type="containsBlanks" dxfId="20" priority="20">
      <formula>LEN(TRIM(D41))=0</formula>
    </cfRule>
  </conditionalFormatting>
  <conditionalFormatting sqref="D43">
    <cfRule type="containsBlanks" dxfId="19" priority="19">
      <formula>LEN(TRIM(D43))=0</formula>
    </cfRule>
  </conditionalFormatting>
  <conditionalFormatting sqref="D44">
    <cfRule type="containsBlanks" dxfId="18" priority="18">
      <formula>LEN(TRIM(D44))=0</formula>
    </cfRule>
  </conditionalFormatting>
  <conditionalFormatting sqref="D45">
    <cfRule type="containsBlanks" dxfId="17" priority="17">
      <formula>LEN(TRIM(D45))=0</formula>
    </cfRule>
  </conditionalFormatting>
  <conditionalFormatting sqref="D48">
    <cfRule type="containsBlanks" dxfId="15" priority="16">
      <formula>LEN(TRIM(D48))=0</formula>
    </cfRule>
  </conditionalFormatting>
  <conditionalFormatting sqref="D49">
    <cfRule type="containsBlanks" dxfId="14" priority="15">
      <formula>LEN(TRIM(D49))=0</formula>
    </cfRule>
  </conditionalFormatting>
  <conditionalFormatting sqref="D50">
    <cfRule type="containsBlanks" dxfId="13" priority="14">
      <formula>LEN(TRIM(D50))=0</formula>
    </cfRule>
  </conditionalFormatting>
  <conditionalFormatting sqref="D51">
    <cfRule type="containsBlanks" dxfId="12" priority="13">
      <formula>LEN(TRIM(D51))=0</formula>
    </cfRule>
  </conditionalFormatting>
  <conditionalFormatting sqref="D52">
    <cfRule type="containsBlanks" dxfId="11" priority="12">
      <formula>LEN(TRIM(D52))=0</formula>
    </cfRule>
  </conditionalFormatting>
  <conditionalFormatting sqref="D53">
    <cfRule type="containsBlanks" dxfId="10" priority="11">
      <formula>LEN(TRIM(D53))=0</formula>
    </cfRule>
  </conditionalFormatting>
  <conditionalFormatting sqref="D55">
    <cfRule type="containsBlanks" dxfId="9" priority="10">
      <formula>LEN(TRIM(D55))=0</formula>
    </cfRule>
  </conditionalFormatting>
  <conditionalFormatting sqref="D56">
    <cfRule type="containsBlanks" dxfId="8" priority="9">
      <formula>LEN(TRIM(D56))=0</formula>
    </cfRule>
  </conditionalFormatting>
  <conditionalFormatting sqref="D57">
    <cfRule type="containsBlanks" dxfId="7" priority="8">
      <formula>LEN(TRIM(D57))=0</formula>
    </cfRule>
  </conditionalFormatting>
  <conditionalFormatting sqref="D58">
    <cfRule type="containsBlanks" dxfId="6" priority="7">
      <formula>LEN(TRIM(D58))=0</formula>
    </cfRule>
  </conditionalFormatting>
  <conditionalFormatting sqref="D59">
    <cfRule type="containsBlanks" dxfId="5" priority="6">
      <formula>LEN(TRIM(D59))=0</formula>
    </cfRule>
  </conditionalFormatting>
  <conditionalFormatting sqref="D60">
    <cfRule type="containsBlanks" dxfId="4" priority="5">
      <formula>LEN(TRIM(D60))=0</formula>
    </cfRule>
  </conditionalFormatting>
  <conditionalFormatting sqref="D61">
    <cfRule type="containsBlanks" dxfId="3" priority="4">
      <formula>LEN(TRIM(D61))=0</formula>
    </cfRule>
  </conditionalFormatting>
  <conditionalFormatting sqref="D63:D70">
    <cfRule type="containsBlanks" dxfId="2" priority="3">
      <formula>LEN(TRIM(D63))=0</formula>
    </cfRule>
  </conditionalFormatting>
  <conditionalFormatting sqref="D73">
    <cfRule type="containsBlanks" dxfId="1" priority="2">
      <formula>LEN(TRIM(D73))=0</formula>
    </cfRule>
  </conditionalFormatting>
  <printOptions horizontalCentered="1"/>
  <pageMargins left="0.25" right="0.25" top="0.75" bottom="0.75" header="0.3" footer="0.3"/>
  <pageSetup scale="61"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C04F206C975654E8CCDEA576779B71C" ma:contentTypeVersion="0" ma:contentTypeDescription="Create a new document." ma:contentTypeScope="" ma:versionID="fb2d406863a6bd7d14a1e3a9763780e2">
  <xsd:schema xmlns:xsd="http://www.w3.org/2001/XMLSchema" xmlns:xs="http://www.w3.org/2001/XMLSchema" xmlns:p="http://schemas.microsoft.com/office/2006/metadata/properties" xmlns:ns2="d6a0773c-5445-469e-9135-f38907035507" targetNamespace="http://schemas.microsoft.com/office/2006/metadata/properties" ma:root="true" ma:fieldsID="be868a535500155cbc27fcf10cae553d" ns2:_="">
    <xsd:import namespace="d6a0773c-5445-469e-9135-f38907035507"/>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a0773c-5445-469e-9135-f38907035507"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dlc_DocId xmlns="d6a0773c-5445-469e-9135-f38907035507">ESC74E77WSJJ-267-3</_dlc_DocId>
    <_dlc_DocIdUrl xmlns="d6a0773c-5445-469e-9135-f38907035507">
      <Url>http://intranet/Departments/MAX/_layouts/DocIdRedir.aspx?ID=ESC74E77WSJJ-267-3</Url>
      <Description>ESC74E77WSJJ-267-3</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470843D-006B-45EF-8624-62D36906F6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a0773c-5445-469e-9135-f389070355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B4CA87A-0DAA-4BC7-BFDE-3A2252C29D4A}">
  <ds:schemaRefs>
    <ds:schemaRef ds:uri="http://schemas.microsoft.com/sharepoint/events"/>
  </ds:schemaRefs>
</ds:datastoreItem>
</file>

<file path=customXml/itemProps3.xml><?xml version="1.0" encoding="utf-8"?>
<ds:datastoreItem xmlns:ds="http://schemas.openxmlformats.org/officeDocument/2006/customXml" ds:itemID="{3C259A6B-A61F-40BE-9146-5B6BBE0E37DC}">
  <ds:schemaRefs>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www.w3.org/XML/1998/namespace"/>
    <ds:schemaRef ds:uri="http://purl.org/dc/elements/1.1/"/>
    <ds:schemaRef ds:uri="http://schemas.microsoft.com/office/infopath/2007/PartnerControls"/>
    <ds:schemaRef ds:uri="d6a0773c-5445-469e-9135-f38907035507"/>
    <ds:schemaRef ds:uri="http://purl.org/dc/terms/"/>
  </ds:schemaRefs>
</ds:datastoreItem>
</file>

<file path=customXml/itemProps4.xml><?xml version="1.0" encoding="utf-8"?>
<ds:datastoreItem xmlns:ds="http://schemas.openxmlformats.org/officeDocument/2006/customXml" ds:itemID="{F360B851-A4B8-48F5-8089-5A9395B934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Final Price Format</vt:lpstr>
      <vt:lpstr>Annexure-I</vt:lpstr>
      <vt:lpstr>Annexure-II</vt:lpstr>
      <vt:lpstr>'Annexure-II'!OLE_LINK1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shivani</dc:creator>
  <cp:lastModifiedBy>Sanjeev Kumar</cp:lastModifiedBy>
  <cp:lastPrinted>2024-02-07T11:03:56Z</cp:lastPrinted>
  <dcterms:created xsi:type="dcterms:W3CDTF">2005-09-21T03:53:13Z</dcterms:created>
  <dcterms:modified xsi:type="dcterms:W3CDTF">2024-02-07T11:05:33Z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0x0101008C04F206C975654E8CCDEA576779B71C</vt:lpwstr>
  </property>
  <property fmtid="{D5CDD505-2E9C-101B-9397-08002B2CF9AE}" pid="3" name="_dlc_DocIdItemGuid">
    <vt:lpwstr>ea5aa620-e89c-4a71-a744-c51b8b5f4463</vt:lpwstr>
  </property>
</Properties>
</file>