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filterPrivacy="1"/>
  <bookViews>
    <workbookView xWindow="0" yWindow="0" windowWidth="19200" windowHeight="11370"/>
  </bookViews>
  <sheets>
    <sheet name="Sheet1" sheetId="1" r:id="rId1"/>
  </sheets>
  <definedNames>
    <definedName name="_xlnm._FilterDatabase" localSheetId="0" hidden="1">Sheet1!$A$8:$H$102</definedName>
    <definedName name="_xlnm.Print_Area" localSheetId="0">Sheet1!$B$1:$H$106</definedName>
    <definedName name="_xlnm.Print_Titles" localSheetId="0">Sheet1!$2:$6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0" i="1" l="1"/>
  <c r="G99" i="1"/>
  <c r="G98" i="1"/>
  <c r="G96" i="1"/>
  <c r="G95" i="1"/>
  <c r="F95" i="1" s="1"/>
  <c r="G94" i="1"/>
  <c r="G92" i="1"/>
  <c r="G91" i="1"/>
  <c r="F91" i="1" s="1"/>
  <c r="G90" i="1"/>
  <c r="G89" i="1"/>
  <c r="F89" i="1" s="1"/>
  <c r="G87" i="1"/>
  <c r="F87" i="1" s="1"/>
  <c r="G85" i="1"/>
  <c r="F85" i="1" s="1"/>
  <c r="G83" i="1"/>
  <c r="F83" i="1" s="1"/>
  <c r="G80" i="1"/>
  <c r="F80" i="1" s="1"/>
  <c r="G79" i="1"/>
  <c r="F79" i="1" s="1"/>
  <c r="G78" i="1"/>
  <c r="F78" i="1" s="1"/>
  <c r="G76" i="1"/>
  <c r="F76" i="1" s="1"/>
  <c r="G75" i="1"/>
  <c r="F75" i="1" s="1"/>
  <c r="G73" i="1"/>
  <c r="F73" i="1" s="1"/>
  <c r="G71" i="1"/>
  <c r="F71" i="1" s="1"/>
  <c r="G70" i="1"/>
  <c r="F70" i="1" s="1"/>
  <c r="G68" i="1"/>
  <c r="F68" i="1" s="1"/>
  <c r="G66" i="1"/>
  <c r="F66" i="1" s="1"/>
  <c r="G65" i="1"/>
  <c r="F65" i="1" s="1"/>
  <c r="G63" i="1"/>
  <c r="F63" i="1" s="1"/>
  <c r="G61" i="1"/>
  <c r="G60" i="1"/>
  <c r="F60" i="1" s="1"/>
  <c r="G58" i="1"/>
  <c r="F58" i="1" s="1"/>
  <c r="G57" i="1"/>
  <c r="F57" i="1" s="1"/>
  <c r="G55" i="1"/>
  <c r="F55" i="1" s="1"/>
  <c r="G54" i="1"/>
  <c r="F54" i="1" s="1"/>
  <c r="G52" i="1"/>
  <c r="F52" i="1" s="1"/>
  <c r="G51" i="1"/>
  <c r="F51" i="1" s="1"/>
  <c r="G50" i="1"/>
  <c r="F50" i="1" s="1"/>
  <c r="G49" i="1"/>
  <c r="F49" i="1" s="1"/>
  <c r="G47" i="1"/>
  <c r="F47" i="1" s="1"/>
  <c r="G46" i="1"/>
  <c r="F46" i="1" s="1"/>
  <c r="G44" i="1"/>
  <c r="F44" i="1" s="1"/>
  <c r="G43" i="1"/>
  <c r="F43" i="1" s="1"/>
  <c r="G41" i="1"/>
  <c r="F41" i="1" s="1"/>
  <c r="G39" i="1"/>
  <c r="F39" i="1" s="1"/>
  <c r="G38" i="1"/>
  <c r="G36" i="1"/>
  <c r="F36" i="1" s="1"/>
  <c r="G35" i="1"/>
  <c r="F35" i="1" s="1"/>
  <c r="G34" i="1"/>
  <c r="F34" i="1" s="1"/>
  <c r="G32" i="1"/>
  <c r="F32" i="1" s="1"/>
  <c r="G31" i="1"/>
  <c r="F31" i="1" s="1"/>
  <c r="G29" i="1"/>
  <c r="F29" i="1" s="1"/>
  <c r="G28" i="1"/>
  <c r="F28" i="1" s="1"/>
  <c r="G26" i="1"/>
  <c r="F26" i="1" s="1"/>
  <c r="G24" i="1"/>
  <c r="F24" i="1" s="1"/>
  <c r="G23" i="1"/>
  <c r="F23" i="1" s="1"/>
  <c r="G21" i="1"/>
  <c r="F21" i="1" s="1"/>
  <c r="G20" i="1"/>
  <c r="F20" i="1" s="1"/>
  <c r="G18" i="1"/>
  <c r="F18" i="1" s="1"/>
  <c r="G17" i="1"/>
  <c r="F17" i="1" s="1"/>
  <c r="G15" i="1"/>
  <c r="G14" i="1"/>
  <c r="F14" i="1" s="1"/>
  <c r="G12" i="1"/>
  <c r="F12" i="1" s="1"/>
  <c r="G11" i="1"/>
  <c r="F11" i="1" s="1"/>
  <c r="G102" i="1"/>
  <c r="F99" i="1"/>
  <c r="F61" i="1"/>
  <c r="F38" i="1"/>
  <c r="F15" i="1"/>
  <c r="H104" i="1"/>
  <c r="F92" i="1" l="1"/>
  <c r="F98" i="1"/>
  <c r="F94" i="1"/>
  <c r="F90" i="1"/>
  <c r="F100" i="1"/>
  <c r="F96" i="1"/>
  <c r="F102" i="1"/>
</calcChain>
</file>

<file path=xl/sharedStrings.xml><?xml version="1.0" encoding="utf-8"?>
<sst xmlns="http://schemas.openxmlformats.org/spreadsheetml/2006/main" count="237" uniqueCount="117">
  <si>
    <t>Ref.No.</t>
  </si>
  <si>
    <t>Description</t>
  </si>
  <si>
    <t>Unit</t>
  </si>
  <si>
    <t>Earth work in excavation in all types of soil including ash which can be excavated by any means  including  setting  out,  levelling,  dewatering  (but  excluding  special  type  of dewatering viz. well point method), shoring &amp; strutting (wherever required), sheet piling (for excavation below 6m from FGL, if required),dressing the sides &amp; bottom, all lifts, ramming/compacting the excavated bottom, stacking, disposal of surplus excavated materials  within  a  lead  upto  1Km,  spreading/levelling  of  disposed  materials  etc  all complete  for  following  depths  below  ground  level.</t>
  </si>
  <si>
    <t>--</t>
  </si>
  <si>
    <t>a</t>
  </si>
  <si>
    <t>Depth from ground level but not exceeding 2 m</t>
  </si>
  <si>
    <t>CUM</t>
  </si>
  <si>
    <t>b</t>
  </si>
  <si>
    <t>Depth exceeding 2 m but not exceeding 4 m</t>
  </si>
  <si>
    <t>Earth work in excavation in soft rock (rock without any recovery of excavated materials in the form of hard stone/boulder) including weathered rock which can be excavated by means of crow bar, pick axe, pneumatic rock breaker attachment with excavator machine etc but does not require chiselling or blasting including setting out, levelling, dewatering (wherever required), shoring &amp; strutting (wherever required), sheet piling (for excavation below  6m  from  FGL,  if  required),  dressing  the  sides  &amp;  bottom,  all  lifts, ramming/compacting the excavated bottom, stacking, disposal of surplus excavated materials within a lead upto 1 Km, spreading / levelling of disposed materials etc all complete for following depths below ground level.</t>
  </si>
  <si>
    <t>Earth work in excavation in hard rock requiring controlled blasting including wedging, line drilling, pre shearing etc as required, setting out, levelling, dewatering (wherever required), shoring &amp; strutting (wherever required), sheet piling (for excavation below 6m from FGL, if required),dressing the sides &amp; bottom, all lifts, necessary licenses/statutory clearances  for  blasting,  supply,  storage  &amp;  handling  of  blasting  materials, stacking/disposal of surplus excavated material within a lead upto 1Km, spreading / levelling of disposed materials etc all complete for following depths below ground level.</t>
  </si>
  <si>
    <t>Earth  work  in  excavation  in  hard  rock  requiring  chiselling  including  wedging,  line drilling,  pre  shearing  etc  as  required  for  grading,  setting  out,  levelling,  dewatering (wherever required), sheet piling (for excavation below 6m from FGL, if required), dressing the sides &amp; bottom, all lifts, stacking/disposal of surplus excavated material within a lead upto 1Km, spreading / levelling of disposed materials etc all complete for following depths below ground level.</t>
  </si>
  <si>
    <t>Each layer compacted so as to achieve at least 90% maximum dry density as per IS-2720 (Part-VII)</t>
  </si>
  <si>
    <t>Earth work in excavation upto any depth below ground level in hard rock requiring blasting (but excluding controlled blasting) including wedging, line drilling, pre shearing etc as required for grading, setting out, levelling, dewatering (wherever required), sheet piling (for excavation below 6m from FGL, if required), dressing the sides &amp; bottom, all lifts, necessary licenses/statutory clearances for blasting, supply, storage &amp; handling of blasting materials, stacking/disposal of surplus excavated material within a lead upto 1 Km, spreading / levelling of disposed materials etc all complete as per specification, drawing and as directed by the engineer-in-charge.</t>
  </si>
  <si>
    <t>Carriage for stacking/ backfilling of serviceable material/ earth</t>
  </si>
  <si>
    <t>Carriage for disposal of serviceable/unserviceable material/ earth</t>
  </si>
  <si>
    <t>CONCRETE WORK: Providing and placing concrete work including cost of labour, materials (unless otherwise specified in BOQ/contract specification) and equipment for handling, transportation, batching, mixing, placing, vibrating and curing (excluding cost of centering, shuttering and reinforcement) with mechanised equipments like batching plant, transit mixer, concrete pump etc. complete as per drawing, specifications and as per direction of engineer in charge for the following: (Cement supply by BHEL free of cost)</t>
  </si>
  <si>
    <t>Concrete of grade M15 (1 part cement, 2 part sand, 4 parts of 20 mm graded aggregate by volume) as lean concrete, levelling course, mud mat under and around foundations/floors at any depth below finished floor level etc.</t>
  </si>
  <si>
    <t>Providing and laying Design Mix cement concrete conforming to IS:456 &amp; IS 10262- 2009 for reinforced concrete works with coarse sand and graded hard stone aggregate of 20mm nominal size in foundations/substructure, grade slab, paving, drains, under floors etc at all level below finished floor level, any shape, position or thickness etc complete including use of plasticizer/ superplasticizer conforming to IS:9103 (latest) to achieve required slump in concrete all complete as per specification &amp; drawing for the following.</t>
  </si>
  <si>
    <t>M 25 Grade</t>
  </si>
  <si>
    <t>Providing and laying Design Mix cement concrete of grade conforming to IS:456 &amp; IS 10262-2009  for  reinforced  concrete  works  with  coarse  sand  and  graded  hard  stone aggregate of 20mm nominal size in superstructure at all level above finished floor level, any shape, position or thickness etc complete including use of plasticizer/ superplasticizer conforming to IS:9103 (latest) to achieve required slump in concrete all complete as per specification &amp; drawing for the following.</t>
  </si>
  <si>
    <t>FORMWORK:  Providing,  fixing  and  removing  formwork  at  all  elevations  for  all structures, as per specifications and including all labour, material, scaffoldings and centering etc. complete as per drawing, specifications and as per direction of engineer in charge for the following:</t>
  </si>
  <si>
    <t>Fairface form work with good quality water proof ply wood of minimum 12mm thickness and smooth surface below finished ground floor level for foundations, footings, base of columns,  walls,  columns,  pilasters,  beams,  mass  concrete,  trenches  etc.including chamfering of edges as per drawing, specification and instruction of engineer in charge..</t>
  </si>
  <si>
    <t>SQM</t>
  </si>
  <si>
    <t>Fairface form work with good quality water proof ply wood of minimum 12mm thickness and smooth surface above finished ground floor level for columns, beams, suspended floors, roofs, lintels, cantilevers, staircases, landings, balconies, etc. including chamfering of edges as per drawing.for all heights as per specification, drawing and instruction of engineer in charge.</t>
  </si>
  <si>
    <t>Providing, fixing and removing formwork in block-outs/pockets and openings (below 0.1 sqm plan area) at all elevations including cutting, formation of all shapes and all other operations  required  for  making  the  required  shape  and  size  all  complete  as  per specification,  drawing  and  instruction  of  engineer  in  charge.</t>
  </si>
  <si>
    <t>Upto 150 mm depth</t>
  </si>
  <si>
    <t>EACH</t>
  </si>
  <si>
    <t>Pockets of depths more than 150mm and upto 300 mm depth</t>
  </si>
  <si>
    <t>Extra over item no. 301 and 302 for curved form work for foundations, footings, beams, walls, trenches, domes, arches etc as per specification.</t>
  </si>
  <si>
    <t>Extra for Curve Shuttering for Item No. 301</t>
  </si>
  <si>
    <t>Extra for Curve Shuttering for Item No. 302</t>
  </si>
  <si>
    <t>REINFORCEMENT WORK: Reinforcement work including all labour, material (unless otherwise specified in BOQ/contract specification), equipment, transportation, handling etc at all level as per specification, drawings and as directed by engineer - in - charge.</t>
  </si>
  <si>
    <t>Transportation, straightening, cutting, bending, placing in position at all level, binding in position of steel reinforcements of TMT steel of grade Fe-500D or 500EQR confirming to IS:1786 including cost of binding wire, labour, scaffolding, transportation to &amp; from stores  etc  complete  all  as  per  specifications,  drawings  and  as  directed  by Engineer.(BHEL  to  supply  steel  free  of  cost)</t>
  </si>
  <si>
    <t>MT</t>
  </si>
  <si>
    <t>MS EMBEDMENTS: Embedments including all labour, material (unless otherwise specified in BOQ/contract specification), equipment, transportation, handling etc. at all level as per specification, drawings and as directed by engineer - in - charge.</t>
  </si>
  <si>
    <t>Supply, fabricating and fixing of mild steel embedments, inserts, pipe sleeves, angle pieces,  rungs  of  various  diameters,  plates  of  dimensions  as  required  etc.  including welding,  bolting,  cutting,  drilling,  scaffolding,  setting  etc.  all  complete.</t>
  </si>
  <si>
    <t>Same as above items 701 with BHEL supplied material (scrap) free of cost including Fabrication,loading, transportation, unloading and Erection etc. all complete from BHEL store to plant site.</t>
  </si>
  <si>
    <t>Mild steel embedments, inserts, pipe sleeves, angle pieces, rungs of various diameters, plates of dimensions as required etc.</t>
  </si>
  <si>
    <t>Supplying, fabricating, erecting and installing following items in concrete/brickwall for all kind of works, including setting material in concrete, layout, scaffolding, cutting, forming, grinding, drilling, bolting, welding, jointing, testing etc. all complete.</t>
  </si>
  <si>
    <t>MS pipes of all diameters</t>
  </si>
  <si>
    <t>Kg</t>
  </si>
  <si>
    <t>PVC pipes / conduits of all diameters</t>
  </si>
  <si>
    <t>PLASTERING: Cement mortar plaster including making grooves wherever required including all labour, material (unless otherwise specified in BOQ/contract specification), scaffolding, curing etc at all level as per specification, drawings and as directed by engineer - in - charge. (Cement suppliy by BHEL free of cost)</t>
  </si>
  <si>
    <t>Providing 12mm thick plaster in walls, drains/culverts with a paste of neat cement @ 1kg/sqm and rubbed smooth with trowel etc. all complete.</t>
  </si>
  <si>
    <t>A1809</t>
  </si>
  <si>
    <t>Construction of Treated Earthing pit as per drawing with charcoal &amp; salt, GI pipes, earth electrodes, GI wire, GI strips, brick chamber with covers including associated earthwork etc. all complete.(Material for GI pipes, earth electrodes, GI wire, GI strips shall be supplied by BHEL free of cost).</t>
  </si>
  <si>
    <t>A2209</t>
  </si>
  <si>
    <t>Providing, laying light duty non pressure NP2 class RCC pipes with collars or male and female jointed with stiff mixture of cement mortar 1:2 including testing of joints etc complete for following.</t>
  </si>
  <si>
    <t>150mm dia</t>
  </si>
  <si>
    <t>RM</t>
  </si>
  <si>
    <t>BRICKWORK: Brickwork masonry including all labour, material (unless otherwise specified in BOQ/contract specification), equipment, transportation, handling, scaffolding etc. at all levels as per specification, drawings and as directed by engineer - in - charge. (Cement supply by BHEL free of cost)</t>
  </si>
  <si>
    <t>Providing brick work in cement mortar 1:6 (1 part cement : 6 parts coarse sand) in walls, chambers etc. in thickness varying from 230mm to 460mm at all depths, places and positions below plinth including raking out joints, curing, scaffolding etc. complete excluding plastering and painting.</t>
  </si>
  <si>
    <t>Using  fly  ash  lime  bricks  confirming  to  IS  12894  with  crushing  strength  of  75 kg/cm2(including  cost  of  cement  for  brick  making)</t>
  </si>
  <si>
    <t>Providing brick work in cement mortar 1:4 (1 cement 4 coarse sand) in partition walls, chambers etc. in thickness 115mm at all heights, places and position above or below plinth/graded level including providing two nos. 6 mm diameter MS bars at every third layer,  raking  out  joints,  curing,  scaffolding  etc  complete  excluding  plastering  and painting  as  per  specification.</t>
  </si>
  <si>
    <t>Providing and laying Design Mix cement concrete as per IS:456 &amp; IS 10262-2009 for reinforced concrete works using graded aggregate for Concrete in precast works like roof slabs/trench covers, fins, lintels, chajjas, beams, columns, wall panels, facias etc.at all levels in all kinds of work including formwork/moulds, curing, rendering the top exposed surface with cement sand mortar (1:3), handling, storing, transpoting, all leads, erection without damage, setting in position with cement sand mortar (1:3), filling the gaps between adjacent pre-cast units with M30 grade concrete or cement sand mortar (1:3) and including  making  of  holes  for  bolts  for  fixing,  welding  etc.complete  with  graded aggregate (20/12.5/10 mm) and as per specification and drawing for following grades.</t>
  </si>
  <si>
    <t>M 30</t>
  </si>
  <si>
    <t>Providing  and  applying  two  coats  of  bitumen  grade  85/25  as  per  IS  702  (  @ 1.7kg/sqm)with 1% antistripping compound conforming to IS 6241 in foundation, wall, column etc on concrete surfaces exposed to soil / ash including surface preparation etc. all complete.</t>
  </si>
  <si>
    <t>Chipping of concrete in reinforced concrete work, cutting pockets, making openings at all levels  and  according  to  shapes,  disposal  of  waste  materials  upto  a  lead  of  2  km  as directed by engineer including equipment, safety precautions, making good the broken surface etc all complete as per specification, drawing, instructions of engineer in charge but excluding cutting of reinforcement .</t>
  </si>
  <si>
    <t>CUDM</t>
  </si>
  <si>
    <t>SQCM</t>
  </si>
  <si>
    <t>Cutting Reinforced concrete with mechanised tools like Core drilling machine etc. for cutting pockets, holes, cores in slab, beam, column or foundation as per direction of engineer in charge.</t>
  </si>
  <si>
    <t>Providing &amp; laying Plum cement concrete 1:3:6 with75% graded metal of maximum size 40 mm and 25% plums of maximum size 150 mm.</t>
  </si>
  <si>
    <t>Concrete  of grade M7.5 (1 part cement, 4 part sand, 8 parts of 40 mm graded aggregate by volume) as mass filling course, lean concrete, levelling course, mud mat under and around foundations/ floors,  at any depth below finished floor level etc.</t>
  </si>
  <si>
    <t>Cum</t>
  </si>
  <si>
    <t>ad</t>
  </si>
  <si>
    <t>M 20 Grade</t>
  </si>
  <si>
    <t>Providing &amp; fixing of Rebar in existing concrete surface by inserting reinforcement bar with Epoxy based suitable bonding compound of Hilti or equivalent make (HIT-RE-500 of Hilti or equivalent make) for interconnection of new R.C. structure with existing R.C. structure. Depth of drilled hole should be suitable to develop maximum recommended strength as per approved manufacturer's recommendation. This item includes supply of all materials including bonding chemicals, T&amp;P required to execute the work, cost of all labour, transportation of chemical, staging to reach work place etc. all complete as directed by Engineer - in - Charge. Random Pull out non-destructive test as directed by engineer shall be conducted to ensure strength of bond and same is included in this item. Reinforcement bar shall be paid separately under item no. 402, 403, 404 as applicable.</t>
  </si>
  <si>
    <t>12mm Reinforcement bar</t>
  </si>
  <si>
    <t>16mm Reinforcement bar</t>
  </si>
  <si>
    <t>Supply, Fabrication, transportation, delivery at site and erection, installation and alignment of mild steel foundation bolt assembly conforming to IS:2062 and grade 1 of IS:432  in concrete along with nuts, lock nuts (as per IS:1363, 1364 and IS:3138), washers, anchor plates, stiffener plates, protective tape, pipe sleeves, templates etc. including welding, cutting, grinding, threading, drilling etc. all complete.</t>
  </si>
  <si>
    <t>Providing  &amp;  grouting  of  pocket  holes,  pipe sleeves under base  plates, machinery, pipe supporting structures etc. with mix 1:1 (1 cement :1 sand ) using non shrink admixture etc. all complete.</t>
  </si>
  <si>
    <t>Providing &amp; grouting of pocket holes, pipe sleeves and under base plate of structural steel work/ machinery/ pipe supporting structures including roughening of surface, cleaning, ramming, curing etc. all complete with mix 1:1:2 (1 cement : 1 coarse sand : 2 aggregate of 6 mm down graded stonechips ) using non shrink admixture as per specification, drawing and direction of engineer-in-charge. (Cost of all material and cleaning the pocket by compressed air shall be in the scope of the contractor).</t>
  </si>
  <si>
    <t>Providing &amp; grouting of pocket holes, pipe sleeves and under base plates  of structural steel work/ machinery/ pipe supporting structures including roughening of surface, cleaning, ramming, curing etc. all complete with Conbextra GP-1 or equivalent  as per specification, drawing and direction of engineer-in-charge. (Cost of all material and cleaning of the pockets by compressed air shall be in the scope of the contractor).</t>
  </si>
  <si>
    <t>Providing brick work in cement mortar 1:6 (1 cement : 6 coarse sand) in walls, chambers etc. in thickness 230mm at all heights, places and position above plinth including raking out joints, curing, scaffolding etc complete excluding plastering and painting.</t>
  </si>
  <si>
    <t>Using fly ash lime bricks confirming to IS 12894 with crushing strength of 75 kg/cm2(including cost of cement for brick making)</t>
  </si>
  <si>
    <t>A1201</t>
  </si>
  <si>
    <t>Providing 20mm thick plaster in two layers outside the building/rough surface of internal wall in cement mortar 1:4 on walls, finished to a smooth finish including providing 3mmx3mm size grooves at junctions of two dissimilar materials all complete.The two layer include 1:4 cement sand mortar 12mm thick first layer and 1:3 cement sand mortar with 8mm.</t>
  </si>
  <si>
    <t>A1204</t>
  </si>
  <si>
    <t>Providing 6mm thick plaster on ceiling in cement mortar 1:3 finished to a smooth all complete.</t>
  </si>
  <si>
    <t>FINISHES TO CONCRETE/ PLASTERED SURFACES: Finishes, painting to concrete, plastered surfaces including all labour, material (unless otherwise specified in BOQ/ contract specification), equipment, surface preparation, scaffolding etc. at all level as per specification, drawings and as directed by engineer - in - charge.</t>
  </si>
  <si>
    <t>Providing and applying two or more coats of acrylic emulsion paint as per IS 5411 of approved brand, shade and manufacture to give smooth, hard, durable &amp; glossy finish over a coat of primer over prepared plaster surface as per manufacturer's guideline.(Cost of primer is included in this item and wall putty is payable under separate item).</t>
  </si>
  <si>
    <t>Providing and applying 3 coats of water proof cement paint of approved make and color on exterior surface at all heights including material, labour, scaffolding, curing etc including primer coat complete as per specification.</t>
  </si>
  <si>
    <t>Concrete of grade M20 (1 part cement, 1.5 part sand, 3 parts of 20 mm graded aggregate by volume) under floors, paving, plinth protection, pipe encasing etc complete.</t>
  </si>
  <si>
    <t>A2208</t>
  </si>
  <si>
    <t>Providing, laying light duty non pressure NP3 class RCC pipes with collars or male and female jointed with stiff mixture of cement mortar 1:2 including testing of joints etc all complete for following.</t>
  </si>
  <si>
    <t>200mm dia</t>
  </si>
  <si>
    <t>300mm dia</t>
  </si>
  <si>
    <t>c</t>
  </si>
  <si>
    <t>450mm dia</t>
  </si>
  <si>
    <t>M25</t>
  </si>
  <si>
    <t>Dismantling concrete work for all types of structures at all levels including stacking of serviceable material to a lead of 500 m and disposal of unserviceable material upto a lead of 2 km, cutting of reinforcement, labour, equipment, safety precautions etc all complete as per drawings, specification and instructions of engineer in charge.</t>
  </si>
  <si>
    <t>Plain cement concrete of all grades</t>
  </si>
  <si>
    <t>Reinforced cement concrete of all grades</t>
  </si>
  <si>
    <t>Providing 12mm thick plaster inside the building/boundary wall in cement mortar 1:6 on walls finished to a smooth finish as per specification all complete.</t>
  </si>
  <si>
    <t>Total Qty.</t>
  </si>
  <si>
    <t>Earth work in backfilling upto any depth below ground level around foundations, plinths, trenches, drains etc to proper grade and level in layers not exceeding 250 mm thickness so as to achieve required compaction with approved borrowed soil (borrowed soil to be arranged by the bidder) and compacted as specified including supplying borrowed soil, royalty/ seignorage fee (if any), sorting, spreading, breaking clods, watering, ramming/ compaction by manual/ mechanical means, dressing, finishing to required lines, grades and slopes, testing, all lead and lifts etc all complete as per specification, drawing and as directed by the engineer for the following:</t>
  </si>
  <si>
    <t>Supplying  and  filling  sand  upto  any  depth  under  floors,  around  foundations, plinths,surrounding pipe and in pipe beds etc. in layers not exceeding 300 mm thickness and compacted so as to achieve at least 80% relative density as per IS-2720 (Part-XIV) including spreading, watering, ramming/compaction by manual / mechanical means, dressing, royalty (if any) etc. all complete.</t>
  </si>
  <si>
    <t>Roof Treatment works: Roof treatment works including all labour, material (unless otherwise specified in BOQ/contract specification), equipment, transportation, handling, curing, sampling, testing etc at all level as per specification, drawings and as directed by engineer - in - charge.</t>
  </si>
  <si>
    <t>5 X800MW  Yadadri TPS</t>
  </si>
  <si>
    <t>Extra over ST No. 101 and 103 to 107 for carriage of material/earth for every 500m or part thereof beyond an initial lead of 1km.</t>
  </si>
  <si>
    <t xml:space="preserve"> Earthwork in Back filling upto any depth below ground level around foundations, plinths, trenches, drains etc to proper grade and level in layers not exceeding 250 mm thickness using/with selected materials from
compulsorily excavated earth available within a lead upto 1 Km and compacted as specified including re-
excavation of stacked earth, watering, ramming/compaction by manual/mechanical means, dressing etc all
complete.for the following.</t>
  </si>
  <si>
    <t xml:space="preserve"> Civil work for Plant Road Side Electrical illumination, Trenches required for electrical cable at 5x800 MW Yadadri TPS</t>
  </si>
  <si>
    <t>Weightage for amount of each item (Nearest to the 7 decimal points) w.r.t the total amount</t>
  </si>
  <si>
    <t>Rate</t>
  </si>
  <si>
    <t>Amount</t>
  </si>
  <si>
    <t>Total Price (In Rs.)</t>
  </si>
  <si>
    <t>Total Price (In Words)</t>
  </si>
  <si>
    <t>Bharat Heavy Electricals Limited
Power Sector - Southern Region</t>
  </si>
  <si>
    <t>VOLUME II</t>
  </si>
  <si>
    <t xml:space="preserve">Price bid </t>
  </si>
  <si>
    <t>Enquiry No. - YTPS: SCT: 202307-167</t>
  </si>
  <si>
    <t>Bidder's Name</t>
  </si>
  <si>
    <t>Note:
(1) The above Quoted Price shall be excluding of GST, GST shall be paid at actual.
(2) Bidders to quote their most competitive price in Blue Colour Cell.(overall price in Total Price)
(3) Kindly submit this price bid with signature and sealed of authorized signatory preferebly in pdf format.
(4) Evaluation shall be done on overall L1 basis, Item was rate shall be back calculated as per the weightage provided.</t>
  </si>
  <si>
    <r>
      <rPr>
        <sz val="12"/>
        <rFont val="Calibri"/>
        <family val="2"/>
        <scheme val="minor"/>
      </rPr>
      <t xml:space="preserve">Extra  over  and  above  ST  No  216  for  cutting  of  reinforcement,  all  sizes  and  types including labour, equipment, return of cut reinforcement to store etc all complete as per specification, drawings and instructions of engineer in charge. Measurement shall be on
the cross sectional area of reinforcement cut.                                </t>
    </r>
    <r>
      <rPr>
        <b/>
        <vertAlign val="subscript"/>
        <sz val="10"/>
        <rFont val="Calibri"/>
        <family val="2"/>
        <scheme val="minor"/>
      </rPr>
      <t>9</t>
    </r>
  </si>
  <si>
    <r>
      <t xml:space="preserve">GROUTING:  </t>
    </r>
    <r>
      <rPr>
        <sz val="12"/>
        <rFont val="Calibri"/>
        <family val="2"/>
        <scheme val="minor"/>
      </rPr>
      <t>Grouting including all labour, material (unless otherwise specified in BOQ/contract specification), equipment, roughening surface, cleaning, ramming, curing etc. at all level , drawings and as directed by engineer - in - charge.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</si>
</sst>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64" formatCode="0.0"/>
    <numFmt numFmtId="165" formatCode="0.0000000"/>
    <numFmt numFmtId="166" formatCode="&quot;₹&quot;\ #,##0"/>
    <numFmt numFmtId="167" formatCode="0.000"/>
    <numFmt numFmtId="168" formatCode="&quot;₹&quot;\ #,##0.0000000"/>
    <numFmt numFmtId="169" formatCode="&quot;₹&quot;\ #,##0.00"/>
  </numFmts>
  <fonts count="19" x14ac:knownFonts="1">
    <font>
      <sz val="11"/>
      <color theme="1"/>
      <name val="Calibri"/>
      <family val="2"/>
      <scheme val="minor"/>
    </font>
    <font>
      <sz val="10"/>
      <color rgb="FF000000"/>
      <name val="Times New Roman"/>
      <family val="1"/>
    </font>
    <font>
      <sz val="11"/>
      <color theme="1"/>
      <name val="Calibri"/>
      <family val="2"/>
      <scheme val="minor"/>
    </font>
    <font>
      <sz val="10"/>
      <name val="Arial"/>
      <family val="2"/>
    </font>
    <font>
      <sz val="10"/>
      <color theme="1"/>
      <name val="Calibri"/>
      <family val="2"/>
      <scheme val="minor"/>
    </font>
    <font>
      <b/>
      <sz val="12"/>
      <color theme="1"/>
      <name val="Calibri"/>
      <family val="2"/>
      <scheme val="minor"/>
    </font>
    <font>
      <sz val="12"/>
      <name val="Calibri"/>
      <family val="2"/>
      <scheme val="minor"/>
    </font>
    <font>
      <sz val="11"/>
      <name val="Calibri"/>
      <family val="2"/>
      <scheme val="minor"/>
    </font>
    <font>
      <sz val="10"/>
      <name val="Calibri"/>
      <family val="2"/>
      <scheme val="minor"/>
    </font>
    <font>
      <b/>
      <vertAlign val="subscript"/>
      <sz val="10"/>
      <name val="Calibri"/>
      <family val="2"/>
      <scheme val="minor"/>
    </font>
    <font>
      <sz val="12"/>
      <color theme="1"/>
      <name val="Calibri"/>
      <family val="2"/>
      <scheme val="minor"/>
    </font>
    <font>
      <b/>
      <sz val="12"/>
      <name val="Calibri"/>
      <family val="2"/>
      <scheme val="minor"/>
    </font>
    <font>
      <sz val="14"/>
      <color theme="1"/>
      <name val="Calibri"/>
      <family val="2"/>
      <scheme val="minor"/>
    </font>
    <font>
      <b/>
      <sz val="11"/>
      <name val="Calibri"/>
      <family val="2"/>
      <scheme val="minor"/>
    </font>
    <font>
      <b/>
      <sz val="14"/>
      <color theme="1"/>
      <name val="Calibri"/>
      <family val="2"/>
      <scheme val="minor"/>
    </font>
    <font>
      <b/>
      <sz val="18"/>
      <name val="Calibri"/>
      <family val="2"/>
      <scheme val="minor"/>
    </font>
    <font>
      <b/>
      <sz val="24"/>
      <color theme="1"/>
      <name val="Calibri"/>
      <family val="2"/>
      <scheme val="minor"/>
    </font>
    <font>
      <b/>
      <sz val="20"/>
      <name val="Calibri"/>
      <family val="2"/>
      <scheme val="minor"/>
    </font>
    <font>
      <b/>
      <sz val="1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s>
  <borders count="6">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medium">
        <color indexed="64"/>
      </left>
      <right/>
      <top style="thin">
        <color auto="1"/>
      </top>
      <bottom style="thin">
        <color indexed="64"/>
      </bottom>
      <diagonal/>
    </border>
  </borders>
  <cellStyleXfs count="5">
    <xf numFmtId="0" fontId="0" fillId="0" borderId="0"/>
    <xf numFmtId="0" fontId="1" fillId="0" borderId="0"/>
    <xf numFmtId="0" fontId="3" fillId="0" borderId="0"/>
    <xf numFmtId="0" fontId="2" fillId="0" borderId="0"/>
    <xf numFmtId="43" fontId="2" fillId="0" borderId="0" applyFont="0" applyFill="0" applyBorder="0" applyAlignment="0" applyProtection="0"/>
  </cellStyleXfs>
  <cellXfs count="63">
    <xf numFmtId="0" fontId="0" fillId="0" borderId="0" xfId="0"/>
    <xf numFmtId="0" fontId="0" fillId="0" borderId="0" xfId="0" applyAlignment="1">
      <alignment vertical="center"/>
    </xf>
    <xf numFmtId="0" fontId="0" fillId="0" borderId="2" xfId="0" applyBorder="1"/>
    <xf numFmtId="0" fontId="4" fillId="0" borderId="2" xfId="0" applyFont="1" applyBorder="1" applyAlignment="1">
      <alignment horizontal="center" wrapText="1"/>
    </xf>
    <xf numFmtId="0" fontId="4" fillId="0" borderId="2" xfId="0" applyFont="1" applyBorder="1" applyAlignment="1">
      <alignment horizontal="center" vertical="center" wrapText="1"/>
    </xf>
    <xf numFmtId="0" fontId="5" fillId="3" borderId="2" xfId="0" applyFont="1" applyFill="1" applyBorder="1" applyAlignment="1" applyProtection="1">
      <alignment horizontal="center" vertical="center" wrapText="1"/>
      <protection locked="0"/>
    </xf>
    <xf numFmtId="0" fontId="2" fillId="0" borderId="2" xfId="0" applyFont="1" applyBorder="1" applyAlignment="1">
      <alignment wrapText="1"/>
    </xf>
    <xf numFmtId="0" fontId="6" fillId="0" borderId="2" xfId="1" applyFont="1" applyFill="1" applyBorder="1" applyAlignment="1">
      <alignment horizontal="left" vertical="top" wrapText="1"/>
    </xf>
    <xf numFmtId="1" fontId="7" fillId="0" borderId="2" xfId="3" applyNumberFormat="1" applyFont="1" applyFill="1" applyBorder="1" applyAlignment="1">
      <alignment horizontal="left" vertical="justify"/>
    </xf>
    <xf numFmtId="1" fontId="7" fillId="0" borderId="2" xfId="3" applyNumberFormat="1" applyFont="1" applyFill="1" applyBorder="1" applyAlignment="1">
      <alignment horizontal="left" vertical="top" wrapText="1"/>
    </xf>
    <xf numFmtId="0" fontId="8" fillId="0" borderId="2" xfId="1" applyFont="1" applyFill="1" applyBorder="1" applyAlignment="1">
      <alignment horizontal="left" vertical="top" wrapText="1"/>
    </xf>
    <xf numFmtId="1" fontId="7" fillId="0" borderId="2" xfId="3" applyNumberFormat="1" applyFont="1" applyFill="1" applyBorder="1" applyAlignment="1">
      <alignment horizontal="justify" vertical="justify"/>
    </xf>
    <xf numFmtId="0" fontId="6" fillId="2" borderId="2" xfId="1" applyFont="1" applyFill="1" applyBorder="1" applyAlignment="1">
      <alignment horizontal="left" vertical="top" wrapText="1"/>
    </xf>
    <xf numFmtId="1" fontId="6" fillId="0" borderId="2" xfId="3" applyNumberFormat="1" applyFont="1" applyFill="1" applyBorder="1" applyAlignment="1">
      <alignment horizontal="left" vertical="justify"/>
    </xf>
    <xf numFmtId="0" fontId="10" fillId="0" borderId="2" xfId="0" applyFont="1" applyBorder="1" applyAlignment="1">
      <alignment vertical="center" wrapText="1"/>
    </xf>
    <xf numFmtId="1" fontId="6" fillId="2" borderId="2" xfId="3" applyNumberFormat="1" applyFont="1" applyFill="1" applyBorder="1" applyAlignment="1">
      <alignment horizontal="left" vertical="justify"/>
    </xf>
    <xf numFmtId="0" fontId="11" fillId="2" borderId="2" xfId="0" applyFont="1" applyFill="1" applyBorder="1" applyAlignment="1">
      <alignment horizontal="justify" vertical="justify" wrapText="1"/>
    </xf>
    <xf numFmtId="0" fontId="10" fillId="0" borderId="2" xfId="0" applyFont="1" applyBorder="1" applyAlignment="1">
      <alignment wrapText="1"/>
    </xf>
    <xf numFmtId="0" fontId="0" fillId="0" borderId="2" xfId="0" applyFont="1" applyBorder="1" applyAlignment="1">
      <alignment horizontal="center"/>
    </xf>
    <xf numFmtId="0" fontId="0" fillId="0" borderId="0" xfId="0" applyFont="1" applyAlignment="1">
      <alignment horizontal="center"/>
    </xf>
    <xf numFmtId="0" fontId="11" fillId="0" borderId="2" xfId="1" applyFont="1" applyFill="1" applyBorder="1" applyAlignment="1">
      <alignment horizontal="center" vertical="center" wrapText="1"/>
    </xf>
    <xf numFmtId="0" fontId="11" fillId="2" borderId="2" xfId="1" applyFont="1" applyFill="1" applyBorder="1" applyAlignment="1">
      <alignment horizontal="center" vertical="center" wrapText="1"/>
    </xf>
    <xf numFmtId="165" fontId="11" fillId="2" borderId="2" xfId="1" applyNumberFormat="1" applyFont="1" applyFill="1" applyBorder="1" applyAlignment="1">
      <alignment horizontal="center" vertical="center" wrapText="1"/>
    </xf>
    <xf numFmtId="1" fontId="7" fillId="0" borderId="2" xfId="3" applyNumberFormat="1" applyFont="1" applyFill="1" applyBorder="1" applyAlignment="1">
      <alignment horizontal="center" vertical="center"/>
    </xf>
    <xf numFmtId="166" fontId="11" fillId="3" borderId="2" xfId="4" applyNumberFormat="1" applyFont="1" applyFill="1" applyBorder="1" applyAlignment="1" applyProtection="1">
      <alignment horizontal="center" vertical="center"/>
      <protection locked="0"/>
    </xf>
    <xf numFmtId="167" fontId="5" fillId="0" borderId="2" xfId="0" applyNumberFormat="1" applyFont="1" applyBorder="1" applyAlignment="1" applyProtection="1">
      <alignment horizontal="center" vertical="center"/>
    </xf>
    <xf numFmtId="0" fontId="10" fillId="2" borderId="2" xfId="0" applyFont="1" applyFill="1" applyBorder="1" applyAlignment="1">
      <alignment horizontal="center" vertical="center"/>
    </xf>
    <xf numFmtId="168" fontId="10" fillId="2" borderId="2" xfId="0" applyNumberFormat="1" applyFont="1" applyFill="1" applyBorder="1" applyAlignment="1">
      <alignment horizontal="center" vertical="center"/>
    </xf>
    <xf numFmtId="165" fontId="10" fillId="2" borderId="2" xfId="0" applyNumberFormat="1" applyFont="1" applyFill="1" applyBorder="1" applyAlignment="1">
      <alignment horizontal="center" vertical="center"/>
    </xf>
    <xf numFmtId="169" fontId="10" fillId="2" borderId="2" xfId="0" applyNumberFormat="1" applyFont="1" applyFill="1" applyBorder="1" applyAlignment="1">
      <alignment horizontal="center" vertical="center"/>
    </xf>
    <xf numFmtId="166" fontId="10" fillId="2" borderId="2" xfId="0" applyNumberFormat="1" applyFont="1" applyFill="1" applyBorder="1" applyAlignment="1">
      <alignment horizontal="center" vertical="center"/>
    </xf>
    <xf numFmtId="166" fontId="11" fillId="3" borderId="2" xfId="0" applyNumberFormat="1" applyFont="1" applyFill="1" applyBorder="1" applyAlignment="1" applyProtection="1">
      <alignment horizontal="center" vertical="center" wrapText="1"/>
      <protection locked="0"/>
    </xf>
    <xf numFmtId="0" fontId="10" fillId="2" borderId="0" xfId="0" applyFont="1" applyFill="1" applyAlignment="1">
      <alignment horizontal="center" vertical="center"/>
    </xf>
    <xf numFmtId="165" fontId="10" fillId="2" borderId="0" xfId="0" applyNumberFormat="1" applyFont="1" applyFill="1" applyAlignment="1">
      <alignment horizontal="center" vertical="center"/>
    </xf>
    <xf numFmtId="0" fontId="11" fillId="0" borderId="2" xfId="1" applyFont="1" applyFill="1" applyBorder="1" applyAlignment="1">
      <alignment vertical="center" wrapText="1"/>
    </xf>
    <xf numFmtId="0" fontId="6" fillId="0" borderId="2" xfId="1" applyFont="1" applyFill="1" applyBorder="1" applyAlignment="1">
      <alignment vertical="center" wrapText="1"/>
    </xf>
    <xf numFmtId="1" fontId="6" fillId="0" borderId="2" xfId="3" applyNumberFormat="1" applyFont="1" applyFill="1" applyBorder="1" applyAlignment="1">
      <alignment vertical="center"/>
    </xf>
    <xf numFmtId="0" fontId="6" fillId="0" borderId="2" xfId="1" applyFont="1" applyFill="1" applyBorder="1" applyAlignment="1">
      <alignment vertical="center"/>
    </xf>
    <xf numFmtId="0" fontId="10" fillId="0" borderId="2" xfId="0" applyFont="1" applyBorder="1" applyAlignment="1">
      <alignment vertical="center"/>
    </xf>
    <xf numFmtId="0" fontId="10" fillId="0" borderId="0" xfId="0" applyFont="1" applyAlignment="1">
      <alignment vertical="center"/>
    </xf>
    <xf numFmtId="0" fontId="14" fillId="0" borderId="2" xfId="0" applyFont="1" applyBorder="1" applyAlignment="1" applyProtection="1">
      <alignment horizontal="center" vertical="center" wrapText="1"/>
    </xf>
    <xf numFmtId="0" fontId="12" fillId="0" borderId="2" xfId="0" applyFont="1" applyFill="1" applyBorder="1" applyAlignment="1">
      <alignment horizontal="left" wrapText="1"/>
    </xf>
    <xf numFmtId="0" fontId="12" fillId="0" borderId="2" xfId="0" applyFont="1" applyFill="1" applyBorder="1" applyAlignment="1">
      <alignment horizontal="left"/>
    </xf>
    <xf numFmtId="0" fontId="15" fillId="0" borderId="2" xfId="1" applyFont="1" applyFill="1" applyBorder="1" applyAlignment="1">
      <alignment horizontal="center" vertical="center"/>
    </xf>
    <xf numFmtId="0" fontId="16" fillId="4" borderId="4" xfId="0" applyFont="1" applyFill="1" applyBorder="1" applyAlignment="1">
      <alignment horizontal="center" vertical="center" wrapText="1"/>
    </xf>
    <xf numFmtId="0" fontId="16" fillId="4" borderId="4" xfId="0" applyFont="1" applyFill="1" applyBorder="1" applyAlignment="1">
      <alignment horizontal="center" vertical="center"/>
    </xf>
    <xf numFmtId="0" fontId="17"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8" fillId="0" borderId="5" xfId="0" applyFont="1" applyBorder="1" applyAlignment="1" applyProtection="1">
      <alignment horizontal="center" vertical="center"/>
    </xf>
    <xf numFmtId="0" fontId="18" fillId="0" borderId="1" xfId="0" applyFont="1" applyBorder="1" applyAlignment="1" applyProtection="1">
      <alignment horizontal="center" vertical="center"/>
    </xf>
    <xf numFmtId="0" fontId="15" fillId="0" borderId="2" xfId="1" applyFont="1" applyFill="1" applyBorder="1" applyAlignment="1">
      <alignment horizontal="center" vertical="center" wrapText="1"/>
    </xf>
    <xf numFmtId="0" fontId="0" fillId="0" borderId="0" xfId="0" applyFont="1"/>
    <xf numFmtId="0" fontId="14" fillId="0" borderId="2" xfId="0" applyFont="1" applyBorder="1" applyAlignment="1" applyProtection="1">
      <alignment horizontal="center" vertical="center" wrapText="1"/>
    </xf>
    <xf numFmtId="0" fontId="0" fillId="0" borderId="2" xfId="0" applyFont="1" applyBorder="1" applyAlignment="1">
      <alignment horizontal="center" vertical="center"/>
    </xf>
    <xf numFmtId="164" fontId="6" fillId="0" borderId="2" xfId="1" applyNumberFormat="1" applyFont="1" applyFill="1" applyBorder="1" applyAlignment="1">
      <alignment horizontal="center" vertical="top" shrinkToFit="1"/>
    </xf>
    <xf numFmtId="0" fontId="6" fillId="0" borderId="2" xfId="1" applyFont="1" applyFill="1" applyBorder="1" applyAlignment="1">
      <alignment horizontal="center" vertical="top" wrapText="1"/>
    </xf>
    <xf numFmtId="164" fontId="6" fillId="2" borderId="2" xfId="1" applyNumberFormat="1" applyFont="1" applyFill="1" applyBorder="1" applyAlignment="1">
      <alignment horizontal="center" vertical="top" shrinkToFit="1"/>
    </xf>
    <xf numFmtId="1" fontId="7" fillId="2" borderId="2" xfId="3" applyNumberFormat="1" applyFont="1" applyFill="1" applyBorder="1" applyAlignment="1">
      <alignment horizontal="center" vertical="center"/>
    </xf>
    <xf numFmtId="1" fontId="13" fillId="0" borderId="2" xfId="3" applyNumberFormat="1" applyFont="1" applyFill="1" applyBorder="1" applyAlignment="1">
      <alignment horizontal="center" vertical="center"/>
    </xf>
    <xf numFmtId="0" fontId="6" fillId="2" borderId="2" xfId="1" applyFont="1" applyFill="1" applyBorder="1" applyAlignment="1">
      <alignment horizontal="center" vertical="top" wrapText="1"/>
    </xf>
    <xf numFmtId="0" fontId="0" fillId="0" borderId="2" xfId="0" applyFont="1" applyBorder="1" applyAlignment="1" applyProtection="1">
      <alignment horizontal="left" vertical="center"/>
    </xf>
    <xf numFmtId="0" fontId="14" fillId="0" borderId="2" xfId="0" applyFont="1" applyBorder="1" applyAlignment="1" applyProtection="1">
      <alignment horizontal="left" vertical="center"/>
    </xf>
  </cellXfs>
  <cellStyles count="5">
    <cellStyle name="Comma" xfId="4" builtinId="3"/>
    <cellStyle name="Normal" xfId="0" builtinId="0"/>
    <cellStyle name="Normal 2 2" xfId="2"/>
    <cellStyle name="Normal 3 3" xfId="3"/>
    <cellStyle name="Normal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6"/>
  <sheetViews>
    <sheetView tabSelected="1" view="pageBreakPreview" topLeftCell="B1" zoomScale="85" zoomScaleNormal="70" zoomScaleSheetLayoutView="85" workbookViewId="0">
      <selection activeCell="C9" sqref="C9"/>
    </sheetView>
  </sheetViews>
  <sheetFormatPr defaultRowHeight="15.75" x14ac:dyDescent="0.25"/>
  <cols>
    <col min="1" max="1" width="9.140625" hidden="1" customWidth="1"/>
    <col min="2" max="2" width="9.5703125" style="19" customWidth="1"/>
    <col min="3" max="3" width="75.85546875" customWidth="1"/>
    <col min="4" max="4" width="10.28515625" style="39" customWidth="1"/>
    <col min="5" max="5" width="14.85546875" style="32" bestFit="1" customWidth="1"/>
    <col min="6" max="6" width="14" style="32" customWidth="1"/>
    <col min="7" max="7" width="24.7109375" style="32" customWidth="1"/>
    <col min="8" max="8" width="21.85546875" style="33" customWidth="1"/>
    <col min="10" max="10" width="45.140625" customWidth="1"/>
  </cols>
  <sheetData>
    <row r="1" spans="1:8" ht="75.75" customHeight="1" x14ac:dyDescent="0.25">
      <c r="B1" s="44" t="s">
        <v>109</v>
      </c>
      <c r="C1" s="45"/>
      <c r="D1" s="45"/>
      <c r="E1" s="45"/>
      <c r="F1" s="45"/>
      <c r="G1" s="45"/>
      <c r="H1" s="45"/>
    </row>
    <row r="2" spans="1:8" ht="26.25" x14ac:dyDescent="0.25">
      <c r="B2" s="46" t="s">
        <v>100</v>
      </c>
      <c r="C2" s="46"/>
      <c r="D2" s="46"/>
      <c r="E2" s="46"/>
      <c r="F2" s="46"/>
      <c r="G2" s="46"/>
      <c r="H2" s="46"/>
    </row>
    <row r="3" spans="1:8" ht="23.25" x14ac:dyDescent="0.25">
      <c r="B3" s="47" t="s">
        <v>110</v>
      </c>
      <c r="C3" s="48"/>
      <c r="D3" s="48"/>
      <c r="E3" s="48"/>
      <c r="F3" s="48"/>
      <c r="G3" s="48"/>
      <c r="H3" s="48"/>
    </row>
    <row r="4" spans="1:8" ht="23.25" x14ac:dyDescent="0.25">
      <c r="B4" s="49" t="s">
        <v>111</v>
      </c>
      <c r="C4" s="50"/>
      <c r="D4" s="50"/>
      <c r="E4" s="50"/>
      <c r="F4" s="50"/>
      <c r="G4" s="50"/>
      <c r="H4" s="50"/>
    </row>
    <row r="5" spans="1:8" ht="23.25" x14ac:dyDescent="0.25">
      <c r="B5" s="51" t="s">
        <v>112</v>
      </c>
      <c r="C5" s="51"/>
      <c r="D5" s="51"/>
      <c r="E5" s="51"/>
      <c r="F5" s="51"/>
      <c r="G5" s="51"/>
      <c r="H5" s="51"/>
    </row>
    <row r="6" spans="1:8" ht="53.25" customHeight="1" x14ac:dyDescent="0.25">
      <c r="B6" s="51" t="s">
        <v>103</v>
      </c>
      <c r="C6" s="51"/>
      <c r="D6" s="51"/>
      <c r="E6" s="51"/>
      <c r="F6" s="51"/>
      <c r="G6" s="51"/>
      <c r="H6" s="51"/>
    </row>
    <row r="7" spans="1:8" ht="53.25" customHeight="1" x14ac:dyDescent="0.25">
      <c r="B7" s="43"/>
      <c r="C7" s="43" t="s">
        <v>113</v>
      </c>
      <c r="D7" s="5"/>
      <c r="E7" s="5"/>
      <c r="F7" s="5"/>
      <c r="G7" s="5"/>
      <c r="H7" s="5"/>
    </row>
    <row r="8" spans="1:8" s="52" customFormat="1" ht="78.75" x14ac:dyDescent="0.25">
      <c r="B8" s="20" t="s">
        <v>0</v>
      </c>
      <c r="C8" s="20" t="s">
        <v>1</v>
      </c>
      <c r="D8" s="34" t="s">
        <v>2</v>
      </c>
      <c r="E8" s="21" t="s">
        <v>96</v>
      </c>
      <c r="F8" s="21" t="s">
        <v>105</v>
      </c>
      <c r="G8" s="21" t="s">
        <v>106</v>
      </c>
      <c r="H8" s="22" t="s">
        <v>104</v>
      </c>
    </row>
    <row r="9" spans="1:8" ht="142.5" customHeight="1" x14ac:dyDescent="0.25">
      <c r="B9" s="55">
        <v>100</v>
      </c>
      <c r="C9" s="7" t="s">
        <v>3</v>
      </c>
      <c r="D9" s="37"/>
      <c r="E9" s="26"/>
      <c r="F9" s="26"/>
      <c r="G9" s="27"/>
      <c r="H9" s="28"/>
    </row>
    <row r="10" spans="1:8" ht="138" customHeight="1" x14ac:dyDescent="0.25">
      <c r="B10" s="55">
        <v>101</v>
      </c>
      <c r="C10" s="7" t="s">
        <v>3</v>
      </c>
      <c r="D10" s="35" t="s">
        <v>4</v>
      </c>
      <c r="E10" s="26"/>
      <c r="F10" s="26"/>
      <c r="G10" s="27"/>
      <c r="H10" s="28"/>
    </row>
    <row r="11" spans="1:8" x14ac:dyDescent="0.25">
      <c r="A11">
        <v>1</v>
      </c>
      <c r="B11" s="56" t="s">
        <v>5</v>
      </c>
      <c r="C11" s="7" t="s">
        <v>6</v>
      </c>
      <c r="D11" s="35" t="s">
        <v>7</v>
      </c>
      <c r="E11" s="26">
        <v>24614.821</v>
      </c>
      <c r="F11" s="29">
        <f>G11/E11</f>
        <v>0</v>
      </c>
      <c r="G11" s="30">
        <f t="shared" ref="G11:G12" si="0">H11*$G$104</f>
        <v>0</v>
      </c>
      <c r="H11" s="28">
        <v>3.5555010592557598E-2</v>
      </c>
    </row>
    <row r="12" spans="1:8" x14ac:dyDescent="0.25">
      <c r="A12">
        <v>2</v>
      </c>
      <c r="B12" s="56" t="s">
        <v>8</v>
      </c>
      <c r="C12" s="7" t="s">
        <v>9</v>
      </c>
      <c r="D12" s="35" t="s">
        <v>7</v>
      </c>
      <c r="E12" s="26">
        <v>3370.2</v>
      </c>
      <c r="F12" s="29">
        <f>G12/E12</f>
        <v>0</v>
      </c>
      <c r="G12" s="30">
        <f t="shared" si="0"/>
        <v>0</v>
      </c>
      <c r="H12" s="28">
        <v>6.0852117901191109E-3</v>
      </c>
    </row>
    <row r="13" spans="1:8" ht="168" customHeight="1" x14ac:dyDescent="0.25">
      <c r="B13" s="55">
        <v>103</v>
      </c>
      <c r="C13" s="7" t="s">
        <v>10</v>
      </c>
      <c r="D13" s="35" t="s">
        <v>4</v>
      </c>
      <c r="E13" s="26"/>
      <c r="F13" s="26"/>
      <c r="G13" s="27"/>
      <c r="H13" s="28"/>
    </row>
    <row r="14" spans="1:8" x14ac:dyDescent="0.25">
      <c r="A14">
        <v>3</v>
      </c>
      <c r="B14" s="56" t="s">
        <v>5</v>
      </c>
      <c r="C14" s="7" t="s">
        <v>6</v>
      </c>
      <c r="D14" s="35" t="s">
        <v>7</v>
      </c>
      <c r="E14" s="26">
        <v>12300.387999999999</v>
      </c>
      <c r="F14" s="29">
        <f t="shared" ref="F14:F15" si="1">G14/E14</f>
        <v>0</v>
      </c>
      <c r="G14" s="30">
        <f t="shared" ref="G14:G15" si="2">H14*$G$104</f>
        <v>0</v>
      </c>
      <c r="H14" s="28">
        <v>2.0633763525161906E-2</v>
      </c>
    </row>
    <row r="15" spans="1:8" x14ac:dyDescent="0.25">
      <c r="A15">
        <v>4</v>
      </c>
      <c r="B15" s="56" t="s">
        <v>8</v>
      </c>
      <c r="C15" s="7" t="s">
        <v>9</v>
      </c>
      <c r="D15" s="35" t="s">
        <v>7</v>
      </c>
      <c r="E15" s="26">
        <v>3185.1</v>
      </c>
      <c r="F15" s="29">
        <f t="shared" si="1"/>
        <v>0</v>
      </c>
      <c r="G15" s="30">
        <f t="shared" si="2"/>
        <v>0</v>
      </c>
      <c r="H15" s="28">
        <v>6.4113144459897447E-3</v>
      </c>
    </row>
    <row r="16" spans="1:8" ht="160.5" customHeight="1" x14ac:dyDescent="0.25">
      <c r="B16" s="55">
        <v>104</v>
      </c>
      <c r="C16" s="7" t="s">
        <v>14</v>
      </c>
      <c r="D16" s="35" t="s">
        <v>4</v>
      </c>
      <c r="E16" s="26"/>
      <c r="F16" s="26"/>
      <c r="G16" s="27"/>
      <c r="H16" s="28"/>
    </row>
    <row r="17" spans="1:8" x14ac:dyDescent="0.25">
      <c r="A17">
        <v>5</v>
      </c>
      <c r="B17" s="56" t="s">
        <v>5</v>
      </c>
      <c r="C17" s="7" t="s">
        <v>6</v>
      </c>
      <c r="D17" s="35" t="s">
        <v>7</v>
      </c>
      <c r="E17" s="26">
        <v>12300.387999999999</v>
      </c>
      <c r="F17" s="29">
        <f t="shared" ref="F17:F18" si="3">G17/E17</f>
        <v>0</v>
      </c>
      <c r="G17" s="30">
        <f t="shared" ref="G17:G18" si="4">H17*$G$104</f>
        <v>0</v>
      </c>
      <c r="H17" s="28">
        <v>3.7684223940760035E-2</v>
      </c>
    </row>
    <row r="18" spans="1:8" x14ac:dyDescent="0.25">
      <c r="A18">
        <v>6</v>
      </c>
      <c r="B18" s="56" t="s">
        <v>8</v>
      </c>
      <c r="C18" s="7" t="s">
        <v>9</v>
      </c>
      <c r="D18" s="35" t="s">
        <v>7</v>
      </c>
      <c r="E18" s="26">
        <v>3185.1</v>
      </c>
      <c r="F18" s="29">
        <f t="shared" si="3"/>
        <v>0</v>
      </c>
      <c r="G18" s="30">
        <f t="shared" si="4"/>
        <v>0</v>
      </c>
      <c r="H18" s="28">
        <v>1.1724694407811504E-2</v>
      </c>
    </row>
    <row r="19" spans="1:8" ht="140.25" customHeight="1" x14ac:dyDescent="0.25">
      <c r="B19" s="55">
        <v>105</v>
      </c>
      <c r="C19" s="7" t="s">
        <v>11</v>
      </c>
      <c r="D19" s="35" t="s">
        <v>4</v>
      </c>
      <c r="E19" s="26"/>
      <c r="F19" s="26"/>
      <c r="G19" s="27"/>
      <c r="H19" s="28"/>
    </row>
    <row r="20" spans="1:8" x14ac:dyDescent="0.25">
      <c r="A20">
        <v>7</v>
      </c>
      <c r="B20" s="56" t="s">
        <v>5</v>
      </c>
      <c r="C20" s="7" t="s">
        <v>6</v>
      </c>
      <c r="D20" s="35" t="s">
        <v>7</v>
      </c>
      <c r="E20" s="26">
        <v>4920.5619999999999</v>
      </c>
      <c r="F20" s="29">
        <f t="shared" ref="F20:F21" si="5">G20/E20</f>
        <v>0</v>
      </c>
      <c r="G20" s="30">
        <f t="shared" ref="G20:G21" si="6">H20*$G$104</f>
        <v>0</v>
      </c>
      <c r="H20" s="28">
        <v>1.4903154070738382E-2</v>
      </c>
    </row>
    <row r="21" spans="1:8" x14ac:dyDescent="0.25">
      <c r="A21">
        <v>8</v>
      </c>
      <c r="B21" s="56" t="s">
        <v>8</v>
      </c>
      <c r="C21" s="7" t="s">
        <v>9</v>
      </c>
      <c r="D21" s="35" t="s">
        <v>7</v>
      </c>
      <c r="E21" s="26">
        <v>3000</v>
      </c>
      <c r="F21" s="29">
        <f t="shared" si="5"/>
        <v>0</v>
      </c>
      <c r="G21" s="30">
        <f t="shared" si="6"/>
        <v>0</v>
      </c>
      <c r="H21" s="28">
        <v>1.0903384051828408E-2</v>
      </c>
    </row>
    <row r="22" spans="1:8" ht="120.75" customHeight="1" x14ac:dyDescent="0.25">
      <c r="B22" s="55">
        <v>106</v>
      </c>
      <c r="C22" s="7" t="s">
        <v>12</v>
      </c>
      <c r="D22" s="35" t="s">
        <v>4</v>
      </c>
      <c r="E22" s="26"/>
      <c r="F22" s="26"/>
      <c r="G22" s="27"/>
      <c r="H22" s="28"/>
    </row>
    <row r="23" spans="1:8" x14ac:dyDescent="0.25">
      <c r="A23">
        <v>9</v>
      </c>
      <c r="B23" s="56" t="s">
        <v>5</v>
      </c>
      <c r="C23" s="7" t="s">
        <v>6</v>
      </c>
      <c r="D23" s="35" t="s">
        <v>7</v>
      </c>
      <c r="E23" s="26">
        <v>4920.5619999999999</v>
      </c>
      <c r="F23" s="29">
        <f t="shared" ref="F23:F24" si="7">G23/E23</f>
        <v>0</v>
      </c>
      <c r="G23" s="30">
        <f t="shared" ref="G23:G24" si="8">H23*$G$104</f>
        <v>0</v>
      </c>
      <c r="H23" s="28">
        <v>8.7011092092970421E-2</v>
      </c>
    </row>
    <row r="24" spans="1:8" x14ac:dyDescent="0.25">
      <c r="A24">
        <v>10</v>
      </c>
      <c r="B24" s="56" t="s">
        <v>8</v>
      </c>
      <c r="C24" s="7" t="s">
        <v>9</v>
      </c>
      <c r="D24" s="35" t="s">
        <v>7</v>
      </c>
      <c r="E24" s="26">
        <v>3000</v>
      </c>
      <c r="F24" s="29">
        <f t="shared" si="7"/>
        <v>0</v>
      </c>
      <c r="G24" s="30">
        <f t="shared" si="8"/>
        <v>0</v>
      </c>
      <c r="H24" s="28">
        <v>6.3673580190952511E-2</v>
      </c>
    </row>
    <row r="25" spans="1:8" ht="138.75" customHeight="1" x14ac:dyDescent="0.25">
      <c r="B25" s="18">
        <v>107</v>
      </c>
      <c r="C25" s="7" t="s">
        <v>102</v>
      </c>
      <c r="D25" s="35" t="s">
        <v>4</v>
      </c>
      <c r="E25" s="26"/>
      <c r="F25" s="26"/>
      <c r="G25" s="27"/>
      <c r="H25" s="28"/>
    </row>
    <row r="26" spans="1:8" ht="51" customHeight="1" x14ac:dyDescent="0.25">
      <c r="A26">
        <v>11</v>
      </c>
      <c r="B26" s="56" t="s">
        <v>5</v>
      </c>
      <c r="C26" s="7" t="s">
        <v>13</v>
      </c>
      <c r="D26" s="35" t="s">
        <v>7</v>
      </c>
      <c r="E26" s="26">
        <v>29940.823</v>
      </c>
      <c r="F26" s="29">
        <f>G26/E26</f>
        <v>0</v>
      </c>
      <c r="G26" s="30">
        <f>H26*$G$104</f>
        <v>0</v>
      </c>
      <c r="H26" s="28">
        <v>2.8251419410906819E-2</v>
      </c>
    </row>
    <row r="27" spans="1:8" ht="39.75" customHeight="1" x14ac:dyDescent="0.25">
      <c r="B27" s="55">
        <v>109</v>
      </c>
      <c r="C27" s="7" t="s">
        <v>101</v>
      </c>
      <c r="D27" s="38"/>
      <c r="E27" s="26"/>
      <c r="F27" s="26"/>
      <c r="G27" s="27"/>
      <c r="H27" s="28"/>
    </row>
    <row r="28" spans="1:8" ht="24.75" customHeight="1" x14ac:dyDescent="0.25">
      <c r="A28">
        <v>12</v>
      </c>
      <c r="B28" s="56" t="s">
        <v>5</v>
      </c>
      <c r="C28" s="7" t="s">
        <v>15</v>
      </c>
      <c r="D28" s="35" t="s">
        <v>7</v>
      </c>
      <c r="E28" s="26">
        <v>11970.413</v>
      </c>
      <c r="F28" s="29">
        <f t="shared" ref="F28:F29" si="9">G28/E28</f>
        <v>0</v>
      </c>
      <c r="G28" s="30">
        <f t="shared" ref="G28:G29" si="10">H28*$G$104</f>
        <v>0</v>
      </c>
      <c r="H28" s="28">
        <v>1.3941680581339337E-3</v>
      </c>
    </row>
    <row r="29" spans="1:8" ht="18.75" customHeight="1" x14ac:dyDescent="0.25">
      <c r="A29">
        <v>13</v>
      </c>
      <c r="B29" s="56" t="s">
        <v>8</v>
      </c>
      <c r="C29" s="7" t="s">
        <v>16</v>
      </c>
      <c r="D29" s="35" t="s">
        <v>7</v>
      </c>
      <c r="E29" s="26">
        <v>11970.413</v>
      </c>
      <c r="F29" s="29">
        <f t="shared" si="9"/>
        <v>0</v>
      </c>
      <c r="G29" s="30">
        <f t="shared" si="10"/>
        <v>0</v>
      </c>
      <c r="H29" s="28">
        <v>1.3941680581339337E-3</v>
      </c>
    </row>
    <row r="30" spans="1:8" ht="158.25" customHeight="1" x14ac:dyDescent="0.25">
      <c r="B30" s="56">
        <v>110</v>
      </c>
      <c r="C30" s="7" t="s">
        <v>97</v>
      </c>
      <c r="D30" s="35"/>
      <c r="E30" s="26"/>
      <c r="F30" s="26"/>
      <c r="G30" s="27"/>
      <c r="H30" s="28"/>
    </row>
    <row r="31" spans="1:8" ht="31.5" customHeight="1" x14ac:dyDescent="0.25">
      <c r="A31">
        <v>14</v>
      </c>
      <c r="B31" s="23" t="s">
        <v>5</v>
      </c>
      <c r="C31" s="13" t="s">
        <v>13</v>
      </c>
      <c r="D31" s="36" t="s">
        <v>7</v>
      </c>
      <c r="E31" s="26">
        <v>14940.826000000001</v>
      </c>
      <c r="F31" s="29">
        <f t="shared" ref="F31:F32" si="11">G31/E31</f>
        <v>0</v>
      </c>
      <c r="G31" s="30">
        <f t="shared" ref="G31:G32" si="12">H31*$G$104</f>
        <v>0</v>
      </c>
      <c r="H31" s="28">
        <v>7.9886522798396697E-2</v>
      </c>
    </row>
    <row r="32" spans="1:8" ht="108.75" customHeight="1" x14ac:dyDescent="0.25">
      <c r="A32">
        <v>15</v>
      </c>
      <c r="B32" s="54">
        <v>111</v>
      </c>
      <c r="C32" s="7" t="s">
        <v>98</v>
      </c>
      <c r="D32" s="35" t="s">
        <v>7</v>
      </c>
      <c r="E32" s="26">
        <v>9000</v>
      </c>
      <c r="F32" s="29">
        <f t="shared" si="11"/>
        <v>0</v>
      </c>
      <c r="G32" s="30">
        <f t="shared" si="12"/>
        <v>0</v>
      </c>
      <c r="H32" s="28">
        <v>0.23778008174136567</v>
      </c>
    </row>
    <row r="33" spans="1:8" ht="123.75" customHeight="1" x14ac:dyDescent="0.25">
      <c r="B33" s="55">
        <v>200</v>
      </c>
      <c r="C33" s="7" t="s">
        <v>17</v>
      </c>
      <c r="D33" s="35" t="s">
        <v>4</v>
      </c>
      <c r="E33" s="26"/>
      <c r="F33" s="26"/>
      <c r="G33" s="27"/>
      <c r="H33" s="28"/>
    </row>
    <row r="34" spans="1:8" ht="64.5" customHeight="1" x14ac:dyDescent="0.25">
      <c r="A34">
        <v>16</v>
      </c>
      <c r="B34" s="55">
        <v>201</v>
      </c>
      <c r="C34" s="9" t="s">
        <v>64</v>
      </c>
      <c r="D34" s="35" t="s">
        <v>65</v>
      </c>
      <c r="E34" s="26">
        <v>300</v>
      </c>
      <c r="F34" s="29">
        <f t="shared" ref="F34:F36" si="13">G34/E34</f>
        <v>0</v>
      </c>
      <c r="G34" s="30">
        <f t="shared" ref="G34:G36" si="14">H34*$G$104</f>
        <v>0</v>
      </c>
      <c r="H34" s="28">
        <v>1.174570758111888E-2</v>
      </c>
    </row>
    <row r="35" spans="1:8" ht="55.5" customHeight="1" x14ac:dyDescent="0.25">
      <c r="A35">
        <v>17</v>
      </c>
      <c r="B35" s="56">
        <v>203</v>
      </c>
      <c r="C35" s="7" t="s">
        <v>18</v>
      </c>
      <c r="D35" s="35" t="s">
        <v>7</v>
      </c>
      <c r="E35" s="26">
        <v>449.83480000000003</v>
      </c>
      <c r="F35" s="29">
        <f t="shared" si="13"/>
        <v>0</v>
      </c>
      <c r="G35" s="30">
        <f t="shared" si="14"/>
        <v>0</v>
      </c>
      <c r="H35" s="28">
        <v>1.7612093402036982E-2</v>
      </c>
    </row>
    <row r="36" spans="1:8" s="1" customFormat="1" ht="43.5" customHeight="1" x14ac:dyDescent="0.25">
      <c r="A36" s="1">
        <v>18</v>
      </c>
      <c r="B36" s="4">
        <v>204</v>
      </c>
      <c r="C36" s="14" t="s">
        <v>84</v>
      </c>
      <c r="D36" s="14" t="s">
        <v>7</v>
      </c>
      <c r="E36" s="26">
        <v>5</v>
      </c>
      <c r="F36" s="29">
        <f t="shared" si="13"/>
        <v>0</v>
      </c>
      <c r="G36" s="30">
        <f t="shared" si="14"/>
        <v>0</v>
      </c>
      <c r="H36" s="28">
        <v>1.9576179301864798E-4</v>
      </c>
    </row>
    <row r="37" spans="1:8" ht="129" customHeight="1" x14ac:dyDescent="0.25">
      <c r="B37" s="55">
        <v>205</v>
      </c>
      <c r="C37" s="7" t="s">
        <v>19</v>
      </c>
      <c r="D37" s="35" t="s">
        <v>4</v>
      </c>
      <c r="E37" s="26"/>
      <c r="F37" s="26"/>
      <c r="G37" s="27"/>
      <c r="H37" s="28"/>
    </row>
    <row r="38" spans="1:8" x14ac:dyDescent="0.25">
      <c r="A38">
        <v>19</v>
      </c>
      <c r="B38" s="56" t="s">
        <v>5</v>
      </c>
      <c r="C38" s="7" t="s">
        <v>20</v>
      </c>
      <c r="D38" s="35" t="s">
        <v>7</v>
      </c>
      <c r="E38" s="26">
        <v>1666.7130000000002</v>
      </c>
      <c r="F38" s="29">
        <f t="shared" ref="F38:F39" si="15">G38/E38</f>
        <v>0</v>
      </c>
      <c r="G38" s="30">
        <f t="shared" ref="G38:G39" si="16">H38*$G$104</f>
        <v>0</v>
      </c>
      <c r="H38" s="28">
        <v>7.1585212670309387E-2</v>
      </c>
    </row>
    <row r="39" spans="1:8" x14ac:dyDescent="0.25">
      <c r="A39">
        <v>20</v>
      </c>
      <c r="B39" s="56" t="s">
        <v>66</v>
      </c>
      <c r="C39" s="8" t="s">
        <v>67</v>
      </c>
      <c r="D39" s="35" t="s">
        <v>7</v>
      </c>
      <c r="E39" s="26">
        <v>1</v>
      </c>
      <c r="F39" s="29">
        <f t="shared" si="15"/>
        <v>0</v>
      </c>
      <c r="G39" s="30">
        <f t="shared" si="16"/>
        <v>0</v>
      </c>
      <c r="H39" s="28">
        <v>4.2728634932985882E-5</v>
      </c>
    </row>
    <row r="40" spans="1:8" ht="121.5" customHeight="1" x14ac:dyDescent="0.25">
      <c r="B40" s="55">
        <v>206</v>
      </c>
      <c r="C40" s="7" t="s">
        <v>21</v>
      </c>
      <c r="D40" s="35" t="s">
        <v>4</v>
      </c>
      <c r="E40" s="26"/>
      <c r="F40" s="26"/>
      <c r="G40" s="27"/>
      <c r="H40" s="28"/>
    </row>
    <row r="41" spans="1:8" x14ac:dyDescent="0.25">
      <c r="A41">
        <v>21</v>
      </c>
      <c r="B41" s="56" t="s">
        <v>5</v>
      </c>
      <c r="C41" s="7" t="s">
        <v>20</v>
      </c>
      <c r="D41" s="35" t="s">
        <v>7</v>
      </c>
      <c r="E41" s="26">
        <v>186.1</v>
      </c>
      <c r="F41" s="29">
        <f>G41/E41</f>
        <v>0</v>
      </c>
      <c r="G41" s="30">
        <f>H41*$G$104</f>
        <v>0</v>
      </c>
      <c r="H41" s="28">
        <v>7.9127627279927688E-3</v>
      </c>
    </row>
    <row r="42" spans="1:8" ht="188.25" customHeight="1" x14ac:dyDescent="0.25">
      <c r="B42" s="55">
        <v>213</v>
      </c>
      <c r="C42" s="7" t="s">
        <v>56</v>
      </c>
      <c r="D42" s="35" t="s">
        <v>4</v>
      </c>
      <c r="E42" s="26"/>
      <c r="F42" s="26"/>
      <c r="G42" s="27"/>
      <c r="H42" s="28"/>
    </row>
    <row r="43" spans="1:8" x14ac:dyDescent="0.25">
      <c r="A43">
        <v>22</v>
      </c>
      <c r="B43" s="57" t="s">
        <v>5</v>
      </c>
      <c r="C43" s="7" t="s">
        <v>91</v>
      </c>
      <c r="D43" s="35"/>
      <c r="E43" s="26">
        <v>300</v>
      </c>
      <c r="F43" s="29">
        <f t="shared" ref="F43:F44" si="17">G43/E43</f>
        <v>0</v>
      </c>
      <c r="G43" s="30">
        <f t="shared" ref="G43:G44" si="18">H43*$G$104</f>
        <v>0</v>
      </c>
      <c r="H43" s="28">
        <v>2.0510425385898128E-2</v>
      </c>
    </row>
    <row r="44" spans="1:8" x14ac:dyDescent="0.25">
      <c r="A44">
        <v>23</v>
      </c>
      <c r="B44" s="56" t="s">
        <v>8</v>
      </c>
      <c r="C44" s="7" t="s">
        <v>57</v>
      </c>
      <c r="D44" s="35" t="s">
        <v>7</v>
      </c>
      <c r="E44" s="26">
        <v>300</v>
      </c>
      <c r="F44" s="29">
        <f t="shared" si="17"/>
        <v>0</v>
      </c>
      <c r="G44" s="30">
        <f t="shared" si="18"/>
        <v>0</v>
      </c>
      <c r="H44" s="28">
        <v>2.0583826523759813E-2</v>
      </c>
    </row>
    <row r="45" spans="1:8" ht="83.25" customHeight="1" x14ac:dyDescent="0.25">
      <c r="B45" s="23">
        <v>215</v>
      </c>
      <c r="C45" s="13" t="s">
        <v>92</v>
      </c>
      <c r="D45" s="36"/>
      <c r="E45" s="26"/>
      <c r="F45" s="26"/>
      <c r="G45" s="27"/>
      <c r="H45" s="28"/>
    </row>
    <row r="46" spans="1:8" x14ac:dyDescent="0.25">
      <c r="A46">
        <v>24</v>
      </c>
      <c r="B46" s="23" t="s">
        <v>5</v>
      </c>
      <c r="C46" s="8" t="s">
        <v>93</v>
      </c>
      <c r="D46" s="36" t="s">
        <v>7</v>
      </c>
      <c r="E46" s="26">
        <v>186.1</v>
      </c>
      <c r="F46" s="29">
        <f t="shared" ref="F46:F47" si="19">G46/E46</f>
        <v>0</v>
      </c>
      <c r="G46" s="30">
        <f t="shared" ref="G46:G47" si="20">H46*$G$104</f>
        <v>0</v>
      </c>
      <c r="H46" s="28">
        <v>2.3434842892770544E-3</v>
      </c>
    </row>
    <row r="47" spans="1:8" x14ac:dyDescent="0.25">
      <c r="A47">
        <v>25</v>
      </c>
      <c r="B47" s="23" t="s">
        <v>8</v>
      </c>
      <c r="C47" s="8" t="s">
        <v>94</v>
      </c>
      <c r="D47" s="36" t="s">
        <v>7</v>
      </c>
      <c r="E47" s="26">
        <v>186.1</v>
      </c>
      <c r="F47" s="29">
        <f t="shared" si="19"/>
        <v>0</v>
      </c>
      <c r="G47" s="30">
        <f t="shared" si="20"/>
        <v>0</v>
      </c>
      <c r="H47" s="28">
        <v>3.3211917874685906E-3</v>
      </c>
    </row>
    <row r="48" spans="1:8" x14ac:dyDescent="0.25">
      <c r="B48" s="56"/>
      <c r="C48" s="7"/>
      <c r="D48" s="35"/>
      <c r="E48" s="26"/>
      <c r="F48" s="26"/>
      <c r="G48" s="27"/>
      <c r="H48" s="28">
        <v>0</v>
      </c>
    </row>
    <row r="49" spans="1:8" ht="111" customHeight="1" x14ac:dyDescent="0.25">
      <c r="A49">
        <v>26</v>
      </c>
      <c r="B49" s="57">
        <v>216</v>
      </c>
      <c r="C49" s="7" t="s">
        <v>59</v>
      </c>
      <c r="D49" s="35" t="s">
        <v>60</v>
      </c>
      <c r="E49" s="26">
        <v>186.1</v>
      </c>
      <c r="F49" s="29">
        <f t="shared" ref="F49:F52" si="21">G49/E49</f>
        <v>0</v>
      </c>
      <c r="G49" s="30">
        <f t="shared" ref="G49:G52" si="22">H49*$G$104</f>
        <v>0</v>
      </c>
      <c r="H49" s="28">
        <v>1.1923794818239416E-4</v>
      </c>
    </row>
    <row r="50" spans="1:8" ht="94.5" customHeight="1" x14ac:dyDescent="0.25">
      <c r="A50">
        <v>27</v>
      </c>
      <c r="B50" s="55">
        <v>217</v>
      </c>
      <c r="C50" s="10" t="s">
        <v>115</v>
      </c>
      <c r="D50" s="35" t="s">
        <v>61</v>
      </c>
      <c r="E50" s="26">
        <v>19.510000000000002</v>
      </c>
      <c r="F50" s="29">
        <f t="shared" si="21"/>
        <v>0</v>
      </c>
      <c r="G50" s="30">
        <f t="shared" si="22"/>
        <v>0</v>
      </c>
      <c r="H50" s="28">
        <v>9.0815181328057887E-7</v>
      </c>
    </row>
    <row r="51" spans="1:8" ht="62.25" customHeight="1" x14ac:dyDescent="0.25">
      <c r="A51">
        <v>28</v>
      </c>
      <c r="B51" s="55">
        <v>218</v>
      </c>
      <c r="C51" s="7" t="s">
        <v>62</v>
      </c>
      <c r="D51" s="35" t="s">
        <v>60</v>
      </c>
      <c r="E51" s="26">
        <v>186.1</v>
      </c>
      <c r="F51" s="29">
        <f t="shared" si="21"/>
        <v>0</v>
      </c>
      <c r="G51" s="30">
        <f t="shared" si="22"/>
        <v>0</v>
      </c>
      <c r="H51" s="28">
        <v>4.0972575784163954E-4</v>
      </c>
    </row>
    <row r="52" spans="1:8" ht="44.25" customHeight="1" x14ac:dyDescent="0.25">
      <c r="A52">
        <v>29</v>
      </c>
      <c r="B52" s="55">
        <v>220</v>
      </c>
      <c r="C52" s="7" t="s">
        <v>63</v>
      </c>
      <c r="D52" s="35" t="s">
        <v>7</v>
      </c>
      <c r="E52" s="26">
        <v>186.1</v>
      </c>
      <c r="F52" s="29">
        <f t="shared" si="21"/>
        <v>0</v>
      </c>
      <c r="G52" s="30">
        <f t="shared" si="22"/>
        <v>0</v>
      </c>
      <c r="H52" s="28">
        <v>7.2320581776548157E-3</v>
      </c>
    </row>
    <row r="53" spans="1:8" ht="76.5" customHeight="1" x14ac:dyDescent="0.25">
      <c r="A53">
        <v>30</v>
      </c>
      <c r="B53" s="55">
        <v>300</v>
      </c>
      <c r="C53" s="7" t="s">
        <v>22</v>
      </c>
      <c r="D53" s="35" t="s">
        <v>4</v>
      </c>
      <c r="E53" s="26"/>
      <c r="F53" s="26"/>
      <c r="G53" s="27"/>
      <c r="H53" s="28"/>
    </row>
    <row r="54" spans="1:8" ht="90.75" customHeight="1" x14ac:dyDescent="0.25">
      <c r="A54">
        <v>31</v>
      </c>
      <c r="B54" s="55">
        <v>301</v>
      </c>
      <c r="C54" s="7" t="s">
        <v>23</v>
      </c>
      <c r="D54" s="35" t="s">
        <v>24</v>
      </c>
      <c r="E54" s="26">
        <v>9698.2330000000002</v>
      </c>
      <c r="F54" s="29">
        <f t="shared" ref="F54:F55" si="23">G54/E54</f>
        <v>0</v>
      </c>
      <c r="G54" s="30">
        <f t="shared" ref="G54:G55" si="24">H54*$G$104</f>
        <v>0</v>
      </c>
      <c r="H54" s="28">
        <v>5.9311345833527492E-2</v>
      </c>
    </row>
    <row r="55" spans="1:8" ht="93" customHeight="1" x14ac:dyDescent="0.25">
      <c r="A55">
        <v>32</v>
      </c>
      <c r="B55" s="55">
        <v>302</v>
      </c>
      <c r="C55" s="7" t="s">
        <v>25</v>
      </c>
      <c r="D55" s="35" t="s">
        <v>24</v>
      </c>
      <c r="E55" s="26">
        <v>186.1</v>
      </c>
      <c r="F55" s="29">
        <f t="shared" si="23"/>
        <v>0</v>
      </c>
      <c r="G55" s="30">
        <f t="shared" si="24"/>
        <v>0</v>
      </c>
      <c r="H55" s="28">
        <v>1.3570960063964159E-3</v>
      </c>
    </row>
    <row r="56" spans="1:8" ht="93.75" customHeight="1" x14ac:dyDescent="0.25">
      <c r="B56" s="55">
        <v>304</v>
      </c>
      <c r="C56" s="7" t="s">
        <v>26</v>
      </c>
      <c r="D56" s="35" t="s">
        <v>4</v>
      </c>
      <c r="E56" s="26"/>
      <c r="F56" s="26"/>
      <c r="G56" s="27"/>
      <c r="H56" s="28"/>
    </row>
    <row r="57" spans="1:8" x14ac:dyDescent="0.25">
      <c r="A57">
        <v>33</v>
      </c>
      <c r="B57" s="56" t="s">
        <v>5</v>
      </c>
      <c r="C57" s="7" t="s">
        <v>27</v>
      </c>
      <c r="D57" s="35" t="s">
        <v>28</v>
      </c>
      <c r="E57" s="26">
        <v>1861</v>
      </c>
      <c r="F57" s="29">
        <f t="shared" ref="F57:F58" si="25">G57/E57</f>
        <v>0</v>
      </c>
      <c r="G57" s="30">
        <f t="shared" ref="G57:G58" si="26">H57*$G$104</f>
        <v>0</v>
      </c>
      <c r="H57" s="28">
        <v>4.5525893036183953E-3</v>
      </c>
    </row>
    <row r="58" spans="1:8" ht="27.75" customHeight="1" x14ac:dyDescent="0.25">
      <c r="A58">
        <v>34</v>
      </c>
      <c r="B58" s="56" t="s">
        <v>8</v>
      </c>
      <c r="C58" s="7" t="s">
        <v>29</v>
      </c>
      <c r="D58" s="35" t="s">
        <v>28</v>
      </c>
      <c r="E58" s="26">
        <v>1861</v>
      </c>
      <c r="F58" s="29">
        <f t="shared" si="25"/>
        <v>0</v>
      </c>
      <c r="G58" s="30">
        <f t="shared" si="26"/>
        <v>0</v>
      </c>
      <c r="H58" s="28">
        <v>7.7177089537835341E-3</v>
      </c>
    </row>
    <row r="59" spans="1:8" ht="44.25" customHeight="1" x14ac:dyDescent="0.25">
      <c r="B59" s="55">
        <v>305</v>
      </c>
      <c r="C59" s="7" t="s">
        <v>30</v>
      </c>
      <c r="D59" s="35" t="s">
        <v>4</v>
      </c>
      <c r="E59" s="26"/>
      <c r="F59" s="26"/>
      <c r="G59" s="27"/>
      <c r="H59" s="28"/>
    </row>
    <row r="60" spans="1:8" x14ac:dyDescent="0.25">
      <c r="A60">
        <v>36</v>
      </c>
      <c r="B60" s="56" t="s">
        <v>5</v>
      </c>
      <c r="C60" s="7" t="s">
        <v>31</v>
      </c>
      <c r="D60" s="35" t="s">
        <v>24</v>
      </c>
      <c r="E60" s="26">
        <v>9255.8330000000005</v>
      </c>
      <c r="F60" s="29">
        <f t="shared" ref="F60:F61" si="27">G60/E60</f>
        <v>0</v>
      </c>
      <c r="G60" s="30">
        <f t="shared" ref="G60:G61" si="28">H60*$G$104</f>
        <v>0</v>
      </c>
      <c r="H60" s="28">
        <v>1.1321334312702354E-2</v>
      </c>
    </row>
    <row r="61" spans="1:8" x14ac:dyDescent="0.25">
      <c r="A61">
        <v>36</v>
      </c>
      <c r="B61" s="56" t="s">
        <v>8</v>
      </c>
      <c r="C61" s="7" t="s">
        <v>32</v>
      </c>
      <c r="D61" s="35" t="s">
        <v>24</v>
      </c>
      <c r="E61" s="26">
        <v>185.1</v>
      </c>
      <c r="F61" s="29">
        <f t="shared" si="27"/>
        <v>0</v>
      </c>
      <c r="G61" s="30">
        <f t="shared" si="28"/>
        <v>0</v>
      </c>
      <c r="H61" s="28">
        <v>2.6952270011320641E-4</v>
      </c>
    </row>
    <row r="62" spans="1:8" ht="76.5" customHeight="1" x14ac:dyDescent="0.25">
      <c r="B62" s="55">
        <v>400</v>
      </c>
      <c r="C62" s="7" t="s">
        <v>33</v>
      </c>
      <c r="D62" s="35" t="s">
        <v>4</v>
      </c>
      <c r="E62" s="26"/>
      <c r="F62" s="26"/>
      <c r="G62" s="27"/>
      <c r="H62" s="28"/>
    </row>
    <row r="63" spans="1:8" ht="113.25" customHeight="1" x14ac:dyDescent="0.25">
      <c r="A63">
        <v>37</v>
      </c>
      <c r="B63" s="55">
        <v>403</v>
      </c>
      <c r="C63" s="7" t="s">
        <v>34</v>
      </c>
      <c r="D63" s="35" t="s">
        <v>35</v>
      </c>
      <c r="E63" s="26">
        <v>37.52073</v>
      </c>
      <c r="F63" s="29">
        <f>G63/E63</f>
        <v>0</v>
      </c>
      <c r="G63" s="30">
        <f>H63*$G$104</f>
        <v>0</v>
      </c>
      <c r="H63" s="28">
        <v>5.8232131705542164E-3</v>
      </c>
    </row>
    <row r="64" spans="1:8" ht="192" customHeight="1" x14ac:dyDescent="0.25">
      <c r="B64" s="58">
        <v>405</v>
      </c>
      <c r="C64" s="11" t="s">
        <v>68</v>
      </c>
      <c r="D64" s="35"/>
      <c r="E64" s="26"/>
      <c r="F64" s="26"/>
      <c r="G64" s="27"/>
      <c r="H64" s="28"/>
    </row>
    <row r="65" spans="1:8" x14ac:dyDescent="0.25">
      <c r="A65">
        <v>39</v>
      </c>
      <c r="B65" s="58" t="s">
        <v>5</v>
      </c>
      <c r="C65" s="11" t="s">
        <v>69</v>
      </c>
      <c r="D65" s="36" t="s">
        <v>28</v>
      </c>
      <c r="E65" s="26">
        <v>10</v>
      </c>
      <c r="F65" s="29">
        <f t="shared" ref="F65:F66" si="29">G65/E65</f>
        <v>0</v>
      </c>
      <c r="G65" s="30">
        <f t="shared" ref="G65:G66" si="30">H65*$G$104</f>
        <v>0</v>
      </c>
      <c r="H65" s="28">
        <v>4.3451009307332114E-5</v>
      </c>
    </row>
    <row r="66" spans="1:8" x14ac:dyDescent="0.25">
      <c r="A66">
        <v>39</v>
      </c>
      <c r="B66" s="58" t="s">
        <v>8</v>
      </c>
      <c r="C66" s="11" t="s">
        <v>70</v>
      </c>
      <c r="D66" s="36" t="s">
        <v>28</v>
      </c>
      <c r="E66" s="26">
        <v>10</v>
      </c>
      <c r="F66" s="29">
        <f t="shared" si="29"/>
        <v>0</v>
      </c>
      <c r="G66" s="30">
        <f t="shared" si="30"/>
        <v>0</v>
      </c>
      <c r="H66" s="28">
        <v>6.8030513705860061E-5</v>
      </c>
    </row>
    <row r="67" spans="1:8" ht="66" customHeight="1" x14ac:dyDescent="0.25">
      <c r="B67" s="58">
        <v>500</v>
      </c>
      <c r="C67" s="6" t="s">
        <v>99</v>
      </c>
      <c r="D67" s="36"/>
      <c r="E67" s="26"/>
      <c r="F67" s="26"/>
      <c r="G67" s="27"/>
      <c r="H67" s="28"/>
    </row>
    <row r="68" spans="1:8" ht="67.5" customHeight="1" x14ac:dyDescent="0.25">
      <c r="A68">
        <v>40</v>
      </c>
      <c r="B68" s="55">
        <v>511</v>
      </c>
      <c r="C68" s="7" t="s">
        <v>58</v>
      </c>
      <c r="D68" s="35" t="s">
        <v>24</v>
      </c>
      <c r="E68" s="26">
        <v>50</v>
      </c>
      <c r="F68" s="29">
        <f>G68/E68</f>
        <v>0</v>
      </c>
      <c r="G68" s="30">
        <f>H68*$G$104</f>
        <v>0</v>
      </c>
      <c r="H68" s="28">
        <v>6.8144927949529368E-5</v>
      </c>
    </row>
    <row r="69" spans="1:8" ht="70.5" customHeight="1" x14ac:dyDescent="0.25">
      <c r="B69" s="55">
        <v>700</v>
      </c>
      <c r="C69" s="7" t="s">
        <v>36</v>
      </c>
      <c r="D69" s="35" t="s">
        <v>4</v>
      </c>
      <c r="E69" s="26"/>
      <c r="F69" s="26"/>
      <c r="G69" s="27"/>
      <c r="H69" s="28"/>
    </row>
    <row r="70" spans="1:8" ht="69.75" customHeight="1" x14ac:dyDescent="0.25">
      <c r="A70">
        <v>41</v>
      </c>
      <c r="B70" s="55">
        <v>701</v>
      </c>
      <c r="C70" s="7" t="s">
        <v>37</v>
      </c>
      <c r="D70" s="35" t="s">
        <v>35</v>
      </c>
      <c r="E70" s="26">
        <v>18.610000000000003</v>
      </c>
      <c r="F70" s="29">
        <f t="shared" ref="F70:F71" si="31">G70/E70</f>
        <v>0</v>
      </c>
      <c r="G70" s="30">
        <f t="shared" ref="G70:G71" si="32">H70*$G$104</f>
        <v>0</v>
      </c>
      <c r="H70" s="28">
        <v>1.6125793252420306E-2</v>
      </c>
    </row>
    <row r="71" spans="1:8" ht="99" customHeight="1" x14ac:dyDescent="0.25">
      <c r="B71" s="55">
        <v>702</v>
      </c>
      <c r="C71" s="8" t="s">
        <v>71</v>
      </c>
      <c r="D71" s="35" t="s">
        <v>35</v>
      </c>
      <c r="E71" s="26">
        <v>18.610000000000003</v>
      </c>
      <c r="F71" s="29">
        <f t="shared" si="31"/>
        <v>0</v>
      </c>
      <c r="G71" s="30">
        <f t="shared" si="32"/>
        <v>0</v>
      </c>
      <c r="H71" s="28">
        <v>1.9855849998745644E-2</v>
      </c>
    </row>
    <row r="72" spans="1:8" ht="57.75" customHeight="1" x14ac:dyDescent="0.25">
      <c r="B72" s="55">
        <v>703</v>
      </c>
      <c r="C72" s="7" t="s">
        <v>38</v>
      </c>
      <c r="D72" s="35" t="s">
        <v>4</v>
      </c>
      <c r="E72" s="26"/>
      <c r="F72" s="26"/>
      <c r="G72" s="27"/>
      <c r="H72" s="28"/>
    </row>
    <row r="73" spans="1:8" ht="45.75" customHeight="1" x14ac:dyDescent="0.25">
      <c r="A73">
        <v>42</v>
      </c>
      <c r="B73" s="56" t="s">
        <v>5</v>
      </c>
      <c r="C73" s="7" t="s">
        <v>39</v>
      </c>
      <c r="D73" s="35" t="s">
        <v>35</v>
      </c>
      <c r="E73" s="26">
        <v>18.610000000000003</v>
      </c>
      <c r="F73" s="29">
        <f>G73/E73</f>
        <v>0</v>
      </c>
      <c r="G73" s="30">
        <f>H73*$G$104</f>
        <v>0</v>
      </c>
      <c r="H73" s="28">
        <v>4.7558998325727998E-3</v>
      </c>
    </row>
    <row r="74" spans="1:8" ht="75.75" customHeight="1" x14ac:dyDescent="0.25">
      <c r="B74" s="55">
        <v>704</v>
      </c>
      <c r="C74" s="7" t="s">
        <v>40</v>
      </c>
      <c r="D74" s="35" t="s">
        <v>4</v>
      </c>
      <c r="E74" s="26"/>
      <c r="F74" s="26"/>
      <c r="G74" s="27"/>
      <c r="H74" s="28"/>
    </row>
    <row r="75" spans="1:8" ht="23.25" customHeight="1" x14ac:dyDescent="0.25">
      <c r="A75">
        <v>43</v>
      </c>
      <c r="B75" s="56" t="s">
        <v>5</v>
      </c>
      <c r="C75" s="7" t="s">
        <v>41</v>
      </c>
      <c r="D75" s="35" t="s">
        <v>42</v>
      </c>
      <c r="E75" s="26">
        <v>20</v>
      </c>
      <c r="F75" s="29">
        <f t="shared" ref="F75:F76" si="33">G75/E75</f>
        <v>0</v>
      </c>
      <c r="G75" s="30">
        <f t="shared" ref="G75:G76" si="34">H75*$G$104</f>
        <v>0</v>
      </c>
      <c r="H75" s="28">
        <v>1.4445531687887604E-5</v>
      </c>
    </row>
    <row r="76" spans="1:8" ht="24" customHeight="1" x14ac:dyDescent="0.25">
      <c r="A76">
        <v>44</v>
      </c>
      <c r="B76" s="56" t="s">
        <v>8</v>
      </c>
      <c r="C76" s="7" t="s">
        <v>43</v>
      </c>
      <c r="D76" s="35" t="s">
        <v>42</v>
      </c>
      <c r="E76" s="26">
        <v>10</v>
      </c>
      <c r="F76" s="29">
        <f t="shared" si="33"/>
        <v>0</v>
      </c>
      <c r="G76" s="30">
        <f t="shared" si="34"/>
        <v>0</v>
      </c>
      <c r="H76" s="28">
        <v>3.6811071576438743E-5</v>
      </c>
    </row>
    <row r="77" spans="1:8" ht="67.5" customHeight="1" x14ac:dyDescent="0.25">
      <c r="B77" s="59">
        <v>800</v>
      </c>
      <c r="C77" s="16" t="s">
        <v>116</v>
      </c>
      <c r="D77" s="36"/>
      <c r="E77" s="26"/>
      <c r="F77" s="26"/>
      <c r="G77" s="27"/>
      <c r="H77" s="28"/>
    </row>
    <row r="78" spans="1:8" ht="56.25" customHeight="1" x14ac:dyDescent="0.25">
      <c r="A78">
        <v>45</v>
      </c>
      <c r="B78" s="23">
        <v>802</v>
      </c>
      <c r="C78" s="15" t="s">
        <v>72</v>
      </c>
      <c r="D78" s="36" t="s">
        <v>7</v>
      </c>
      <c r="E78" s="26">
        <v>1.44</v>
      </c>
      <c r="F78" s="29">
        <f t="shared" ref="F78:F80" si="35">G78/E78</f>
        <v>0</v>
      </c>
      <c r="G78" s="30">
        <f t="shared" ref="G78:G80" si="36">H78*$G$104</f>
        <v>0</v>
      </c>
      <c r="H78" s="28">
        <v>3.0887043912914238E-4</v>
      </c>
    </row>
    <row r="79" spans="1:8" ht="107.25" customHeight="1" x14ac:dyDescent="0.25">
      <c r="A79">
        <v>46</v>
      </c>
      <c r="B79" s="23">
        <v>803</v>
      </c>
      <c r="C79" s="8" t="s">
        <v>73</v>
      </c>
      <c r="D79" s="36" t="s">
        <v>7</v>
      </c>
      <c r="E79" s="26">
        <v>1.44</v>
      </c>
      <c r="F79" s="29">
        <f t="shared" si="35"/>
        <v>0</v>
      </c>
      <c r="G79" s="30">
        <f t="shared" si="36"/>
        <v>0</v>
      </c>
      <c r="H79" s="28">
        <v>3.0298257653677246E-4</v>
      </c>
    </row>
    <row r="80" spans="1:8" ht="89.25" customHeight="1" x14ac:dyDescent="0.25">
      <c r="A80">
        <v>47</v>
      </c>
      <c r="B80" s="23">
        <v>804</v>
      </c>
      <c r="C80" s="8" t="s">
        <v>74</v>
      </c>
      <c r="D80" s="36" t="s">
        <v>7</v>
      </c>
      <c r="E80" s="26">
        <v>1.44</v>
      </c>
      <c r="F80" s="29">
        <f t="shared" si="35"/>
        <v>0</v>
      </c>
      <c r="G80" s="30">
        <f t="shared" si="36"/>
        <v>0</v>
      </c>
      <c r="H80" s="28">
        <v>7.1944521324437721E-4</v>
      </c>
    </row>
    <row r="81" spans="1:8" ht="76.5" customHeight="1" x14ac:dyDescent="0.25">
      <c r="A81">
        <v>48</v>
      </c>
      <c r="B81" s="55">
        <v>1000</v>
      </c>
      <c r="C81" s="7" t="s">
        <v>52</v>
      </c>
      <c r="D81" s="35" t="s">
        <v>4</v>
      </c>
      <c r="E81" s="26"/>
      <c r="F81" s="26"/>
      <c r="G81" s="27"/>
      <c r="H81" s="28"/>
    </row>
    <row r="82" spans="1:8" ht="69.75" customHeight="1" x14ac:dyDescent="0.25">
      <c r="B82" s="55">
        <v>1001</v>
      </c>
      <c r="C82" s="7" t="s">
        <v>53</v>
      </c>
      <c r="D82" s="35" t="s">
        <v>4</v>
      </c>
      <c r="E82" s="26"/>
      <c r="F82" s="26"/>
      <c r="G82" s="27"/>
      <c r="H82" s="28"/>
    </row>
    <row r="83" spans="1:8" ht="35.25" customHeight="1" x14ac:dyDescent="0.25">
      <c r="A83">
        <v>49</v>
      </c>
      <c r="B83" s="56" t="s">
        <v>5</v>
      </c>
      <c r="C83" s="7" t="s">
        <v>54</v>
      </c>
      <c r="D83" s="35" t="s">
        <v>7</v>
      </c>
      <c r="E83" s="26">
        <v>900</v>
      </c>
      <c r="F83" s="29">
        <f>G83/E83</f>
        <v>0</v>
      </c>
      <c r="G83" s="30">
        <f>H83*$G$104</f>
        <v>0</v>
      </c>
      <c r="H83" s="28">
        <v>5.819733310812774E-2</v>
      </c>
    </row>
    <row r="84" spans="1:8" ht="81" customHeight="1" x14ac:dyDescent="0.25">
      <c r="B84" s="3">
        <v>1002</v>
      </c>
      <c r="C84" s="17" t="s">
        <v>75</v>
      </c>
      <c r="D84" s="14" t="s">
        <v>4</v>
      </c>
      <c r="E84" s="26"/>
      <c r="F84" s="26"/>
      <c r="G84" s="27"/>
      <c r="H84" s="28"/>
    </row>
    <row r="85" spans="1:8" ht="48.75" customHeight="1" x14ac:dyDescent="0.25">
      <c r="A85">
        <v>50</v>
      </c>
      <c r="B85" s="3" t="s">
        <v>5</v>
      </c>
      <c r="C85" s="17" t="s">
        <v>76</v>
      </c>
      <c r="D85" s="14" t="s">
        <v>7</v>
      </c>
      <c r="E85" s="26">
        <v>5</v>
      </c>
      <c r="F85" s="29">
        <f>G85/E85</f>
        <v>0</v>
      </c>
      <c r="G85" s="30">
        <f>H85*$G$104</f>
        <v>0</v>
      </c>
      <c r="H85" s="28">
        <v>3.9123217198077081E-4</v>
      </c>
    </row>
    <row r="86" spans="1:8" ht="95.25" customHeight="1" x14ac:dyDescent="0.25">
      <c r="B86" s="55">
        <v>1003</v>
      </c>
      <c r="C86" s="7" t="s">
        <v>55</v>
      </c>
      <c r="D86" s="35" t="s">
        <v>4</v>
      </c>
      <c r="E86" s="26"/>
      <c r="F86" s="26"/>
      <c r="G86" s="27"/>
      <c r="H86" s="28"/>
    </row>
    <row r="87" spans="1:8" ht="38.25" customHeight="1" x14ac:dyDescent="0.25">
      <c r="A87">
        <v>51</v>
      </c>
      <c r="B87" s="56" t="s">
        <v>5</v>
      </c>
      <c r="C87" s="7" t="s">
        <v>54</v>
      </c>
      <c r="D87" s="35" t="s">
        <v>24</v>
      </c>
      <c r="E87" s="26">
        <v>5</v>
      </c>
      <c r="F87" s="29">
        <f>G87/E87</f>
        <v>0</v>
      </c>
      <c r="G87" s="30">
        <f>H87*$G$104</f>
        <v>0</v>
      </c>
      <c r="H87" s="28">
        <v>4.7935656499361127E-5</v>
      </c>
    </row>
    <row r="88" spans="1:8" ht="86.25" customHeight="1" x14ac:dyDescent="0.25">
      <c r="B88" s="55">
        <v>1200</v>
      </c>
      <c r="C88" s="7" t="s">
        <v>44</v>
      </c>
      <c r="D88" s="35" t="s">
        <v>4</v>
      </c>
      <c r="E88" s="26"/>
      <c r="F88" s="26"/>
      <c r="G88" s="27"/>
      <c r="H88" s="28"/>
    </row>
    <row r="89" spans="1:8" ht="87.75" customHeight="1" x14ac:dyDescent="0.25">
      <c r="A89">
        <v>52</v>
      </c>
      <c r="B89" s="60" t="s">
        <v>77</v>
      </c>
      <c r="C89" s="12" t="s">
        <v>78</v>
      </c>
      <c r="D89" s="14" t="s">
        <v>24</v>
      </c>
      <c r="E89" s="26">
        <v>10</v>
      </c>
      <c r="F89" s="29">
        <f t="shared" ref="F89:F92" si="37">G89/E89</f>
        <v>0</v>
      </c>
      <c r="G89" s="30">
        <f t="shared" ref="G89:G92" si="38">H89*$G$104</f>
        <v>0</v>
      </c>
      <c r="H89" s="28">
        <v>4.7986859318151925E-5</v>
      </c>
    </row>
    <row r="90" spans="1:8" ht="56.25" customHeight="1" x14ac:dyDescent="0.25">
      <c r="A90">
        <v>53</v>
      </c>
      <c r="B90" s="56">
        <v>1202</v>
      </c>
      <c r="C90" s="7" t="s">
        <v>95</v>
      </c>
      <c r="D90" s="35" t="s">
        <v>24</v>
      </c>
      <c r="E90" s="26">
        <v>10</v>
      </c>
      <c r="F90" s="29">
        <f t="shared" si="37"/>
        <v>0</v>
      </c>
      <c r="G90" s="30">
        <f t="shared" si="38"/>
        <v>0</v>
      </c>
      <c r="H90" s="28">
        <v>1.9687073107267347E-5</v>
      </c>
    </row>
    <row r="91" spans="1:8" ht="42" customHeight="1" x14ac:dyDescent="0.25">
      <c r="A91">
        <v>54</v>
      </c>
      <c r="B91" s="56" t="s">
        <v>79</v>
      </c>
      <c r="C91" s="7" t="s">
        <v>80</v>
      </c>
      <c r="D91" s="14" t="s">
        <v>24</v>
      </c>
      <c r="E91" s="26">
        <v>5</v>
      </c>
      <c r="F91" s="29">
        <f t="shared" si="37"/>
        <v>0</v>
      </c>
      <c r="G91" s="30">
        <f t="shared" si="38"/>
        <v>0</v>
      </c>
      <c r="H91" s="28">
        <v>9.3193824116956986E-6</v>
      </c>
    </row>
    <row r="92" spans="1:8" ht="45.75" customHeight="1" x14ac:dyDescent="0.25">
      <c r="A92">
        <v>55</v>
      </c>
      <c r="B92" s="55">
        <v>1205</v>
      </c>
      <c r="C92" s="7" t="s">
        <v>45</v>
      </c>
      <c r="D92" s="35" t="s">
        <v>24</v>
      </c>
      <c r="E92" s="26">
        <v>300</v>
      </c>
      <c r="F92" s="29">
        <f t="shared" si="37"/>
        <v>0</v>
      </c>
      <c r="G92" s="30">
        <f t="shared" si="38"/>
        <v>0</v>
      </c>
      <c r="H92" s="28">
        <v>5.2070215663752462E-4</v>
      </c>
    </row>
    <row r="93" spans="1:8" ht="93.75" customHeight="1" x14ac:dyDescent="0.25">
      <c r="B93" s="3">
        <v>1300</v>
      </c>
      <c r="C93" s="7" t="s">
        <v>81</v>
      </c>
      <c r="D93" s="14" t="s">
        <v>4</v>
      </c>
      <c r="E93" s="26"/>
      <c r="F93" s="26"/>
      <c r="G93" s="27"/>
      <c r="H93" s="28"/>
    </row>
    <row r="94" spans="1:8" ht="99" customHeight="1" x14ac:dyDescent="0.25">
      <c r="A94">
        <v>56</v>
      </c>
      <c r="B94" s="3">
        <v>1305</v>
      </c>
      <c r="C94" s="7" t="s">
        <v>82</v>
      </c>
      <c r="D94" s="14" t="s">
        <v>24</v>
      </c>
      <c r="E94" s="26">
        <v>10</v>
      </c>
      <c r="F94" s="29">
        <f t="shared" ref="F94:F96" si="39">G94/E94</f>
        <v>0</v>
      </c>
      <c r="G94" s="30">
        <f t="shared" ref="G94:G96" si="40">H94*$G$104</f>
        <v>0</v>
      </c>
      <c r="H94" s="28">
        <v>1.2417368086433576E-5</v>
      </c>
    </row>
    <row r="95" spans="1:8" ht="55.5" customHeight="1" x14ac:dyDescent="0.25">
      <c r="A95">
        <v>57</v>
      </c>
      <c r="B95" s="3">
        <v>1312</v>
      </c>
      <c r="C95" s="7" t="s">
        <v>83</v>
      </c>
      <c r="D95" s="14" t="s">
        <v>24</v>
      </c>
      <c r="E95" s="26">
        <v>10</v>
      </c>
      <c r="F95" s="29">
        <f t="shared" si="39"/>
        <v>0</v>
      </c>
      <c r="G95" s="30">
        <f t="shared" si="40"/>
        <v>0</v>
      </c>
      <c r="H95" s="28">
        <v>8.0608257313334381E-6</v>
      </c>
    </row>
    <row r="96" spans="1:8" ht="75" customHeight="1" x14ac:dyDescent="0.25">
      <c r="A96">
        <v>58</v>
      </c>
      <c r="B96" s="60" t="s">
        <v>46</v>
      </c>
      <c r="C96" s="12" t="s">
        <v>47</v>
      </c>
      <c r="D96" s="35" t="s">
        <v>28</v>
      </c>
      <c r="E96" s="26">
        <v>2</v>
      </c>
      <c r="F96" s="29">
        <f t="shared" si="39"/>
        <v>0</v>
      </c>
      <c r="G96" s="30">
        <f t="shared" si="40"/>
        <v>0</v>
      </c>
      <c r="H96" s="28">
        <v>4.4005038279561513E-4</v>
      </c>
    </row>
    <row r="97" spans="1:8" ht="52.5" customHeight="1" x14ac:dyDescent="0.25">
      <c r="B97" s="3" t="s">
        <v>85</v>
      </c>
      <c r="C97" s="17" t="s">
        <v>86</v>
      </c>
      <c r="D97" s="14" t="s">
        <v>4</v>
      </c>
      <c r="E97" s="26"/>
      <c r="F97" s="26"/>
      <c r="G97" s="27"/>
      <c r="H97" s="28"/>
    </row>
    <row r="98" spans="1:8" x14ac:dyDescent="0.25">
      <c r="A98">
        <v>59</v>
      </c>
      <c r="B98" s="3" t="s">
        <v>5</v>
      </c>
      <c r="C98" s="17" t="s">
        <v>87</v>
      </c>
      <c r="D98" s="14" t="s">
        <v>51</v>
      </c>
      <c r="E98" s="26">
        <v>5</v>
      </c>
      <c r="F98" s="29">
        <f t="shared" ref="F98:F100" si="41">G98/E98</f>
        <v>0</v>
      </c>
      <c r="G98" s="30">
        <f t="shared" ref="G98:G100" si="42">H98*$G$104</f>
        <v>0</v>
      </c>
      <c r="H98" s="28">
        <v>2.6676120966279853E-5</v>
      </c>
    </row>
    <row r="99" spans="1:8" x14ac:dyDescent="0.25">
      <c r="A99">
        <v>60</v>
      </c>
      <c r="B99" s="3" t="s">
        <v>8</v>
      </c>
      <c r="C99" s="17" t="s">
        <v>88</v>
      </c>
      <c r="D99" s="14" t="s">
        <v>51</v>
      </c>
      <c r="E99" s="26">
        <v>5</v>
      </c>
      <c r="F99" s="29">
        <f t="shared" si="41"/>
        <v>0</v>
      </c>
      <c r="G99" s="30">
        <f t="shared" si="42"/>
        <v>0</v>
      </c>
      <c r="H99" s="28">
        <v>3.4889010072746413E-5</v>
      </c>
    </row>
    <row r="100" spans="1:8" x14ac:dyDescent="0.25">
      <c r="A100">
        <v>61</v>
      </c>
      <c r="B100" s="3" t="s">
        <v>89</v>
      </c>
      <c r="C100" s="17" t="s">
        <v>90</v>
      </c>
      <c r="D100" s="14" t="s">
        <v>51</v>
      </c>
      <c r="E100" s="26">
        <v>5</v>
      </c>
      <c r="F100" s="29">
        <f t="shared" si="41"/>
        <v>0</v>
      </c>
      <c r="G100" s="30">
        <f t="shared" si="42"/>
        <v>0</v>
      </c>
      <c r="H100" s="28">
        <v>9.8900356757402976E-5</v>
      </c>
    </row>
    <row r="101" spans="1:8" ht="53.25" customHeight="1" x14ac:dyDescent="0.25">
      <c r="B101" s="56" t="s">
        <v>48</v>
      </c>
      <c r="C101" s="7" t="s">
        <v>49</v>
      </c>
      <c r="D101" s="35" t="s">
        <v>4</v>
      </c>
      <c r="E101" s="26"/>
      <c r="F101" s="26"/>
      <c r="G101" s="27"/>
      <c r="H101" s="28"/>
    </row>
    <row r="102" spans="1:8" x14ac:dyDescent="0.25">
      <c r="A102">
        <v>62</v>
      </c>
      <c r="B102" s="56" t="s">
        <v>5</v>
      </c>
      <c r="C102" s="7" t="s">
        <v>50</v>
      </c>
      <c r="D102" s="35" t="s">
        <v>51</v>
      </c>
      <c r="E102" s="26">
        <v>150</v>
      </c>
      <c r="F102" s="29">
        <f>G102/E102</f>
        <v>0</v>
      </c>
      <c r="G102" s="30">
        <f>H102*$G$104</f>
        <v>0</v>
      </c>
      <c r="H102" s="28">
        <v>5.8536087280345532E-4</v>
      </c>
    </row>
    <row r="103" spans="1:8" x14ac:dyDescent="0.25">
      <c r="B103" s="18"/>
      <c r="C103" s="2"/>
      <c r="D103" s="38"/>
      <c r="E103" s="26"/>
      <c r="F103" s="26"/>
      <c r="G103" s="26"/>
      <c r="H103" s="28"/>
    </row>
    <row r="104" spans="1:8" ht="54" customHeight="1" x14ac:dyDescent="0.25">
      <c r="B104" s="61"/>
      <c r="C104" s="40" t="s">
        <v>107</v>
      </c>
      <c r="D104" s="40"/>
      <c r="E104" s="40"/>
      <c r="F104" s="40"/>
      <c r="G104" s="24"/>
      <c r="H104" s="25">
        <f>SUM(H9:H103)</f>
        <v>0.99999999999999967</v>
      </c>
    </row>
    <row r="105" spans="1:8" ht="69" customHeight="1" x14ac:dyDescent="0.25">
      <c r="B105" s="62"/>
      <c r="C105" s="53" t="s">
        <v>108</v>
      </c>
      <c r="D105" s="31"/>
      <c r="E105" s="31"/>
      <c r="F105" s="31"/>
      <c r="G105" s="31"/>
      <c r="H105" s="25"/>
    </row>
    <row r="106" spans="1:8" ht="90" customHeight="1" x14ac:dyDescent="0.3">
      <c r="B106" s="41" t="s">
        <v>114</v>
      </c>
      <c r="C106" s="42"/>
      <c r="D106" s="42"/>
      <c r="E106" s="42"/>
      <c r="F106" s="42"/>
      <c r="G106" s="42"/>
      <c r="H106" s="42"/>
    </row>
  </sheetData>
  <sheetProtection algorithmName="SHA-512" hashValue="+UTjupcP5IYPTKQaWYOJ63p8u9fwF85bunGrK0VRULO0TuQv0kHmHFNH7bTBuw1MgtBJKTtylMITJjo6NIO7ZA==" saltValue="umtjrPXp36eoJm6DNHa3TQ==" spinCount="100000" sheet="1" objects="1" scenarios="1"/>
  <autoFilter ref="A8:H102"/>
  <mergeCells count="10">
    <mergeCell ref="C104:F104"/>
    <mergeCell ref="D105:G105"/>
    <mergeCell ref="B106:H106"/>
    <mergeCell ref="B1:H1"/>
    <mergeCell ref="D7:H7"/>
    <mergeCell ref="B6:H6"/>
    <mergeCell ref="B2:H2"/>
    <mergeCell ref="B4:H4"/>
    <mergeCell ref="B3:H3"/>
    <mergeCell ref="B5:H5"/>
  </mergeCells>
  <printOptions horizontalCentered="1"/>
  <pageMargins left="0.70866141732283472" right="0.70866141732283472" top="0.74803149606299213" bottom="1.1417322834645669" header="0.31496062992125984" footer="0.31496062992125984"/>
  <pageSetup paperSize="9" scale="32" fitToHeight="5" orientation="landscape" horizontalDpi="4294967295" verticalDpi="4294967295" r:id="rId1"/>
  <headerFooter>
    <oddFooter>Page &amp;P of &amp;N</oddFooter>
  </headerFooter>
  <rowBreaks count="1" manualBreakCount="1">
    <brk id="76"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2023-08-04T12:42:20Z</dcterms:modified>
</cp:coreProperties>
</file>