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610"/>
  </bookViews>
  <sheets>
    <sheet name="Sheet1" sheetId="5" r:id="rId1"/>
  </sheets>
  <definedNames>
    <definedName name="_xlnm.Print_Area" localSheetId="0">Sheet1!$A$1:$H$35</definedName>
  </definedNames>
  <calcPr calcId="152511"/>
</workbook>
</file>

<file path=xl/calcChain.xml><?xml version="1.0" encoding="utf-8"?>
<calcChain xmlns="http://schemas.openxmlformats.org/spreadsheetml/2006/main">
  <c r="E17" i="5" l="1"/>
  <c r="H24" i="5" l="1"/>
  <c r="G24" i="5" s="1"/>
  <c r="H20" i="5"/>
  <c r="G20" i="5" s="1"/>
  <c r="H21" i="5"/>
  <c r="G21" i="5" s="1"/>
  <c r="H22" i="5"/>
  <c r="G22" i="5" s="1"/>
  <c r="H23" i="5"/>
  <c r="G23" i="5" s="1"/>
  <c r="H10" i="5"/>
  <c r="G10" i="5" s="1"/>
  <c r="H11" i="5"/>
  <c r="G11" i="5" s="1"/>
  <c r="H12" i="5"/>
  <c r="G12" i="5" s="1"/>
  <c r="H13" i="5"/>
  <c r="G13" i="5" s="1"/>
  <c r="H14" i="5"/>
  <c r="G14" i="5" s="1"/>
  <c r="H15" i="5"/>
  <c r="G15" i="5" s="1"/>
  <c r="H16" i="5"/>
  <c r="G16" i="5" s="1"/>
  <c r="H9" i="5"/>
  <c r="G9" i="5" s="1"/>
  <c r="A10" i="5" l="1"/>
  <c r="A11" i="5" s="1"/>
  <c r="A12" i="5" s="1"/>
  <c r="A13" i="5" s="1"/>
  <c r="A14" i="5" s="1"/>
  <c r="A15" i="5" s="1"/>
  <c r="A16" i="5" s="1"/>
  <c r="E25" i="5" l="1"/>
  <c r="H25" i="5" l="1"/>
  <c r="H17" i="5"/>
  <c r="K20" i="5" l="1"/>
</calcChain>
</file>

<file path=xl/sharedStrings.xml><?xml version="1.0" encoding="utf-8"?>
<sst xmlns="http://schemas.openxmlformats.org/spreadsheetml/2006/main" count="71" uniqueCount="58">
  <si>
    <t>Unit</t>
  </si>
  <si>
    <t>Signature of Contractor</t>
  </si>
  <si>
    <t xml:space="preserve">Rate </t>
  </si>
  <si>
    <t>BHARAT HEAVY ELECTRICALS LIMITED, JHANSI</t>
  </si>
  <si>
    <t>JS. 146</t>
  </si>
  <si>
    <t>Annexure-I (i)</t>
  </si>
  <si>
    <t>Sl.no.</t>
  </si>
  <si>
    <t>Descripition of work</t>
  </si>
  <si>
    <t>Qty.</t>
  </si>
  <si>
    <t>Rate</t>
  </si>
  <si>
    <t>Amount (Rs.)</t>
  </si>
  <si>
    <t>Section "A"</t>
  </si>
  <si>
    <t>Sectional Total A</t>
  </si>
  <si>
    <t>Section "B"</t>
  </si>
  <si>
    <t>Sectional Total B</t>
  </si>
  <si>
    <t>Total Amount To be qouted by Contractor (in figure)</t>
  </si>
  <si>
    <t xml:space="preserve">GST EXTRA AS APPLICABLE
</t>
  </si>
  <si>
    <t>FACTORY CIVIL DEPARTMENT</t>
  </si>
  <si>
    <t>Ref.</t>
  </si>
  <si>
    <t>1.1.2/68</t>
  </si>
  <si>
    <t>Cum</t>
  </si>
  <si>
    <t>4.1.6/88</t>
  </si>
  <si>
    <t>Providing and laying in position cement concrete of specified grade excluding the cost of centering and shuttering - All work up to plinth level :1:3:6 (1 Cement : 3 coarse sand (zone-III): 6 graded stone aggregate 40 mm nominal size).</t>
  </si>
  <si>
    <t>5.1.2/97</t>
  </si>
  <si>
    <t>Providing and laying in position specified grade of reinforced cement concrete, excluding the cost of centering, shuttering, finishing and reinforcement - All work up to plinth level :1:1.5:3 (1 cement : 1.5 coarse sand (zone-III): 3 graded stone aggregate 20 mm nominal size).</t>
  </si>
  <si>
    <t>5.9.1/98</t>
  </si>
  <si>
    <t>Centering and shuttering including strutting, propping etc. and removal of form for all heights : 5.9.1 Foundations, footings, bases of columns, etc. for mass concrete</t>
  </si>
  <si>
    <t>Sqm</t>
  </si>
  <si>
    <t>5.22.6/100</t>
  </si>
  <si>
    <t>Steel reinforcement for R.C.C. work including straightening, cutting, bending, placing in position and binding all complete upto plinth level.Thermo-Mechanically Treated bars of grade Fe-500D or more.</t>
  </si>
  <si>
    <t>Kg</t>
  </si>
  <si>
    <t>11.4/191</t>
  </si>
  <si>
    <t>52 mm thick cement concrete flooring with concrete hardener topping, under layer 40 mm thick cement concrete 1:2:4 (1 cement : 2 coarse sand : 4 graded stone aggregate 20 mm nominal size) and top layer 12 mm thick cement hardener consisting of mix 1:2 (1 cement hardener mix : 2 graded stone aggregate 6 mm nominal size) by volume, hardening compound mixed @ 2 litre per 50 kg of cement or as per manufacturer's
specifications. This includes cost of cement slurry, but excluding the cost of nosing of steps etc. complete.</t>
  </si>
  <si>
    <t>sqm</t>
  </si>
  <si>
    <t>DSR-16</t>
  </si>
  <si>
    <t xml:space="preserve">Items covered in DSR-2016 but not covered above </t>
  </si>
  <si>
    <t>DSR-2016</t>
  </si>
  <si>
    <t>% Allocation (Item-wise)</t>
  </si>
  <si>
    <t>2. Quoted gross total amount should be considered only if quoted in this excel sheet and print out of this should only be considered for evaluation.  If Price is quoted in any other format other than the Excel Sheet enclosed to the NIT , the offer of the bidder  will be rejected.</t>
  </si>
  <si>
    <t>Name of Work:- Epoxy Coating on Concrete Floor in Bay-9 under QIP Project</t>
  </si>
  <si>
    <t>Tender No:-FCX/TW/21/10</t>
  </si>
  <si>
    <t>Carriage of building rubbish</t>
  </si>
  <si>
    <t>15.3/253</t>
  </si>
  <si>
    <t>NS1</t>
  </si>
  <si>
    <r>
      <rPr>
        <b/>
        <u/>
        <sz val="12"/>
        <rFont val="Calibri"/>
        <family val="2"/>
        <scheme val="minor"/>
      </rPr>
      <t>Dry Area Surface preparation</t>
    </r>
    <r>
      <rPr>
        <sz val="12"/>
        <rFont val="Calibri"/>
        <family val="2"/>
        <scheme val="minor"/>
      </rPr>
      <t xml:space="preserve"> : Removal of existing old coatings/paintings from concrete floor by using scarifying machines, sanders, scrubbing machines, wire brushes and other mechanical tools.Oil contaminated areas/oil soaked areas must be degreased with the help of universal degreaser or flame burning by mechanical, chemical or any other suitable means. Make entire area dust free and dry with the help of high capacity vacuum cleaner and hot air blowers. Then it should be washed thoroughly by solvent cleaning/detergent washing acid cleaning. This process must be repeated upto satisfaction of Engineer-in- charge to ensure permissible limit of moisture &amp; oil content. </t>
    </r>
    <r>
      <rPr>
        <b/>
        <sz val="12"/>
        <rFont val="Calibri"/>
        <family val="2"/>
        <scheme val="minor"/>
      </rPr>
      <t>(The area uder execution shall be baricaded and covered to protect outer area from dust)</t>
    </r>
  </si>
  <si>
    <t>NS2</t>
  </si>
  <si>
    <r>
      <rPr>
        <b/>
        <u/>
        <sz val="12"/>
        <rFont val="Calibri"/>
        <family val="2"/>
        <scheme val="minor"/>
      </rPr>
      <t>Oil soaked area Surface preparation</t>
    </r>
    <r>
      <rPr>
        <sz val="12"/>
        <rFont val="Calibri"/>
        <family val="2"/>
        <scheme val="minor"/>
      </rPr>
      <t xml:space="preserve"> : Removal of existing old coatings/paintings from concrete floor by using scarifying machines, sanders, scrubbing machines, wire brushes and other mechanical tools.Oil contaminated areas/oil soaked areas must be degreased with the help of universal degreaser or flame burning by mechanical, chemical or any other suitable means. Make entire area dust free and dry with the help of high capacity vacuum cleaner and hot air blowers. Then it should be washed thoroughly by solvent cleaning/detergent washing acid cleaning. This process must be repeated upto satisfaction of Engineer-in- charge to ensure permissible limit of moisture &amp; oil content. (The area uder execution shall be baricaded and covered to protect outer area from dust)</t>
    </r>
  </si>
  <si>
    <t>NS3</t>
  </si>
  <si>
    <t>Repairing of cracks, erosion, crumbled joints, small size damages, pot holes, etc., in the concrete floor with fast setting epoxy resin based putty / mortar including cutting in regular shape etc. complete. Undulations ,if any, found in the existing floor has to be removed followed by filling with epoxy screed to the required thickness to bring the level within tolerance limits.</t>
  </si>
  <si>
    <t>cum</t>
  </si>
  <si>
    <t>NS4</t>
  </si>
  <si>
    <t>Expansion joint edge must be checked and if required to be repaired up to correct width, clean all sorts of loose particles dust, oil, grease etc by means of vacuum cleaner, air blower and other mechanical tools. Then insert expanded polystyrene based backer rod (High density) of appropriate dimension i.e. around 30mm dia. for 25mm wide joint in the prepared expansion joint. Provide bond breaking tape on both sides of the joints and over the backer rod in the entire length of the joint. Apply compatible primer on both sides of expansion joint. Apply polysulphide based sealant in the joint after properly mixing the same with the help of mechanical stirrer and apply by means of polysulphide gun. After finishing the top surface, remove the tape all as per specification and direction. Expansion joint filling size 25mm width and 12.5 mm depth.</t>
  </si>
  <si>
    <t>metre</t>
  </si>
  <si>
    <t>NS5</t>
  </si>
  <si>
    <t>Providing and laying 5mm thick high density/highly abrasion resistant epoxy resin floor based screed flooring (compressive strength not less than 50N/sqmm at 7 days flexural strength not less than 25N/sqmm at 7 days inclusive of average 1.5mm thick topping of self levelling epoxy flooring of approved colour (compressive strength not less than 50N/sqmm at 7 days and flexural strength not less than 20N/sqmm at 7 days) after application of one or more coats of compatible and appropriate epoxy primer on the prepared surface.</t>
  </si>
  <si>
    <t>Demolishing R.C.C. work manually/ by mechanical means including stacking of steel bars and disposal of unserviceable material within 50 metres lead as per direction of Engineer - in- charge.</t>
  </si>
  <si>
    <r>
      <t xml:space="preserve">1. </t>
    </r>
    <r>
      <rPr>
        <b/>
        <sz val="12"/>
        <color rgb="FFFF0000"/>
        <rFont val="Calibri"/>
        <family val="2"/>
        <scheme val="minor"/>
      </rPr>
      <t>Bidder has to quote Amount in above unlocked cell (H 26) only &amp; take printout for submission</t>
    </r>
    <r>
      <rPr>
        <sz val="11"/>
        <rFont val="Calibri"/>
        <family val="2"/>
        <scheme val="minor"/>
      </rPr>
      <t>. Item rate shall be calculated automatically. Calculated item rates upto four decimal points may be adjusted w.r.t. gross total amount and it shall be the itemwise final rate for  execution of contract and all other purposes.</t>
    </r>
  </si>
  <si>
    <t>( Price bid )02 pages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</si>
</sst>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00000000%"/>
    <numFmt numFmtId="167" formatCode="0_)"/>
  </numFmts>
  <fonts count="25">
    <font>
      <sz val="11"/>
      <color theme="1"/>
      <name val="Calibri"/>
      <family val="2"/>
      <scheme val="minor"/>
    </font>
    <font>
      <sz val="10"/>
      <name val="Arial"/>
      <family val="2"/>
    </font>
    <font>
      <b/>
      <sz val="12"/>
      <color theme="1"/>
      <name val="Calibri"/>
      <family val="2"/>
      <scheme val="minor"/>
    </font>
    <font>
      <sz val="12"/>
      <color theme="1"/>
      <name val="Calibri"/>
      <family val="2"/>
      <scheme val="minor"/>
    </font>
    <font>
      <b/>
      <i/>
      <sz val="16"/>
      <color theme="1"/>
      <name val="Calibri"/>
      <family val="2"/>
      <scheme val="minor"/>
    </font>
    <font>
      <b/>
      <sz val="18"/>
      <color theme="1"/>
      <name val="Calibri"/>
      <family val="2"/>
      <scheme val="minor"/>
    </font>
    <font>
      <b/>
      <sz val="14"/>
      <color theme="1"/>
      <name val="Calibri"/>
      <family val="2"/>
      <scheme val="minor"/>
    </font>
    <font>
      <b/>
      <sz val="18"/>
      <color rgb="FF0070C0"/>
      <name val="Calibri"/>
      <family val="2"/>
      <scheme val="minor"/>
    </font>
    <font>
      <b/>
      <sz val="14"/>
      <color rgb="FF0070C0"/>
      <name val="Arial"/>
      <family val="2"/>
    </font>
    <font>
      <b/>
      <sz val="16"/>
      <color theme="1"/>
      <name val="Calibri"/>
      <family val="2"/>
      <scheme val="minor"/>
    </font>
    <font>
      <b/>
      <i/>
      <sz val="11"/>
      <color theme="1"/>
      <name val="Calibri"/>
      <family val="2"/>
      <scheme val="minor"/>
    </font>
    <font>
      <b/>
      <i/>
      <sz val="12"/>
      <name val="Arial"/>
      <family val="2"/>
    </font>
    <font>
      <b/>
      <i/>
      <sz val="16"/>
      <color rgb="FFFF0000"/>
      <name val="Calibri"/>
      <family val="2"/>
      <scheme val="minor"/>
    </font>
    <font>
      <b/>
      <u/>
      <sz val="16"/>
      <color rgb="FFFF0000"/>
      <name val="Calibri"/>
      <family val="2"/>
      <scheme val="minor"/>
    </font>
    <font>
      <sz val="11"/>
      <name val="Calibri"/>
      <family val="2"/>
      <scheme val="minor"/>
    </font>
    <font>
      <sz val="11"/>
      <color rgb="FF000000"/>
      <name val="Calibri"/>
      <family val="2"/>
      <scheme val="minor"/>
    </font>
    <font>
      <b/>
      <i/>
      <sz val="10"/>
      <name val="Arial"/>
      <family val="2"/>
    </font>
    <font>
      <sz val="11"/>
      <name val="Arial"/>
      <family val="2"/>
    </font>
    <font>
      <b/>
      <sz val="12"/>
      <color rgb="FFFF0000"/>
      <name val="Calibri"/>
      <family val="2"/>
      <scheme val="minor"/>
    </font>
    <font>
      <sz val="10"/>
      <color rgb="FF000000"/>
      <name val="Inherit"/>
    </font>
    <font>
      <sz val="10"/>
      <name val="Book Antiqua"/>
      <family val="1"/>
    </font>
    <font>
      <b/>
      <u/>
      <sz val="12"/>
      <name val="Calibri"/>
      <family val="2"/>
      <scheme val="minor"/>
    </font>
    <font>
      <sz val="12"/>
      <name val="Calibri"/>
      <family val="2"/>
      <scheme val="minor"/>
    </font>
    <font>
      <b/>
      <sz val="12"/>
      <name val="Calibri"/>
      <family val="2"/>
      <scheme val="minor"/>
    </font>
    <font>
      <i/>
      <sz val="11"/>
      <name val="Arial"/>
      <family val="2"/>
    </font>
  </fonts>
  <fills count="6">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3" fillId="0" borderId="0" xfId="0" applyFont="1"/>
    <xf numFmtId="14" fontId="8" fillId="2" borderId="1" xfId="0" applyNumberFormat="1" applyFont="1" applyFill="1" applyBorder="1" applyAlignment="1">
      <alignment horizontal="center" vertical="center"/>
    </xf>
    <xf numFmtId="0" fontId="9" fillId="0" borderId="0" xfId="0" applyFont="1"/>
    <xf numFmtId="2" fontId="11" fillId="0" borderId="1" xfId="6" applyNumberFormat="1" applyFont="1" applyBorder="1" applyAlignment="1">
      <alignment horizontal="center" vertical="top" wrapText="1"/>
    </xf>
    <xf numFmtId="2" fontId="4" fillId="3" borderId="7" xfId="0" applyNumberFormat="1" applyFont="1" applyFill="1" applyBorder="1" applyProtection="1">
      <protection locked="0"/>
    </xf>
    <xf numFmtId="0" fontId="10" fillId="0" borderId="0" xfId="0" applyFont="1" applyAlignment="1">
      <alignment horizontal="left"/>
    </xf>
    <xf numFmtId="2" fontId="15" fillId="0" borderId="1" xfId="0" applyNumberFormat="1" applyFont="1" applyBorder="1" applyAlignment="1">
      <alignment horizontal="center" vertical="top" wrapText="1"/>
    </xf>
    <xf numFmtId="2" fontId="14" fillId="0" borderId="1" xfId="0" applyNumberFormat="1" applyFont="1" applyBorder="1" applyAlignment="1">
      <alignment horizontal="center" vertical="center"/>
    </xf>
    <xf numFmtId="2" fontId="0"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xf>
    <xf numFmtId="0" fontId="2" fillId="5" borderId="1" xfId="0" applyFont="1" applyFill="1" applyBorder="1" applyAlignment="1">
      <alignment horizontal="center" vertical="top"/>
    </xf>
    <xf numFmtId="0" fontId="2" fillId="5" borderId="1" xfId="0" applyFont="1" applyFill="1" applyBorder="1" applyAlignment="1">
      <alignment horizontal="center" vertical="top" wrapText="1"/>
    </xf>
    <xf numFmtId="0" fontId="2" fillId="5" borderId="1" xfId="0" applyFont="1" applyFill="1" applyBorder="1" applyAlignment="1">
      <alignment horizontal="center" vertical="center"/>
    </xf>
    <xf numFmtId="0" fontId="2" fillId="0" borderId="0" xfId="0" applyFont="1"/>
    <xf numFmtId="165" fontId="0" fillId="0" borderId="0" xfId="0" applyNumberFormat="1"/>
    <xf numFmtId="0" fontId="13" fillId="0" borderId="0" xfId="0" applyFont="1" applyAlignment="1">
      <alignment horizontal="center" vertical="top" wrapText="1"/>
    </xf>
    <xf numFmtId="164" fontId="15" fillId="0" borderId="1" xfId="0" applyNumberFormat="1" applyFont="1" applyBorder="1" applyAlignment="1">
      <alignment horizontal="center" vertical="top" wrapText="1"/>
    </xf>
    <xf numFmtId="0" fontId="2" fillId="5" borderId="1" xfId="0" applyFont="1" applyFill="1" applyBorder="1" applyAlignment="1">
      <alignment horizontal="justify" vertical="top"/>
    </xf>
    <xf numFmtId="2" fontId="11" fillId="0" borderId="1" xfId="0" applyNumberFormat="1" applyFont="1" applyBorder="1" applyAlignment="1">
      <alignment vertical="top"/>
    </xf>
    <xf numFmtId="164" fontId="15" fillId="0" borderId="1"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166" fontId="16" fillId="0" borderId="1" xfId="0" applyNumberFormat="1" applyFont="1" applyBorder="1" applyAlignment="1">
      <alignment vertical="top"/>
    </xf>
    <xf numFmtId="0" fontId="17" fillId="0" borderId="0" xfId="0" applyFont="1" applyFill="1" applyBorder="1" applyAlignment="1">
      <alignment horizontal="center"/>
    </xf>
    <xf numFmtId="0" fontId="14" fillId="0" borderId="0" xfId="0" applyFont="1" applyFill="1" applyAlignment="1">
      <alignment vertical="top" wrapText="1"/>
    </xf>
    <xf numFmtId="166" fontId="14" fillId="0" borderId="1" xfId="0" applyNumberFormat="1" applyFont="1" applyBorder="1" applyAlignment="1">
      <alignment horizontal="center" vertical="center"/>
    </xf>
    <xf numFmtId="166" fontId="0" fillId="0" borderId="1" xfId="0" applyNumberFormat="1" applyFont="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vertical="center" wrapText="1"/>
    </xf>
    <xf numFmtId="0" fontId="1" fillId="0" borderId="1" xfId="0" applyFont="1" applyFill="1" applyBorder="1" applyAlignment="1">
      <alignment vertical="center"/>
    </xf>
    <xf numFmtId="0" fontId="19" fillId="0" borderId="1" xfId="0" applyFont="1" applyBorder="1" applyAlignment="1">
      <alignment vertical="center" wrapText="1"/>
    </xf>
    <xf numFmtId="2" fontId="19" fillId="0" borderId="1" xfId="0" applyNumberFormat="1" applyFont="1" applyBorder="1" applyAlignment="1">
      <alignment horizontal="center" vertical="center" wrapText="1"/>
    </xf>
    <xf numFmtId="166"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7" fillId="0" borderId="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vertical="center" wrapText="1"/>
    </xf>
    <xf numFmtId="2" fontId="19"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167" fontId="20" fillId="0" borderId="9" xfId="0" applyNumberFormat="1" applyFont="1" applyFill="1" applyBorder="1" applyAlignment="1">
      <alignment horizontal="center" vertical="center" wrapText="1"/>
    </xf>
    <xf numFmtId="167" fontId="20" fillId="0" borderId="4" xfId="0"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166" fontId="0" fillId="0" borderId="0" xfId="0" applyNumberFormat="1"/>
    <xf numFmtId="0" fontId="1" fillId="0" borderId="1" xfId="0" applyFont="1" applyFill="1" applyBorder="1" applyAlignment="1">
      <alignment horizontal="left" vertical="center" wrapText="1"/>
    </xf>
    <xf numFmtId="166" fontId="24" fillId="0" borderId="1" xfId="0" applyNumberFormat="1" applyFont="1" applyBorder="1" applyAlignment="1">
      <alignment vertical="top"/>
    </xf>
    <xf numFmtId="0" fontId="6" fillId="4" borderId="3" xfId="0" applyFont="1" applyFill="1" applyBorder="1" applyAlignment="1">
      <alignment horizontal="left" vertical="center"/>
    </xf>
    <xf numFmtId="0" fontId="6" fillId="4" borderId="2" xfId="0" applyFont="1" applyFill="1" applyBorder="1" applyAlignment="1">
      <alignment horizontal="left" vertical="center"/>
    </xf>
    <xf numFmtId="0" fontId="6" fillId="4" borderId="4" xfId="0" applyFont="1" applyFill="1" applyBorder="1" applyAlignment="1">
      <alignment horizontal="left" vertical="center"/>
    </xf>
    <xf numFmtId="2" fontId="11" fillId="0" borderId="3" xfId="0" applyNumberFormat="1" applyFont="1" applyBorder="1" applyAlignment="1">
      <alignment horizontal="right" vertical="top"/>
    </xf>
    <xf numFmtId="2" fontId="11" fillId="0" borderId="2" xfId="0" applyNumberFormat="1" applyFont="1" applyBorder="1" applyAlignment="1">
      <alignment horizontal="right" vertical="top"/>
    </xf>
    <xf numFmtId="2" fontId="11" fillId="0" borderId="4" xfId="0" applyNumberFormat="1" applyFont="1" applyBorder="1" applyAlignment="1">
      <alignment horizontal="right" vertical="top"/>
    </xf>
    <xf numFmtId="0" fontId="2" fillId="0" borderId="0" xfId="0" applyFont="1" applyAlignment="1">
      <alignment horizontal="center"/>
    </xf>
    <xf numFmtId="0" fontId="12" fillId="3" borderId="5" xfId="0" applyFont="1" applyFill="1" applyBorder="1" applyAlignment="1">
      <alignment horizontal="right"/>
    </xf>
    <xf numFmtId="0" fontId="12" fillId="3" borderId="8" xfId="0" applyFont="1" applyFill="1" applyBorder="1" applyAlignment="1">
      <alignment horizontal="right"/>
    </xf>
    <xf numFmtId="0" fontId="12" fillId="3" borderId="6" xfId="0" applyFont="1" applyFill="1" applyBorder="1" applyAlignment="1">
      <alignment horizontal="right"/>
    </xf>
    <xf numFmtId="0" fontId="13" fillId="0" borderId="0" xfId="0" applyFont="1" applyAlignment="1">
      <alignment horizontal="center" vertical="top" wrapText="1"/>
    </xf>
    <xf numFmtId="0" fontId="0" fillId="0" borderId="0" xfId="0" applyAlignment="1">
      <alignment horizontal="left" vertical="center" wrapText="1"/>
    </xf>
    <xf numFmtId="0" fontId="14" fillId="0" borderId="0" xfId="0" applyFont="1" applyFill="1" applyAlignment="1">
      <alignment horizontal="justify" vertical="top" wrapText="1"/>
    </xf>
    <xf numFmtId="0" fontId="6" fillId="0" borderId="0" xfId="0" applyFont="1" applyAlignment="1">
      <alignment horizontal="center"/>
    </xf>
    <xf numFmtId="0" fontId="6" fillId="0" borderId="0" xfId="0" applyFont="1" applyBorder="1" applyAlignment="1">
      <alignment horizontal="center" vertical="top"/>
    </xf>
    <xf numFmtId="0" fontId="7" fillId="2" borderId="1" xfId="0" applyFont="1" applyFill="1" applyBorder="1" applyAlignment="1">
      <alignment horizontal="center" vertical="top"/>
    </xf>
    <xf numFmtId="0" fontId="7" fillId="0" borderId="0" xfId="0" applyFont="1" applyFill="1" applyBorder="1" applyAlignment="1">
      <alignment horizontal="right"/>
    </xf>
    <xf numFmtId="0" fontId="5" fillId="0" borderId="0" xfId="0" applyFont="1" applyBorder="1" applyAlignment="1">
      <alignment horizontal="left" vertical="top" wrapText="1"/>
    </xf>
  </cellXfs>
  <cellStyles count="7">
    <cellStyle name="Normal" xfId="0" builtinId="0"/>
    <cellStyle name="Normal 10" xfId="5"/>
    <cellStyle name="Normal 3" xfId="1"/>
    <cellStyle name="Normal 5" xfId="2"/>
    <cellStyle name="Normal 6" xfId="3"/>
    <cellStyle name="Normal 8" xfId="4"/>
    <cellStyle name="Normal 9"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533399</xdr:colOff>
      <xdr:row>0</xdr:row>
      <xdr:rowOff>28576</xdr:rowOff>
    </xdr:from>
    <xdr:to>
      <xdr:col>2</xdr:col>
      <xdr:colOff>285749</xdr:colOff>
      <xdr:row>1</xdr:row>
      <xdr:rowOff>228601</xdr:rowOff>
    </xdr:to>
    <xdr:pic>
      <xdr:nvPicPr>
        <xdr:cNvPr id="2" name="Picture 3" descr="!cid_AC967E95-E212-4905-B484-F3E8D2E62447.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49" y="28576"/>
          <a:ext cx="561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view="pageBreakPreview" zoomScaleNormal="100" zoomScaleSheetLayoutView="100" workbookViewId="0">
      <selection activeCell="H26" sqref="H26"/>
    </sheetView>
  </sheetViews>
  <sheetFormatPr defaultRowHeight="15"/>
  <cols>
    <col min="1" max="1" width="6.5703125" customWidth="1"/>
    <col min="2" max="2" width="12.140625" customWidth="1"/>
    <col min="3" max="3" width="45.140625" customWidth="1"/>
    <col min="4" max="4" width="7.140625" customWidth="1"/>
    <col min="5" max="5" width="18.5703125" customWidth="1"/>
    <col min="6" max="6" width="19.140625" bestFit="1" customWidth="1"/>
    <col min="7" max="7" width="10" customWidth="1"/>
    <col min="8" max="8" width="17.42578125" customWidth="1"/>
    <col min="9" max="9" width="10.5703125" bestFit="1" customWidth="1"/>
  </cols>
  <sheetData>
    <row r="1" spans="1:8" ht="18.75">
      <c r="A1" s="59" t="s">
        <v>3</v>
      </c>
      <c r="B1" s="59"/>
      <c r="C1" s="59"/>
      <c r="D1" s="59"/>
      <c r="E1" s="59"/>
      <c r="F1" s="59"/>
      <c r="G1" s="59"/>
      <c r="H1" s="59"/>
    </row>
    <row r="2" spans="1:8" ht="18.75">
      <c r="A2" s="60" t="s">
        <v>17</v>
      </c>
      <c r="B2" s="60"/>
      <c r="C2" s="60"/>
      <c r="D2" s="60"/>
      <c r="E2" s="60"/>
      <c r="F2" s="60"/>
      <c r="G2" s="60"/>
      <c r="H2" s="60"/>
    </row>
    <row r="3" spans="1:8" ht="23.25">
      <c r="A3" s="61" t="s">
        <v>57</v>
      </c>
      <c r="B3" s="61"/>
      <c r="C3" s="61"/>
      <c r="D3" s="61"/>
      <c r="E3" s="61"/>
      <c r="F3" s="61"/>
      <c r="G3" s="61"/>
      <c r="H3" s="2" t="s">
        <v>4</v>
      </c>
    </row>
    <row r="4" spans="1:8" ht="23.25">
      <c r="A4" s="62" t="s">
        <v>5</v>
      </c>
      <c r="B4" s="62"/>
      <c r="C4" s="62"/>
      <c r="D4" s="62"/>
      <c r="E4" s="62"/>
      <c r="F4" s="62"/>
      <c r="G4" s="62"/>
      <c r="H4" s="62"/>
    </row>
    <row r="5" spans="1:8" ht="23.25">
      <c r="A5" s="63" t="s">
        <v>39</v>
      </c>
      <c r="B5" s="63"/>
      <c r="C5" s="63"/>
      <c r="D5" s="63"/>
      <c r="E5" s="63"/>
      <c r="F5" s="63"/>
      <c r="G5" s="63"/>
      <c r="H5" s="63"/>
    </row>
    <row r="6" spans="1:8" ht="21">
      <c r="A6" s="3" t="s">
        <v>40</v>
      </c>
      <c r="B6" s="3"/>
    </row>
    <row r="7" spans="1:8" ht="51.75" customHeight="1">
      <c r="A7" s="13" t="s">
        <v>6</v>
      </c>
      <c r="B7" s="13" t="s">
        <v>18</v>
      </c>
      <c r="C7" s="13" t="s">
        <v>7</v>
      </c>
      <c r="D7" s="13" t="s">
        <v>0</v>
      </c>
      <c r="E7" s="18" t="s">
        <v>37</v>
      </c>
      <c r="F7" s="13" t="s">
        <v>8</v>
      </c>
      <c r="G7" s="13" t="s">
        <v>9</v>
      </c>
      <c r="H7" s="11" t="s">
        <v>10</v>
      </c>
    </row>
    <row r="8" spans="1:8" ht="18.75">
      <c r="A8" s="46" t="s">
        <v>11</v>
      </c>
      <c r="B8" s="47"/>
      <c r="C8" s="47"/>
      <c r="D8" s="47"/>
      <c r="E8" s="47"/>
      <c r="F8" s="47"/>
      <c r="G8" s="47"/>
      <c r="H8" s="48"/>
    </row>
    <row r="9" spans="1:8">
      <c r="A9" s="27">
        <v>1</v>
      </c>
      <c r="B9" s="28" t="s">
        <v>19</v>
      </c>
      <c r="C9" s="29" t="s">
        <v>41</v>
      </c>
      <c r="D9" s="30" t="s">
        <v>20</v>
      </c>
      <c r="E9" s="32">
        <v>3.9006069999999999E-3</v>
      </c>
      <c r="F9" s="31">
        <v>122</v>
      </c>
      <c r="G9" s="17">
        <f t="shared" ref="G9:G16" si="0">ROUND(H9/F9,2)</f>
        <v>0</v>
      </c>
      <c r="H9" s="7">
        <f t="shared" ref="H9:H16" si="1">ROUND(E9*$H$26,2)</f>
        <v>0</v>
      </c>
    </row>
    <row r="10" spans="1:8" ht="63.75">
      <c r="A10" s="27">
        <f>A9+1</f>
        <v>2</v>
      </c>
      <c r="B10" s="28" t="s">
        <v>21</v>
      </c>
      <c r="C10" s="33" t="s">
        <v>22</v>
      </c>
      <c r="D10" s="30" t="s">
        <v>20</v>
      </c>
      <c r="E10" s="32">
        <v>6.4534184999999994E-2</v>
      </c>
      <c r="F10" s="31">
        <v>49</v>
      </c>
      <c r="G10" s="17">
        <f t="shared" si="0"/>
        <v>0</v>
      </c>
      <c r="H10" s="7">
        <f t="shared" si="1"/>
        <v>0</v>
      </c>
    </row>
    <row r="11" spans="1:8" ht="76.5">
      <c r="A11" s="27">
        <f t="shared" ref="A11:A16" si="2">A10+1</f>
        <v>3</v>
      </c>
      <c r="B11" s="34" t="s">
        <v>23</v>
      </c>
      <c r="C11" s="33" t="s">
        <v>24</v>
      </c>
      <c r="D11" s="30" t="s">
        <v>20</v>
      </c>
      <c r="E11" s="32">
        <v>6.8394429000000007E-2</v>
      </c>
      <c r="F11" s="31">
        <v>49</v>
      </c>
      <c r="G11" s="17">
        <f t="shared" si="0"/>
        <v>0</v>
      </c>
      <c r="H11" s="7">
        <f t="shared" si="1"/>
        <v>0</v>
      </c>
    </row>
    <row r="12" spans="1:8" ht="51">
      <c r="A12" s="27">
        <f t="shared" si="2"/>
        <v>4</v>
      </c>
      <c r="B12" s="28" t="s">
        <v>25</v>
      </c>
      <c r="C12" s="33" t="s">
        <v>26</v>
      </c>
      <c r="D12" s="30" t="s">
        <v>27</v>
      </c>
      <c r="E12" s="32">
        <v>5.4706499999999996E-3</v>
      </c>
      <c r="F12" s="31">
        <v>73</v>
      </c>
      <c r="G12" s="17">
        <f t="shared" si="0"/>
        <v>0</v>
      </c>
      <c r="H12" s="7">
        <f t="shared" si="1"/>
        <v>0</v>
      </c>
    </row>
    <row r="13" spans="1:8" ht="63.75">
      <c r="A13" s="27">
        <f t="shared" si="2"/>
        <v>5</v>
      </c>
      <c r="B13" s="28" t="s">
        <v>28</v>
      </c>
      <c r="C13" s="33" t="s">
        <v>29</v>
      </c>
      <c r="D13" s="30" t="s">
        <v>30</v>
      </c>
      <c r="E13" s="32">
        <v>8.7530980000000008E-3</v>
      </c>
      <c r="F13" s="31">
        <v>1960</v>
      </c>
      <c r="G13" s="17">
        <f t="shared" si="0"/>
        <v>0</v>
      </c>
      <c r="H13" s="7">
        <f t="shared" si="1"/>
        <v>0</v>
      </c>
    </row>
    <row r="14" spans="1:8" ht="153">
      <c r="A14" s="27">
        <f t="shared" si="2"/>
        <v>6</v>
      </c>
      <c r="B14" s="35" t="s">
        <v>31</v>
      </c>
      <c r="C14" s="36" t="s">
        <v>32</v>
      </c>
      <c r="D14" s="37" t="s">
        <v>33</v>
      </c>
      <c r="E14" s="32">
        <v>7.7556208000000001E-2</v>
      </c>
      <c r="F14" s="38">
        <v>485</v>
      </c>
      <c r="G14" s="17">
        <f t="shared" si="0"/>
        <v>0</v>
      </c>
      <c r="H14" s="7">
        <f t="shared" si="1"/>
        <v>0</v>
      </c>
    </row>
    <row r="15" spans="1:8" ht="51">
      <c r="A15" s="27">
        <f t="shared" si="2"/>
        <v>7</v>
      </c>
      <c r="B15" s="39" t="s">
        <v>42</v>
      </c>
      <c r="C15" s="44" t="s">
        <v>55</v>
      </c>
      <c r="D15" s="30" t="s">
        <v>20</v>
      </c>
      <c r="E15" s="32">
        <v>7.2110168000000002E-2</v>
      </c>
      <c r="F15" s="10">
        <v>122</v>
      </c>
      <c r="G15" s="17">
        <f t="shared" si="0"/>
        <v>0</v>
      </c>
      <c r="H15" s="7">
        <f t="shared" si="1"/>
        <v>0</v>
      </c>
    </row>
    <row r="16" spans="1:8" ht="25.5">
      <c r="A16" s="27">
        <f t="shared" si="2"/>
        <v>8</v>
      </c>
      <c r="B16" s="28" t="s">
        <v>34</v>
      </c>
      <c r="C16" s="33" t="s">
        <v>35</v>
      </c>
      <c r="D16" s="30" t="s">
        <v>36</v>
      </c>
      <c r="E16" s="32">
        <v>2.0317859999999998E-3</v>
      </c>
      <c r="F16" s="31">
        <v>5000</v>
      </c>
      <c r="G16" s="7">
        <f t="shared" si="0"/>
        <v>0</v>
      </c>
      <c r="H16" s="7">
        <f t="shared" si="1"/>
        <v>0</v>
      </c>
    </row>
    <row r="17" spans="1:11">
      <c r="A17" s="49" t="s">
        <v>12</v>
      </c>
      <c r="B17" s="50"/>
      <c r="C17" s="50"/>
      <c r="D17" s="51"/>
      <c r="E17" s="45">
        <f>SUM(E9:E16)</f>
        <v>0.30275113099999995</v>
      </c>
      <c r="G17" s="19"/>
      <c r="H17" s="4">
        <f>SUM(H9:H16)</f>
        <v>0</v>
      </c>
    </row>
    <row r="18" spans="1:11" ht="18.75">
      <c r="A18" s="46" t="s">
        <v>13</v>
      </c>
      <c r="B18" s="47"/>
      <c r="C18" s="47"/>
      <c r="D18" s="47"/>
      <c r="E18" s="47"/>
      <c r="F18" s="47"/>
      <c r="G18" s="47"/>
      <c r="H18" s="48"/>
    </row>
    <row r="19" spans="1:11" ht="31.5">
      <c r="A19" s="11" t="s">
        <v>6</v>
      </c>
      <c r="B19" s="11" t="s">
        <v>18</v>
      </c>
      <c r="C19" s="11" t="s">
        <v>7</v>
      </c>
      <c r="D19" s="11" t="s">
        <v>0</v>
      </c>
      <c r="E19" s="18" t="s">
        <v>37</v>
      </c>
      <c r="F19" s="11" t="s">
        <v>8</v>
      </c>
      <c r="G19" s="12" t="s">
        <v>2</v>
      </c>
      <c r="H19" s="11" t="s">
        <v>10</v>
      </c>
    </row>
    <row r="20" spans="1:11" ht="283.5">
      <c r="A20" s="40">
        <v>9</v>
      </c>
      <c r="B20" s="41" t="s">
        <v>43</v>
      </c>
      <c r="C20" s="42" t="s">
        <v>44</v>
      </c>
      <c r="D20" s="27" t="s">
        <v>33</v>
      </c>
      <c r="E20" s="25">
        <v>1.970833E-3</v>
      </c>
      <c r="F20" s="8">
        <v>485</v>
      </c>
      <c r="G20" s="20">
        <f>ROUND(H20/F20,2)</f>
        <v>0</v>
      </c>
      <c r="H20" s="21">
        <f>ROUND(E20*$H$26,2)</f>
        <v>0</v>
      </c>
      <c r="K20" s="15">
        <f>100-55.563</f>
        <v>44.436999999999998</v>
      </c>
    </row>
    <row r="21" spans="1:11" ht="283.5">
      <c r="A21" s="40">
        <v>10</v>
      </c>
      <c r="B21" s="41" t="s">
        <v>45</v>
      </c>
      <c r="C21" s="42" t="s">
        <v>46</v>
      </c>
      <c r="D21" s="27" t="s">
        <v>33</v>
      </c>
      <c r="E21" s="25">
        <v>5.0347660000000004E-3</v>
      </c>
      <c r="F21" s="8">
        <v>826</v>
      </c>
      <c r="G21" s="20">
        <f>ROUND(H21/F21,2)</f>
        <v>0</v>
      </c>
      <c r="H21" s="21">
        <f>ROUND(E21*$H$26,2)</f>
        <v>0</v>
      </c>
    </row>
    <row r="22" spans="1:11" ht="135">
      <c r="A22" s="40">
        <v>11</v>
      </c>
      <c r="B22" s="41" t="s">
        <v>47</v>
      </c>
      <c r="C22" s="42" t="s">
        <v>48</v>
      </c>
      <c r="D22" s="27" t="s">
        <v>49</v>
      </c>
      <c r="E22" s="25">
        <v>9.6947766000000005E-2</v>
      </c>
      <c r="F22" s="8">
        <v>2.6</v>
      </c>
      <c r="G22" s="20">
        <f>ROUND(H22/F22,2)</f>
        <v>0</v>
      </c>
      <c r="H22" s="21">
        <f>ROUND(E22*$H$26,2)</f>
        <v>0</v>
      </c>
    </row>
    <row r="23" spans="1:11" ht="285">
      <c r="A23" s="40">
        <v>12</v>
      </c>
      <c r="B23" s="41" t="s">
        <v>50</v>
      </c>
      <c r="C23" s="42" t="s">
        <v>51</v>
      </c>
      <c r="D23" s="27" t="s">
        <v>52</v>
      </c>
      <c r="E23" s="25">
        <v>2.2978398000000001E-2</v>
      </c>
      <c r="F23" s="10">
        <v>174</v>
      </c>
      <c r="G23" s="20">
        <f>ROUND(H23/F23,2)</f>
        <v>0</v>
      </c>
      <c r="H23" s="21">
        <f>ROUND(E23*$H$26,2)</f>
        <v>0</v>
      </c>
    </row>
    <row r="24" spans="1:11" ht="180">
      <c r="A24" s="40">
        <v>13</v>
      </c>
      <c r="B24" s="41" t="s">
        <v>53</v>
      </c>
      <c r="C24" s="42" t="s">
        <v>54</v>
      </c>
      <c r="D24" s="27" t="s">
        <v>33</v>
      </c>
      <c r="E24" s="26">
        <v>0.57031710700000005</v>
      </c>
      <c r="F24" s="9">
        <v>1311</v>
      </c>
      <c r="G24" s="20">
        <f>ROUND(H24/F24,2)</f>
        <v>0</v>
      </c>
      <c r="H24" s="21">
        <f>ROUND(E24*$H$26,2)</f>
        <v>0</v>
      </c>
    </row>
    <row r="25" spans="1:11" ht="15.75" thickBot="1">
      <c r="A25" s="49" t="s">
        <v>14</v>
      </c>
      <c r="B25" s="50"/>
      <c r="C25" s="50"/>
      <c r="D25" s="51"/>
      <c r="E25" s="22">
        <f>SUM(E20:E24)</f>
        <v>0.69724887000000002</v>
      </c>
      <c r="F25" s="19"/>
      <c r="G25" s="19"/>
      <c r="H25" s="4">
        <f>SUM(H20:H24)</f>
        <v>0</v>
      </c>
    </row>
    <row r="26" spans="1:11" ht="21.75" thickBot="1">
      <c r="A26" s="53" t="s">
        <v>15</v>
      </c>
      <c r="B26" s="54"/>
      <c r="C26" s="55"/>
      <c r="D26" s="55"/>
      <c r="E26" s="55"/>
      <c r="F26" s="55"/>
      <c r="G26" s="55"/>
      <c r="H26" s="5"/>
    </row>
    <row r="27" spans="1:11" ht="15" customHeight="1">
      <c r="H27" s="43"/>
    </row>
    <row r="28" spans="1:11" ht="21">
      <c r="A28" s="56" t="s">
        <v>16</v>
      </c>
      <c r="B28" s="56"/>
      <c r="C28" s="56"/>
      <c r="D28" s="56"/>
      <c r="E28" s="56"/>
      <c r="F28" s="56"/>
      <c r="G28" s="56"/>
      <c r="H28" s="56"/>
    </row>
    <row r="29" spans="1:11" ht="21">
      <c r="A29" s="16"/>
      <c r="B29" s="16"/>
      <c r="C29" s="16"/>
      <c r="D29" s="16"/>
      <c r="E29" s="16"/>
      <c r="F29" s="16"/>
      <c r="G29" s="16"/>
      <c r="H29" s="16"/>
    </row>
    <row r="30" spans="1:11" ht="51" customHeight="1">
      <c r="A30" s="23"/>
      <c r="B30" s="58" t="s">
        <v>56</v>
      </c>
      <c r="C30" s="58"/>
      <c r="D30" s="58"/>
      <c r="E30" s="58"/>
      <c r="F30" s="58"/>
      <c r="G30" s="58"/>
      <c r="H30" s="58"/>
      <c r="I30" s="24"/>
      <c r="J30" s="24"/>
    </row>
    <row r="31" spans="1:11" ht="61.5" customHeight="1">
      <c r="A31" s="23"/>
      <c r="B31" s="58" t="s">
        <v>38</v>
      </c>
      <c r="C31" s="58"/>
      <c r="D31" s="58"/>
      <c r="E31" s="58"/>
      <c r="F31" s="58"/>
      <c r="G31" s="58"/>
      <c r="H31" s="58"/>
      <c r="I31" s="24"/>
      <c r="J31" s="24"/>
    </row>
    <row r="32" spans="1:11">
      <c r="A32" s="23"/>
      <c r="B32" s="57"/>
      <c r="C32" s="57"/>
      <c r="D32" s="57"/>
      <c r="E32" s="57"/>
      <c r="F32" s="57"/>
      <c r="G32" s="57"/>
      <c r="H32" s="57"/>
      <c r="I32" s="57"/>
      <c r="J32" s="57"/>
    </row>
    <row r="33" spans="1:8" ht="21">
      <c r="A33" s="16"/>
      <c r="B33" s="16"/>
      <c r="C33" s="16"/>
      <c r="D33" s="16"/>
      <c r="E33" s="16"/>
      <c r="F33" s="16"/>
      <c r="G33" s="16"/>
      <c r="H33" s="16"/>
    </row>
    <row r="34" spans="1:8" ht="21">
      <c r="A34" s="16"/>
      <c r="B34" s="16"/>
      <c r="C34" s="16"/>
      <c r="D34" s="16"/>
      <c r="E34" s="16"/>
      <c r="F34" s="16"/>
      <c r="G34" s="16"/>
      <c r="H34" s="16"/>
    </row>
    <row r="35" spans="1:8" ht="21">
      <c r="A35" s="16"/>
      <c r="B35" s="16"/>
      <c r="C35" s="16"/>
      <c r="D35" s="16"/>
      <c r="E35" s="16"/>
      <c r="F35" s="16"/>
      <c r="G35" s="52" t="s">
        <v>1</v>
      </c>
      <c r="H35" s="52"/>
    </row>
    <row r="36" spans="1:8" ht="21">
      <c r="A36" s="16"/>
      <c r="B36" s="16"/>
      <c r="C36" s="16"/>
      <c r="D36" s="16"/>
      <c r="E36" s="16"/>
      <c r="F36" s="16"/>
      <c r="G36" s="16"/>
      <c r="H36" s="16"/>
    </row>
    <row r="37" spans="1:8" ht="21">
      <c r="A37" s="16"/>
      <c r="B37" s="16"/>
      <c r="C37" s="16"/>
      <c r="D37" s="16"/>
      <c r="E37" s="16"/>
      <c r="F37" s="16"/>
      <c r="G37" s="16"/>
      <c r="H37" s="16"/>
    </row>
    <row r="38" spans="1:8" ht="21">
      <c r="A38" s="16"/>
      <c r="B38" s="16"/>
      <c r="C38" s="16"/>
      <c r="D38" s="16"/>
      <c r="E38" s="16"/>
      <c r="F38" s="16"/>
      <c r="G38" s="16"/>
      <c r="H38" s="16"/>
    </row>
    <row r="39" spans="1:8" ht="21">
      <c r="A39" s="16"/>
      <c r="B39" s="16"/>
      <c r="C39" s="16"/>
      <c r="D39" s="16"/>
      <c r="E39" s="16"/>
      <c r="F39" s="16"/>
      <c r="G39" s="16"/>
      <c r="H39" s="16"/>
    </row>
    <row r="40" spans="1:8" ht="21">
      <c r="A40" s="16"/>
      <c r="B40" s="16"/>
      <c r="C40" s="16"/>
      <c r="D40" s="16"/>
      <c r="E40" s="16"/>
      <c r="F40" s="16"/>
      <c r="G40" s="16"/>
      <c r="H40" s="16"/>
    </row>
    <row r="41" spans="1:8" ht="21">
      <c r="A41" s="16"/>
      <c r="B41" s="16"/>
      <c r="C41" s="16"/>
      <c r="D41" s="16"/>
      <c r="E41" s="16"/>
      <c r="F41" s="16"/>
      <c r="G41" s="16"/>
      <c r="H41" s="16"/>
    </row>
    <row r="42" spans="1:8" ht="21">
      <c r="A42" s="16"/>
      <c r="B42" s="16"/>
      <c r="C42" s="16"/>
      <c r="D42" s="16"/>
      <c r="E42" s="16"/>
      <c r="F42" s="16"/>
      <c r="G42" s="16"/>
      <c r="H42" s="16"/>
    </row>
    <row r="43" spans="1:8" ht="21">
      <c r="A43" s="16"/>
      <c r="B43" s="16"/>
      <c r="C43" s="16"/>
      <c r="D43" s="16"/>
      <c r="E43" s="16"/>
      <c r="F43" s="16"/>
      <c r="G43" s="16"/>
      <c r="H43" s="16"/>
    </row>
    <row r="44" spans="1:8" ht="21">
      <c r="A44" s="16"/>
      <c r="B44" s="16"/>
      <c r="C44" s="16"/>
      <c r="D44" s="16"/>
      <c r="E44" s="16"/>
      <c r="F44" s="16"/>
      <c r="G44" s="16"/>
      <c r="H44" s="16"/>
    </row>
    <row r="45" spans="1:8" ht="21">
      <c r="A45" s="16"/>
      <c r="B45" s="16"/>
      <c r="C45" s="16"/>
      <c r="D45" s="16"/>
      <c r="E45" s="16"/>
      <c r="F45" s="16"/>
    </row>
    <row r="46" spans="1:8" ht="21">
      <c r="A46" s="16"/>
      <c r="B46" s="16"/>
      <c r="C46" s="16"/>
      <c r="D46" s="16"/>
      <c r="E46" s="16"/>
      <c r="F46" s="16"/>
      <c r="G46" s="16"/>
      <c r="H46" s="16"/>
    </row>
    <row r="47" spans="1:8" ht="21">
      <c r="A47" s="16"/>
      <c r="B47" s="16"/>
      <c r="C47" s="16"/>
      <c r="D47" s="16"/>
      <c r="E47" s="16"/>
      <c r="F47" s="16"/>
      <c r="G47" s="16"/>
      <c r="H47" s="16"/>
    </row>
    <row r="48" spans="1:8" ht="21">
      <c r="A48" s="16"/>
      <c r="B48" s="16"/>
      <c r="C48" s="16"/>
      <c r="D48" s="16"/>
      <c r="E48" s="16"/>
      <c r="F48" s="16"/>
      <c r="G48" s="16"/>
      <c r="H48" s="16"/>
    </row>
    <row r="49" spans="1:8" ht="21">
      <c r="A49" s="16"/>
      <c r="B49" s="16"/>
      <c r="C49" s="16"/>
      <c r="D49" s="16"/>
      <c r="E49" s="16"/>
      <c r="F49" s="16"/>
      <c r="G49" s="16"/>
      <c r="H49" s="16"/>
    </row>
    <row r="50" spans="1:8" ht="21">
      <c r="A50" s="16"/>
      <c r="B50" s="16"/>
      <c r="C50" s="16"/>
      <c r="D50" s="16"/>
      <c r="E50" s="16"/>
      <c r="F50" s="16"/>
      <c r="G50" s="16"/>
      <c r="H50" s="16"/>
    </row>
    <row r="51" spans="1:8" ht="21">
      <c r="A51" s="16"/>
      <c r="B51" s="16"/>
      <c r="C51" s="16"/>
      <c r="D51" s="16"/>
      <c r="E51" s="16"/>
      <c r="F51" s="16"/>
      <c r="G51" s="16"/>
      <c r="H51" s="16"/>
    </row>
    <row r="52" spans="1:8" ht="21">
      <c r="A52" s="16"/>
      <c r="B52" s="16"/>
      <c r="C52" s="16"/>
      <c r="D52" s="16"/>
      <c r="E52" s="16"/>
      <c r="F52" s="16"/>
      <c r="G52" s="16"/>
      <c r="H52" s="16"/>
    </row>
    <row r="53" spans="1:8">
      <c r="A53" s="6"/>
      <c r="B53" s="6"/>
    </row>
    <row r="54" spans="1:8" ht="15.75">
      <c r="A54" s="1"/>
      <c r="B54" s="1"/>
      <c r="C54" s="1"/>
      <c r="D54" s="1"/>
      <c r="E54" s="1"/>
      <c r="F54" s="1"/>
      <c r="G54" s="1"/>
      <c r="H54" s="1"/>
    </row>
    <row r="55" spans="1:8" ht="15.75">
      <c r="A55" s="14"/>
      <c r="B55" s="1"/>
      <c r="C55" s="1"/>
      <c r="D55" s="1"/>
      <c r="E55" s="1"/>
      <c r="F55" s="1"/>
      <c r="G55" s="1"/>
      <c r="H55" s="1"/>
    </row>
    <row r="59" spans="1:8">
      <c r="A59" s="6"/>
      <c r="B59" s="6"/>
    </row>
    <row r="60" spans="1:8">
      <c r="A60" s="6"/>
      <c r="B60" s="6"/>
    </row>
  </sheetData>
  <sheetProtection algorithmName="SHA-512" hashValue="CuoFm7VNDZmWXdqiEjfE1hRScPcJ7EnN7VirnCYpycqKdswQyBu3bw9xhqi5uje7hmeviXpNt9svNR4RzO610g==" saltValue="9QE6G6sga97aaJau/yxXrQ==" spinCount="100000" sheet="1" objects="1" scenarios="1" selectLockedCells="1"/>
  <mergeCells count="15">
    <mergeCell ref="A8:H8"/>
    <mergeCell ref="A1:H1"/>
    <mergeCell ref="A2:H2"/>
    <mergeCell ref="A3:G3"/>
    <mergeCell ref="A4:H4"/>
    <mergeCell ref="A5:H5"/>
    <mergeCell ref="A18:H18"/>
    <mergeCell ref="A17:D17"/>
    <mergeCell ref="G35:H35"/>
    <mergeCell ref="A26:G26"/>
    <mergeCell ref="A28:H28"/>
    <mergeCell ref="A25:D25"/>
    <mergeCell ref="B32:J32"/>
    <mergeCell ref="B30:H30"/>
    <mergeCell ref="B31:H31"/>
  </mergeCells>
  <pageMargins left="0.7" right="0.7" top="0.75" bottom="0.75" header="0.3" footer="0.3"/>
  <pageSetup scale="60" orientation="portrait" r:id="rId1"/>
  <headerFooter>
    <oddHeader>&amp;CPrice Bid- FCX/TW/21/10&amp;R&amp;P</oddHeader>
  </headerFooter>
  <rowBreaks count="1" manualBreakCount="1">
    <brk id="2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2021-08-25T08:19:38Z</dcterms:modified>
</cp:coreProperties>
</file>