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C:\Users\6005217.BHEL\Desktop\PROJECT 2021\BOP\ORDERING PACKAGE\TALCHER\VENTILATION SYSTEM\NIT\"/>
    </mc:Choice>
  </mc:AlternateContent>
  <xr:revisionPtr revIDLastSave="0" documentId="13_ncr:1_{9958D7AD-6039-4B90-82F7-3980EC9212CD}" xr6:coauthVersionLast="36" xr6:coauthVersionMax="36" xr10:uidLastSave="{00000000-0000-0000-0000-000000000000}"/>
  <bookViews>
    <workbookView xWindow="0" yWindow="0" windowWidth="10110" windowHeight="6750" tabRatio="645" xr2:uid="{00000000-000D-0000-FFFF-FFFF00000000}"/>
  </bookViews>
  <sheets>
    <sheet name="MAIN SHEET" sheetId="2" r:id="rId1"/>
    <sheet name="ANNEXURE-I" sheetId="1" r:id="rId2"/>
    <sheet name="APPENDIX-A" sheetId="3" r:id="rId3"/>
    <sheet name="APPENDIX-B" sheetId="4" r:id="rId4"/>
    <sheet name="ANNEXURE-II" sheetId="6" r:id="rId5"/>
  </sheets>
  <definedNames>
    <definedName name="_xlnm._FilterDatabase" localSheetId="1" hidden="1">'ANNEXURE-I'!$A$8:$H$81</definedName>
    <definedName name="_xlnm._FilterDatabase" localSheetId="4" hidden="1">'ANNEXURE-II'!$A$7:$D$51</definedName>
    <definedName name="_xlnm.Print_Area" localSheetId="1">'ANNEXURE-I'!$A$1:$H$87</definedName>
    <definedName name="_xlnm.Print_Area" localSheetId="4">'ANNEXURE-II'!$A$1:$D$51</definedName>
    <definedName name="_xlnm.Print_Area" localSheetId="2">'APPENDIX-A'!$A$1:$F$29</definedName>
    <definedName name="_xlnm.Print_Area" localSheetId="3">'APPENDIX-B'!$A$1:$F$13</definedName>
    <definedName name="_xlnm.Print_Area" localSheetId="0">'MAIN SHEET'!$A$1:$N$15</definedName>
    <definedName name="_xlnm.Print_Titles" localSheetId="1">'ANNEXURE-I'!$5:$6</definedName>
    <definedName name="_xlnm.Print_Titles" localSheetId="4">'ANNEXURE-II'!$5:$6</definedName>
  </definedNames>
  <calcPr calcId="191029"/>
</workbook>
</file>

<file path=xl/calcChain.xml><?xml version="1.0" encoding="utf-8"?>
<calcChain xmlns="http://schemas.openxmlformats.org/spreadsheetml/2006/main">
  <c r="E80" i="1" l="1"/>
  <c r="E79" i="1"/>
  <c r="D43" i="6" l="1"/>
  <c r="F59" i="1"/>
  <c r="F10" i="4"/>
  <c r="F9" i="4"/>
  <c r="F8" i="4"/>
  <c r="F7" i="4"/>
  <c r="F25" i="3"/>
  <c r="F24" i="3"/>
  <c r="F23" i="3"/>
  <c r="F22" i="3"/>
  <c r="F21" i="3"/>
  <c r="F20" i="3"/>
  <c r="F19" i="3"/>
  <c r="F18" i="3"/>
  <c r="F17" i="3"/>
  <c r="F16" i="3"/>
  <c r="F15" i="3"/>
  <c r="F14" i="3"/>
  <c r="F13" i="3"/>
  <c r="F12" i="3"/>
  <c r="F11" i="3"/>
  <c r="F10" i="3"/>
  <c r="F9" i="3"/>
  <c r="F8" i="3"/>
  <c r="F7" i="3"/>
  <c r="H81" i="1"/>
  <c r="H80" i="1"/>
  <c r="H79" i="1"/>
  <c r="H78" i="1"/>
  <c r="H77" i="1"/>
  <c r="H76" i="1"/>
  <c r="H75" i="1"/>
  <c r="H74" i="1"/>
  <c r="H73" i="1"/>
  <c r="H72" i="1"/>
  <c r="H71" i="1"/>
  <c r="H70" i="1"/>
  <c r="H69" i="1"/>
  <c r="H68" i="1"/>
  <c r="H67" i="1"/>
  <c r="H65" i="1"/>
  <c r="H64" i="1"/>
  <c r="H63" i="1"/>
  <c r="H62" i="1"/>
  <c r="H61" i="1"/>
  <c r="H60" i="1"/>
  <c r="H59" i="1"/>
  <c r="H58" i="1"/>
  <c r="H57" i="1"/>
  <c r="H56" i="1"/>
  <c r="H55" i="1"/>
  <c r="H54" i="1"/>
  <c r="H53" i="1"/>
  <c r="H52" i="1"/>
  <c r="H51" i="1"/>
  <c r="H50" i="1"/>
  <c r="H48" i="1"/>
  <c r="H47" i="1"/>
  <c r="H46" i="1"/>
  <c r="H45" i="1"/>
  <c r="H44" i="1"/>
  <c r="H43" i="1"/>
  <c r="H42" i="1"/>
  <c r="H41" i="1"/>
  <c r="H40" i="1"/>
  <c r="H39" i="1"/>
  <c r="H38" i="1"/>
  <c r="H37" i="1"/>
  <c r="H36" i="1"/>
  <c r="H35" i="1"/>
  <c r="H34" i="1"/>
  <c r="H33" i="1"/>
  <c r="H32" i="1"/>
  <c r="H31" i="1"/>
  <c r="H30" i="1"/>
  <c r="H29" i="1"/>
  <c r="H28" i="1"/>
  <c r="H27" i="1"/>
  <c r="H26" i="1"/>
  <c r="H25" i="1"/>
  <c r="H23" i="1"/>
  <c r="H22" i="1"/>
  <c r="H21" i="1"/>
  <c r="H20" i="1"/>
  <c r="H19" i="1"/>
  <c r="H18" i="1"/>
  <c r="H17" i="1"/>
  <c r="H16" i="1"/>
  <c r="H15" i="1"/>
  <c r="H14" i="1"/>
  <c r="H13" i="1"/>
  <c r="H12" i="1"/>
  <c r="H11" i="1"/>
  <c r="H10" i="1"/>
  <c r="H9" i="1"/>
  <c r="H8" i="1"/>
  <c r="F81" i="1"/>
  <c r="F80" i="1"/>
  <c r="F79" i="1"/>
  <c r="F78" i="1"/>
  <c r="F77" i="1"/>
  <c r="F76" i="1"/>
  <c r="F75" i="1"/>
  <c r="F74" i="1"/>
  <c r="F73" i="1"/>
  <c r="F72" i="1"/>
  <c r="F71" i="1"/>
  <c r="F70" i="1"/>
  <c r="F69" i="1"/>
  <c r="F68" i="1"/>
  <c r="F67" i="1"/>
  <c r="F65" i="1"/>
  <c r="F64" i="1"/>
  <c r="F63" i="1"/>
  <c r="F62" i="1"/>
  <c r="F61" i="1"/>
  <c r="F60" i="1"/>
  <c r="F58" i="1"/>
  <c r="F57" i="1"/>
  <c r="F56" i="1"/>
  <c r="F55" i="1"/>
  <c r="F54" i="1"/>
  <c r="F53" i="1"/>
  <c r="F52" i="1"/>
  <c r="F51" i="1"/>
  <c r="F50" i="1"/>
  <c r="F48" i="1"/>
  <c r="F47" i="1"/>
  <c r="F46" i="1"/>
  <c r="F45" i="1"/>
  <c r="F44" i="1"/>
  <c r="F43" i="1"/>
  <c r="F42" i="1"/>
  <c r="F41" i="1"/>
  <c r="F40" i="1"/>
  <c r="F39" i="1"/>
  <c r="F38" i="1"/>
  <c r="F37" i="1"/>
  <c r="F36" i="1"/>
  <c r="F35" i="1"/>
  <c r="F34" i="1"/>
  <c r="F33" i="1"/>
  <c r="F32" i="1"/>
  <c r="F31" i="1"/>
  <c r="F30" i="1"/>
  <c r="F29" i="1"/>
  <c r="F28" i="1"/>
  <c r="F27" i="1"/>
  <c r="F26" i="1"/>
  <c r="F25" i="1"/>
  <c r="F23" i="1"/>
  <c r="F22" i="1"/>
  <c r="F21" i="1"/>
  <c r="F20" i="1"/>
  <c r="F19" i="1"/>
  <c r="F18" i="1"/>
  <c r="F17" i="1"/>
  <c r="F16" i="1"/>
  <c r="F15" i="1"/>
  <c r="F14" i="1"/>
  <c r="F13" i="1"/>
  <c r="F12" i="1"/>
  <c r="F11" i="1"/>
  <c r="F10" i="1"/>
  <c r="F9" i="1"/>
  <c r="F8" i="1"/>
  <c r="J14" i="2"/>
  <c r="M14" i="2" s="1"/>
  <c r="N14" i="2" s="1"/>
  <c r="J10" i="2"/>
  <c r="M10" i="2" s="1"/>
  <c r="N10" i="2" s="1"/>
  <c r="F13" i="2" l="1"/>
  <c r="H13" i="2" s="1"/>
  <c r="F11" i="4"/>
  <c r="F26" i="3"/>
  <c r="M13" i="2" l="1"/>
  <c r="N13" i="2" s="1"/>
  <c r="F82" i="1"/>
  <c r="F11" i="2" s="1"/>
  <c r="H82" i="1"/>
  <c r="I12" i="2" l="1"/>
  <c r="J12" i="2" s="1"/>
  <c r="M12" i="2" s="1"/>
  <c r="N12" i="2" s="1"/>
  <c r="H11" i="2"/>
  <c r="M11" i="2" s="1"/>
  <c r="N11" i="2" s="1"/>
  <c r="N8" i="2" l="1"/>
</calcChain>
</file>

<file path=xl/sharedStrings.xml><?xml version="1.0" encoding="utf-8"?>
<sst xmlns="http://schemas.openxmlformats.org/spreadsheetml/2006/main" count="467" uniqueCount="284">
  <si>
    <t>UNIT</t>
  </si>
  <si>
    <t>SL NO</t>
  </si>
  <si>
    <t>Qty</t>
  </si>
  <si>
    <t>SQM*</t>
  </si>
  <si>
    <t>LOT</t>
  </si>
  <si>
    <t xml:space="preserve">NAME OF PROJECT:
</t>
  </si>
  <si>
    <t>NAME OF PACKAGE:</t>
  </si>
  <si>
    <t>TECHNICAL SPECIFICATION No:</t>
  </si>
  <si>
    <t>S. No.</t>
  </si>
  <si>
    <t>Description</t>
  </si>
  <si>
    <t>8*</t>
  </si>
  <si>
    <t>NOTES</t>
  </si>
  <si>
    <t>MAJOR BREAK-UP OF PRICES GIVEN IN 1.0 ABOVE.</t>
  </si>
  <si>
    <t>QTY</t>
  </si>
  <si>
    <t>Lot</t>
  </si>
  <si>
    <t>DESCRIPTION</t>
  </si>
  <si>
    <t>NO*</t>
  </si>
  <si>
    <t>Price format shall not be changed by the bidder as the bidder may get disqualified by doing so.</t>
  </si>
  <si>
    <t xml:space="preserve">Notes:
</t>
  </si>
  <si>
    <t>TOTAL</t>
  </si>
  <si>
    <t>4*</t>
  </si>
  <si>
    <t>2*</t>
  </si>
  <si>
    <t>6*</t>
  </si>
  <si>
    <t>1*</t>
  </si>
  <si>
    <t>3*</t>
  </si>
  <si>
    <t>a*</t>
  </si>
  <si>
    <t>b*</t>
  </si>
  <si>
    <t>QTY.</t>
  </si>
  <si>
    <t>Rmt*</t>
  </si>
  <si>
    <t>ITEM DESCRIPTION</t>
  </si>
  <si>
    <t>SUPPLY</t>
  </si>
  <si>
    <t xml:space="preserve">a) </t>
  </si>
  <si>
    <t xml:space="preserve">c) </t>
  </si>
  <si>
    <t>All Spares shall be supplied as per the requirement of the specifications. In case any spare indicated in the specification is “not applicable” for particular equipment, then suitable applicable alternate spare has been offered / shall be supplied by the bidder without any financial implication."</t>
  </si>
  <si>
    <t xml:space="preserve">b) </t>
  </si>
  <si>
    <t xml:space="preserve">d) </t>
  </si>
  <si>
    <t xml:space="preserve">e) </t>
  </si>
  <si>
    <t>Any cell left blank in the unpriced schedule shall be treated as “Quoted” and is included in total price.</t>
  </si>
  <si>
    <t>SET</t>
  </si>
  <si>
    <t>NO.</t>
  </si>
  <si>
    <t>2.5*</t>
  </si>
  <si>
    <t>BREAK-UP OF ITEMS MENTIONED AT S. NO. 2.2 OF MAIN SHEET</t>
  </si>
  <si>
    <t>NA</t>
  </si>
  <si>
    <t>Mandays*</t>
  </si>
  <si>
    <t>NO</t>
  </si>
  <si>
    <t>c*</t>
  </si>
  <si>
    <t>13*</t>
  </si>
  <si>
    <t>12*</t>
  </si>
  <si>
    <t>Mandatory spares listed in Price Schedule are bare minimum requirement. In case any additional mandatory spares requirement is covered elsewhere in the tender specification apart from specified above, same shall be deemed to have been covered in bidder’s scope of supply.</t>
  </si>
  <si>
    <t>For quantities indicated in percentage, fractions are to be rounded-off to next higher integer.</t>
  </si>
  <si>
    <t>Bidder to write “Quoted / Not Applicable” against all items. Any item which is quoted as “not applicable” by the bidder in the above list and is found to be “applicable” at a later date shall be supplied by the bidder without any commercial and delivery implication.</t>
  </si>
  <si>
    <t>Bidder to note that even though there may be some spares which are repetitive at various sl.no mentioned above, bidder to ensure that prices are quoted against each sl.no. In case any cell is left blank in the unpriced schedule shall be treated as "quoted" and included in total price.</t>
  </si>
  <si>
    <t xml:space="preserve">f) </t>
  </si>
  <si>
    <t>g)</t>
  </si>
  <si>
    <t>Wherever "set" is indicated, it shall mean complete replacement for one main equipment of similar size &amp; capacity.</t>
  </si>
  <si>
    <t>Above is the minimum list. Any other commissioning spare required for AC system w.r.t. Mechanical, Electrical and C&amp;I part shall also be provided by the Bidder as per system / customer requirement without any commercial &amp; Delivery implication to BHEL.</t>
  </si>
  <si>
    <t>9*</t>
  </si>
  <si>
    <t xml:space="preserve">2X 660 MW TALCHER TPP STAGE-III </t>
  </si>
  <si>
    <t>Supply of special tools and tackle including tool box required for operation, maintenance and overhauling of the system is in the scope of the bidder.</t>
  </si>
  <si>
    <t>11*</t>
  </si>
  <si>
    <t>7*</t>
  </si>
  <si>
    <t>10*</t>
  </si>
  <si>
    <t>14*</t>
  </si>
  <si>
    <t>16*</t>
  </si>
  <si>
    <t>5.1*</t>
  </si>
  <si>
    <t>5.2*</t>
  </si>
  <si>
    <t>Fibre optic cable.</t>
  </si>
  <si>
    <t>Nos.*</t>
  </si>
  <si>
    <t xml:space="preserve"> </t>
  </si>
  <si>
    <t>15*</t>
  </si>
  <si>
    <t>Main Price Schedule</t>
  </si>
  <si>
    <t>Supply</t>
  </si>
  <si>
    <t>Service</t>
  </si>
  <si>
    <t xml:space="preserve">Taxes </t>
  </si>
  <si>
    <t>Total Ex-Works
(excluding GST)
(INR)</t>
  </si>
  <si>
    <t>Freight in %</t>
  </si>
  <si>
    <t>Total Freight</t>
  </si>
  <si>
    <t>Unit Price
(INR)</t>
  </si>
  <si>
    <t>Total Price
(INR)</t>
  </si>
  <si>
    <t>GST type</t>
  </si>
  <si>
    <t>GST rate in %</t>
  </si>
  <si>
    <t>GST amount in Rs.</t>
  </si>
  <si>
    <t>Total Price  Including Freight &amp; GST (INR)</t>
  </si>
  <si>
    <t>NAME OF THE BIDDER</t>
  </si>
  <si>
    <t>ANNEXURE - I : PRICE BREAKUP FOR SUPPLY PART</t>
  </si>
  <si>
    <t>E&amp;C</t>
  </si>
  <si>
    <t>Unit Ex-Works Price 
(INR)</t>
  </si>
  <si>
    <t>Total Ex-Works Price 
(INR)</t>
  </si>
  <si>
    <t>Unit E&amp;C Price
(INR)</t>
  </si>
  <si>
    <t>Total E&amp;C Price
(INR)</t>
  </si>
  <si>
    <t xml:space="preserve">APPENDIX-A
Special tools &amp; tackles for maintenance </t>
  </si>
  <si>
    <t xml:space="preserve">Total </t>
  </si>
  <si>
    <t>APPENDIX-B
Commissioning spares</t>
  </si>
  <si>
    <t>ANNEXURE - II
LIST OF MANDATORY SPARES</t>
  </si>
  <si>
    <t>Total</t>
  </si>
  <si>
    <t>VENTILATION SYSTEM</t>
  </si>
  <si>
    <t>PE-TS-497-554-A001</t>
  </si>
  <si>
    <r>
      <t xml:space="preserve">Total lump sum firm price inclusive of all prevailing taxes, duties and other levies for </t>
    </r>
    <r>
      <rPr>
        <b/>
        <sz val="11"/>
        <rFont val="Calibri"/>
        <family val="2"/>
        <scheme val="minor"/>
      </rPr>
      <t>Supply part, Services part and Mandatory spares</t>
    </r>
    <r>
      <rPr>
        <sz val="11"/>
        <rFont val="Calibri"/>
        <family val="2"/>
        <scheme val="minor"/>
      </rPr>
      <t xml:space="preserve"> comprising of design (i.e.preparation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alongwith spares for erection, startup and commissioning as required, forwarding, proper packing, shipment and delivery at site, unloading, handling, in-site transportation, assembly, erection &amp; commissioning, final painting at site, minor civil work, trial run at site and carrying out Performance guarantee / Functional / Demonstration tests at site (As applicable), training of customer/client O&amp;M staff, Operation &amp; Maintenance of Ventilation System (24x7) before handing over after commissioning,  and handover in flawless condition of the package to the end customer complete with all accessories,  for the total scope defined as per BHEL NIT &amp; tender technical specification as specified above, amendment &amp; agreements till placement of order.</t>
    </r>
  </si>
  <si>
    <r>
      <t xml:space="preserve">Total lump sum firm price inclusive of all prevailing taxes, duties and other levies for </t>
    </r>
    <r>
      <rPr>
        <b/>
        <sz val="11"/>
        <rFont val="Calibri"/>
        <family val="2"/>
        <scheme val="minor"/>
      </rPr>
      <t>Supply part</t>
    </r>
    <r>
      <rPr>
        <sz val="11"/>
        <rFont val="Calibri"/>
        <family val="2"/>
        <scheme val="minor"/>
      </rPr>
      <t xml:space="preserve"> comprising of manufacture, fabrication, assembly, inspection / testing at vendor's &amp; sub-vendor’s works, painting, maintenance tools &amp; tackles (as applicable), fill of lubricants &amp; consumables along with spares for erection as required, start-up and commissioning spares as required, forwarding, proper packing, shipment and delivery at site for the total scope defined as per BHEL NIT &amp; tender technical specification as specified above, amendment &amp; agreements till placement of order. </t>
    </r>
    <r>
      <rPr>
        <b/>
        <sz val="11"/>
        <rFont val="Calibri"/>
        <family val="2"/>
        <scheme val="minor"/>
      </rPr>
      <t xml:space="preserve">(Break-up as per Annexure-I)
</t>
    </r>
  </si>
  <si>
    <r>
      <t xml:space="preserve">Total lumpsum firm prices inclusive of all prevailing taxes, duties and other levies for </t>
    </r>
    <r>
      <rPr>
        <b/>
        <sz val="11"/>
        <rFont val="Calibri"/>
        <family val="2"/>
        <scheme val="minor"/>
      </rPr>
      <t xml:space="preserve">Services part </t>
    </r>
    <r>
      <rPr>
        <sz val="11"/>
        <rFont val="Calibri"/>
        <family val="2"/>
        <scheme val="minor"/>
      </rPr>
      <t xml:space="preserve">comprising for unloading, handling, transporation to site, in-site transportation, assembly, erection &amp; commissioning, final painting at site, minor civil work, trial run at site and carrying out Performance guarantee / Functional / Demonstration tests at site (As applicable), training of customer/client O&amp;M staff and handover in flawless condition of the package to the end customer complete with all accessories,  for the total scope defined as per BHEL NIT &amp; tender technical specification as specified above, amendment &amp; agreements till placement of order. </t>
    </r>
    <r>
      <rPr>
        <b/>
        <sz val="11"/>
        <rFont val="Calibri"/>
        <family val="2"/>
        <scheme val="minor"/>
      </rPr>
      <t>(Break-up as per Annexure-I)</t>
    </r>
  </si>
  <si>
    <r>
      <t>Total lumpsum firm price inclusive of all prevailing taxes, duties and other levies for</t>
    </r>
    <r>
      <rPr>
        <b/>
        <sz val="11"/>
        <rFont val="Calibri"/>
        <family val="2"/>
        <scheme val="minor"/>
      </rPr>
      <t xml:space="preserve"> Mandatory Spares</t>
    </r>
    <r>
      <rPr>
        <sz val="11"/>
        <rFont val="Calibri"/>
        <family val="2"/>
        <scheme val="minor"/>
      </rPr>
      <t xml:space="preserve"> comprising of manufacture, fabrication, assembly, inspection / testing (as applicable) at vendor's &amp; sub-vendor’s works, painting, forwarding, proper packing, shipment, delivery at site &amp; guarantee as per tender technical specification above, amendment &amp; agreements till placement of order.  (</t>
    </r>
    <r>
      <rPr>
        <b/>
        <sz val="11"/>
        <rFont val="Calibri"/>
        <family val="2"/>
        <scheme val="minor"/>
      </rPr>
      <t>Price break up of mandatory spares is to be furnished as per Annexure- II)</t>
    </r>
  </si>
  <si>
    <r>
      <t>Total lumpsum firm price inclusive of all prevailing taxes, duties and other levies for providing</t>
    </r>
    <r>
      <rPr>
        <b/>
        <sz val="11"/>
        <rFont val="Calibri"/>
        <family val="2"/>
        <scheme val="minor"/>
      </rPr>
      <t xml:space="preserve"> Operation and Maintenance Service (24x7)</t>
    </r>
    <r>
      <rPr>
        <sz val="11"/>
        <rFont val="Calibri"/>
        <family val="2"/>
        <scheme val="minor"/>
      </rPr>
      <t xml:space="preserve"> including manpower, supervision, consumables etc. for operation &amp; maintenance of  HVAC System after commissioning of Ventilation system before final handing over to end customer in flawless condition for the scope defined as per technical specification.</t>
    </r>
  </si>
  <si>
    <t>UOM</t>
  </si>
  <si>
    <t xml:space="preserve">Double skin Sheet metal containerized type modular air washer unit (closed from all around and bottom) with centrifugal fan (DIDW) with motor, pumps with motors, air washer internals, inlet air louvers, non returm damper, motorised damper, manual damper, filters, piping as per IS:1239, Part-I (heavy class galvanised), valves, instruments, nozzles,  back wash arrangement, galvanised drain piping etc. along with support for suction and discharge plenum etc as per specification of capacity 1,00,000 CMH. Each air washer has 1 number centrifugal fan ( 1 x 100% duty) of capacity 1,00,000 CMH at min. 60 mm SP. All parts of Fans &amp; Motors shall be fixed on channel. </t>
  </si>
  <si>
    <t xml:space="preserve">Double skin Sheet metal containerized type modular air washer unit (closed from all around and bottom) with centrifugal fan (DIDW) with motor, pumps with motors, air washer internals, inlet air louvers,  non returm damper, motorised damper, manual damper, filters, piping as per IS:1239, Part-I (heavy class galvanised), valves, instruments, nozzles,  back wash arrangement, galvanised drain piping etc. along with support for suction and discharge plenum etc as per specification of capacity 50,000 CMH. Each air washer has 1 number centrifugal fan ( 1 x 100% duty) of capacity 50,000 CMH at min. 60 mm SP. All parts of Fans &amp; Motors shall be fixed on channel. </t>
  </si>
  <si>
    <t>Double skin Sheet metal containerized type modular Unitary air filtration unit (closed from all around and bottom) with centrifugal fan (DIDW) with motor, pumps with motors, filters, UAF internals, inlet air louvers,  non returm damper, motorised damper, manual damper, piping as per IS: 1239 part I (heavy class galvanised), valves, instruments, nozzles,  back wash arrangement, galvanised drain piping, etc. along with support for suction and discharge plenum as per specification of capacity 75,000 CMH. Each Unitary air filtration unit has 1 number centrifugal fan (1 x 100% duty) of capacity 75,000 CMH at min.  50 mmwc static pressure.</t>
  </si>
  <si>
    <t>Double Skinned (0.6 mm thick pre coated outer skin, 0.6 mm thick plain GI inner skin with CFC free PUF nsulation in between) Fan Filter Unit (FFU) shall comprise of centrifugal fans (DIDW) with TEFC Squirrel Cage induction motors, drive pkg, prefilter with filter mounting frame, inlet air louvers, bird screen, VI pads, Support Channel, SS foundation bolts, nuts, &amp; washers, Fire retardent canvass connection, outlet damper, VCD and all other accessories as required for complete installation. All parts of Fans &amp; Motors shall be fixed on channel. Entire skid shall be placed on flat foundation without any pocket. The capacity of FFU shall be 25,000 CMH at min. 40 mmwc SP having 1x 100% fan.</t>
  </si>
  <si>
    <t xml:space="preserve">Supply air ducting (finished) for above area complete with dampers, grills (with VCD &amp; without VCD), supports (painted) and all accessories as specified. </t>
  </si>
  <si>
    <r>
      <t xml:space="preserve">Finished GSS (zinc coating </t>
    </r>
    <r>
      <rPr>
        <b/>
        <sz val="11"/>
        <rFont val="Calibri"/>
        <family val="2"/>
        <scheme val="minor"/>
      </rPr>
      <t>275 gms/sq.m</t>
    </r>
    <r>
      <rPr>
        <sz val="11"/>
        <rFont val="Calibri"/>
        <family val="2"/>
        <scheme val="minor"/>
      </rPr>
      <t>) Ducting with support structure etc.</t>
    </r>
  </si>
  <si>
    <t>a)*</t>
  </si>
  <si>
    <t>18 G</t>
  </si>
  <si>
    <t>b)*</t>
  </si>
  <si>
    <t>20 G</t>
  </si>
  <si>
    <t>c)*</t>
  </si>
  <si>
    <t>22 G</t>
  </si>
  <si>
    <t>d)*</t>
  </si>
  <si>
    <t>24 G</t>
  </si>
  <si>
    <t>MS Duct With Epoxy paint for battery room.</t>
  </si>
  <si>
    <t>5.3*</t>
  </si>
  <si>
    <t>MS Grilles/Diffusers with VCD complete with fixing frames, nuts, bolts, gaskets, washers etc</t>
  </si>
  <si>
    <t>5.4*</t>
  </si>
  <si>
    <t>MS Grilles/Diffusers without VCD complete with fixing frames, nuts, bolts, gaskets, washers etc</t>
  </si>
  <si>
    <t>5.5*</t>
  </si>
  <si>
    <t>Powder Coated extruded Aluminium Grilles/Diffusers with VCD complete with fixing frames, nuts, bolts, gaskets, washers etc</t>
  </si>
  <si>
    <t>5.6*</t>
  </si>
  <si>
    <t>Powder coated extruded Aluminium Grilles/Diffusers without VCD complete with fixing frames, nuts, bolts, gaskets, washers etc</t>
  </si>
  <si>
    <t>5.7*</t>
  </si>
  <si>
    <t>Powder Coated extruded Aluminium Nozzle type/ Jet type Diffuser with fixing frames, nuts, bolts, gaskets, washers etc as per specification</t>
  </si>
  <si>
    <t>5.8*</t>
  </si>
  <si>
    <t xml:space="preserve">Thermal insulation as per specification for air  duct </t>
  </si>
  <si>
    <t>5.9*</t>
  </si>
  <si>
    <t>Wall mounted dampers (gravity operated) for different areas as per specifications</t>
  </si>
  <si>
    <t>5.10*</t>
  </si>
  <si>
    <t>Inlet Louvres as per specifications</t>
  </si>
  <si>
    <t>5.11*</t>
  </si>
  <si>
    <t>VOLUME CONTROL DAMPERS in GI construction as per specifications</t>
  </si>
  <si>
    <t>5.12*</t>
  </si>
  <si>
    <t>Acoustic insulation as per specification</t>
  </si>
  <si>
    <t>FIRE DAMPER</t>
  </si>
  <si>
    <t>Fire damper</t>
  </si>
  <si>
    <t>Motorized Actuator with single phase power supply for the above Fire damper with auto resetting, limit switches, indication lamps etc</t>
  </si>
  <si>
    <t>Fusible Link type Fire  Damper</t>
  </si>
  <si>
    <r>
      <t xml:space="preserve">Roof extractor units (axial flow type) with hood, disconnect switch  and all accessories as specified (suitable for 415V/3-phase supply). </t>
    </r>
    <r>
      <rPr>
        <b/>
        <sz val="11"/>
        <rFont val="Calibri"/>
        <family val="2"/>
        <scheme val="minor"/>
      </rPr>
      <t>Following fan shall have 15 mmwc static pressure.</t>
    </r>
  </si>
  <si>
    <t xml:space="preserve">Capacity 50,000 CMH with Motor rating 5.5 KW </t>
  </si>
  <si>
    <t>Capacity 40,000 CMH with Motor rating 5.5 KW</t>
  </si>
  <si>
    <t>Capacity 20,000 CMH with Motor rating 2.2 KW</t>
  </si>
  <si>
    <r>
      <t xml:space="preserve">Axial flow supply fans with pre and fine filter (wall mounted) complete with casing, TEFC sq cage induction motors &amp; mounting frame, MS rain protection cowl, bird screen and all other accessories (suitable for 415V/3-phase supply). </t>
    </r>
    <r>
      <rPr>
        <b/>
        <sz val="11"/>
        <rFont val="Calibri"/>
        <family val="2"/>
        <scheme val="minor"/>
      </rPr>
      <t>Following fan shall have 30 mmwc static pressure.</t>
    </r>
  </si>
  <si>
    <t xml:space="preserve">Capacity 10,000 CMH with Motor rating 2.2 KW </t>
  </si>
  <si>
    <t xml:space="preserve">Capacity 7,500 CMH with Motor rating 1.5 KW </t>
  </si>
  <si>
    <t xml:space="preserve">Capacity 6,000 CMH with Motor rating 1.1 KW </t>
  </si>
  <si>
    <t xml:space="preserve">Capacity 4,000 CMH with Motor rating 0.75 KW </t>
  </si>
  <si>
    <r>
      <t xml:space="preserve">Axial flow supply fans with pre filter (wall mounted) complete with casing, TEFC sq cage induction motors &amp; mounting frame, MS rain protection cowl, bird screen and all other accessories (suitable for 415V/3-phase supply) as specified. </t>
    </r>
    <r>
      <rPr>
        <b/>
        <sz val="11"/>
        <rFont val="Calibri"/>
        <family val="2"/>
        <scheme val="minor"/>
      </rPr>
      <t>Following fan shall have 20 mmwc static pressure.</t>
    </r>
  </si>
  <si>
    <t>Capacity 15,000 CMH with Motor rating 2.2 KW</t>
  </si>
  <si>
    <t>Capacity 10,000 CMH with Motor rating 1.5 KW</t>
  </si>
  <si>
    <t>Capacity 7,500 CMH with Motor rating 1.1 KW</t>
  </si>
  <si>
    <t>Capacity 6,000 CMH with Motor rating 1.1 KW</t>
  </si>
  <si>
    <t>e)*</t>
  </si>
  <si>
    <t>Capacity 4,000 CMH with Motor rating 0.75 KW</t>
  </si>
  <si>
    <r>
      <t>Axial flow exhaust fans (Bifurcated type, spark proof construction, wall mounted) complete with casing, flame proof motor &amp; mounting frame, MS rain protection cowl, bird screen and all other accessories epoxy painted (suitable for 415V/3-phase supply) as specified.</t>
    </r>
    <r>
      <rPr>
        <b/>
        <sz val="11"/>
        <rFont val="Calibri"/>
        <family val="2"/>
        <scheme val="minor"/>
      </rPr>
      <t xml:space="preserve">  Following fan shall have 15 mmwc static pressure.</t>
    </r>
  </si>
  <si>
    <t>Capacity 10,000 CMH withMotor rating 1.5 KW</t>
  </si>
  <si>
    <t>Capacity 6,000 CMH with Motor rating 0.75 KW</t>
  </si>
  <si>
    <t>Capacity 4,000 CMH with Motor rating 0.55 KW</t>
  </si>
  <si>
    <t>f)*</t>
  </si>
  <si>
    <t>Capacity 2,000 CMH with Motor rating 0.55 KW</t>
  </si>
  <si>
    <r>
      <t>Axial flow exhaust fans (Wall mounted) complete with casing,TEFC sq cage induction motor &amp; mounting frame, MS rain protection cowl, bird screen and all other accessories epoxy painted (suitable for 415V/3-phase supply) as specified.</t>
    </r>
    <r>
      <rPr>
        <b/>
        <sz val="11"/>
        <rFont val="Calibri"/>
        <family val="2"/>
        <scheme val="minor"/>
      </rPr>
      <t>Following fan shall have 10 mmwc static pressure.</t>
    </r>
  </si>
  <si>
    <t>Capacity 15,000 CMH with Motor rating 1.1 KW</t>
  </si>
  <si>
    <t>Capacity 10,000 CMH with Motor rating 0.75 KW</t>
  </si>
  <si>
    <t>Capacity 7,500 CMH with Motor rating 0.55 KW</t>
  </si>
  <si>
    <t>Capacity 6,000 CMH with Motor rating 0.55 KW</t>
  </si>
  <si>
    <t>Capacity 2,000 CMH with Motor rating 0.37 KW</t>
  </si>
  <si>
    <r>
      <t>Exhaust fan (propeller type) completes with  induction motor &amp; mounting frame MS rain protection cowl, bird screen and all other accessories as specified (suitable for 240V/ 1 phase).</t>
    </r>
    <r>
      <rPr>
        <b/>
        <sz val="11"/>
        <rFont val="Calibri"/>
        <family val="2"/>
        <scheme val="minor"/>
      </rPr>
      <t xml:space="preserve"> Following fan shall have 5 mmwc static pressure.</t>
    </r>
  </si>
  <si>
    <t>Capacity 1200/1000 CMH with Motor rating  100 watts</t>
  </si>
  <si>
    <t>Single phase Circular Duct inline Fan of capacity 1000 CMH</t>
  </si>
  <si>
    <t>Air Curtain of suitable CFM for Doors/ Rolling Shutters for preventing dust ingress, suitable to operate 24X 7 in coal dust environment  Air Curtain should be as per latest OEM standard.</t>
  </si>
  <si>
    <t>Air Curtain Height up to 10 feet &amp; width up to 12 feet</t>
  </si>
  <si>
    <t>Air Curtain Height up to 10 feet &amp; width from 13 feet to 24 feet</t>
  </si>
  <si>
    <t>Air Curtain Height up to 11-15 feet &amp; width up to 12 feet</t>
  </si>
  <si>
    <t>Air Curtain Height up to 11-15 feet &amp; width 13 feet to 24 feet.</t>
  </si>
  <si>
    <t>Air Curtain Height up to 16-24 feet &amp; width up to 12 feet</t>
  </si>
  <si>
    <t>Air Curtain Height up to 16-24 feet &amp; width 13 feet to 24 feet.</t>
  </si>
  <si>
    <r>
      <rPr>
        <b/>
        <sz val="11"/>
        <rFont val="Calibri"/>
        <family val="2"/>
        <scheme val="minor"/>
      </rPr>
      <t>Junction Box, Cable tray, conduit, cable gland and lugs, conduit and conduit accessories,  FIELD INSTRUMENTS</t>
    </r>
    <r>
      <rPr>
        <sz val="11"/>
        <rFont val="Calibri"/>
        <family val="2"/>
        <scheme val="minor"/>
      </rPr>
      <t xml:space="preserve"> like pressure gauge, temperature gauge, pressure switch, transmitters, differential pressure switch, flow switchs  etc and other instruments as required for Ventilation System.</t>
    </r>
  </si>
  <si>
    <t>17*</t>
  </si>
  <si>
    <t>Handling arrangement for Ventilation system.</t>
  </si>
  <si>
    <t>1 Ton Chain Pulley Block with tripod stand (without Travelling trolley).</t>
  </si>
  <si>
    <t>Manual operated trolley, platform trolley of 1 ton capacity with base area 2mx1.5m.</t>
  </si>
  <si>
    <t xml:space="preserve">1T chain pulley block with travelling trolley </t>
  </si>
  <si>
    <t>18*</t>
  </si>
  <si>
    <t>Providing full support during FAT of DDCMIS, preparation of control scheme, and commissioning of DDCMIS as per specification.</t>
  </si>
  <si>
    <t>19*</t>
  </si>
  <si>
    <t>20*</t>
  </si>
  <si>
    <t>Any other item not indicated above, but required to make the system complete in all respects.</t>
  </si>
  <si>
    <t>Measuring tape</t>
  </si>
  <si>
    <t>Tachometer</t>
  </si>
  <si>
    <t>Double ended spanner</t>
  </si>
  <si>
    <t>Ring spanners</t>
  </si>
  <si>
    <t>Gasket punch</t>
  </si>
  <si>
    <t>Center punch</t>
  </si>
  <si>
    <t>Hammer with wooden handles</t>
  </si>
  <si>
    <t>Scissors for sheet metal cutting</t>
  </si>
  <si>
    <t>Torch light (suitable for 2 cells)</t>
  </si>
  <si>
    <t>Multimeter</t>
  </si>
  <si>
    <t>Anemometer</t>
  </si>
  <si>
    <t>Compound pressure gauge</t>
  </si>
  <si>
    <t>Slide wrench 8”</t>
  </si>
  <si>
    <t>Slide wrench 10”</t>
  </si>
  <si>
    <t>Slide wrench 6”</t>
  </si>
  <si>
    <t>Box spanner set</t>
  </si>
  <si>
    <t>Screw driver set</t>
  </si>
  <si>
    <t>Align key set</t>
  </si>
  <si>
    <t>MS tool box</t>
  </si>
  <si>
    <t>The bidder shall furnish unit rates for variable item (marked *) for necessary adjustment (plus or minus) variation during detailed engg. stage. The unit rates quoted above shall be considered for adjustment and no separate unit rates shall be quoted. Unit rates shall be valid throughout the contract. Final qty. shall be paid as per actual measurment at site for erection for all the variable items..</t>
  </si>
  <si>
    <t>The BOQ mentioned above shall be read in conjunction with technical specification requirement. Any other item required as per technical specification but not specifically indicated in above BOQ, shall deemed to be inculded in total prices quoted by bidder. No additional price shall be payable against such items.</t>
  </si>
  <si>
    <t>Above is the minimum list. Any other Tools and tackles required for Ventilation system w.r.t. Mechanical, Electrical and C&amp;I part shall also be provided by the Bidder as per system / customer requirement without any commercial &amp; Delivery implication to BHEL.</t>
  </si>
  <si>
    <t>FAN BELTS</t>
  </si>
  <si>
    <t>PRESSURE GAUGE</t>
  </si>
  <si>
    <t>TEMPERATURE GAUGE</t>
  </si>
  <si>
    <t>FILTER</t>
  </si>
  <si>
    <r>
      <t xml:space="preserve"> </t>
    </r>
    <r>
      <rPr>
        <b/>
        <sz val="11"/>
        <rFont val="Calibri"/>
        <family val="2"/>
      </rPr>
      <t xml:space="preserve">Air Washer Units (for each type) </t>
    </r>
    <r>
      <rPr>
        <sz val="11"/>
        <rFont val="Calibri"/>
        <family val="2"/>
      </rPr>
      <t xml:space="preserve"> </t>
    </r>
  </si>
  <si>
    <t xml:space="preserve">Supply Air fans  </t>
  </si>
  <si>
    <t xml:space="preserve"> 1.1.1  </t>
  </si>
  <si>
    <t xml:space="preserve">V-belts for Supply air fans  </t>
  </si>
  <si>
    <t xml:space="preserve"> 2 Sets  </t>
  </si>
  <si>
    <t xml:space="preserve"> 1.1.2  </t>
  </si>
  <si>
    <t xml:space="preserve">Supply air fan bearings  </t>
  </si>
  <si>
    <t xml:space="preserve"> 1 Set  </t>
  </si>
  <si>
    <t xml:space="preserve">Air Washer pump  </t>
  </si>
  <si>
    <t xml:space="preserve"> 1.2.1  </t>
  </si>
  <si>
    <t xml:space="preserve">Impeller for Pump  </t>
  </si>
  <si>
    <t xml:space="preserve">1 no of each type.  </t>
  </si>
  <si>
    <t xml:space="preserve"> 1.2.2  </t>
  </si>
  <si>
    <t xml:space="preserve">Pump Shaft  </t>
  </si>
  <si>
    <t xml:space="preserve">1 no of each type  </t>
  </si>
  <si>
    <t xml:space="preserve"> 1.2.3  </t>
  </si>
  <si>
    <t xml:space="preserve">Pump Bearing  </t>
  </si>
  <si>
    <t xml:space="preserve"> 1.2.4  </t>
  </si>
  <si>
    <t xml:space="preserve">Shaft Sleeves  </t>
  </si>
  <si>
    <t xml:space="preserve"> 1.2.5  </t>
  </si>
  <si>
    <t xml:space="preserve">Gland Packings for pumps  </t>
  </si>
  <si>
    <t xml:space="preserve">Spray nozzles  </t>
  </si>
  <si>
    <t xml:space="preserve"> 5% of total population or 100 numbers whichever is higher.  </t>
  </si>
  <si>
    <t xml:space="preserve">Air Washer Pump inlet water strainer  </t>
  </si>
  <si>
    <t xml:space="preserve"> 1 No.  </t>
  </si>
  <si>
    <t xml:space="preserve">Brass suction screen/strainer for air washer tank  </t>
  </si>
  <si>
    <r>
      <t xml:space="preserve"> </t>
    </r>
    <r>
      <rPr>
        <b/>
        <sz val="11"/>
        <rFont val="Calibri"/>
        <family val="2"/>
        <scheme val="minor"/>
      </rPr>
      <t xml:space="preserve">Electrical Actuators </t>
    </r>
    <r>
      <rPr>
        <sz val="11"/>
        <rFont val="Calibri"/>
        <family val="2"/>
        <scheme val="minor"/>
      </rPr>
      <t xml:space="preserve"> </t>
    </r>
  </si>
  <si>
    <t xml:space="preserve">Actuators  </t>
  </si>
  <si>
    <t xml:space="preserve"> 1 No. of each type, model and rating.  </t>
  </si>
  <si>
    <t xml:space="preserve"> Motor for Centrifugal fan for air washer unit  </t>
  </si>
  <si>
    <t xml:space="preserve"> 1 No of each rating  </t>
  </si>
  <si>
    <r>
      <t xml:space="preserve"> </t>
    </r>
    <r>
      <rPr>
        <b/>
        <sz val="11"/>
        <rFont val="Calibri"/>
        <family val="2"/>
        <scheme val="minor"/>
      </rPr>
      <t xml:space="preserve">Unitary air filtration unit (for each type) </t>
    </r>
    <r>
      <rPr>
        <sz val="11"/>
        <rFont val="Calibri"/>
        <family val="2"/>
        <scheme val="minor"/>
      </rPr>
      <t xml:space="preserve"> </t>
    </r>
  </si>
  <si>
    <r>
      <t xml:space="preserve"> </t>
    </r>
    <r>
      <rPr>
        <i/>
        <sz val="11"/>
        <rFont val="Calibri"/>
        <family val="2"/>
        <scheme val="minor"/>
      </rPr>
      <t xml:space="preserve">Supply Air fans </t>
    </r>
    <r>
      <rPr>
        <sz val="11"/>
        <rFont val="Calibri"/>
        <family val="2"/>
        <scheme val="minor"/>
      </rPr>
      <t xml:space="preserve"> </t>
    </r>
  </si>
  <si>
    <t xml:space="preserve"> 3.1.1  </t>
  </si>
  <si>
    <t xml:space="preserve"> V-belts for supply air fans  </t>
  </si>
  <si>
    <t xml:space="preserve"> 3.1.2  </t>
  </si>
  <si>
    <t xml:space="preserve"> Supply air fan bearings  </t>
  </si>
  <si>
    <r>
      <t xml:space="preserve"> </t>
    </r>
    <r>
      <rPr>
        <i/>
        <sz val="11"/>
        <rFont val="Calibri"/>
        <family val="2"/>
        <scheme val="minor"/>
      </rPr>
      <t xml:space="preserve">UAF Pump </t>
    </r>
    <r>
      <rPr>
        <sz val="11"/>
        <rFont val="Calibri"/>
        <family val="2"/>
        <scheme val="minor"/>
      </rPr>
      <t xml:space="preserve"> </t>
    </r>
  </si>
  <si>
    <t xml:space="preserve"> 3.2.1  </t>
  </si>
  <si>
    <t xml:space="preserve"> Pump bearings  </t>
  </si>
  <si>
    <t xml:space="preserve"> 3.2.2  </t>
  </si>
  <si>
    <t xml:space="preserve"> Impeller for pump  </t>
  </si>
  <si>
    <t xml:space="preserve"> 1 no.  </t>
  </si>
  <si>
    <t xml:space="preserve"> 3.2.3  </t>
  </si>
  <si>
    <t xml:space="preserve"> Pump Shaft  </t>
  </si>
  <si>
    <t xml:space="preserve"> 3.2.4  </t>
  </si>
  <si>
    <t xml:space="preserve"> Shaft sleeves  </t>
  </si>
  <si>
    <t xml:space="preserve"> 3.2.5  </t>
  </si>
  <si>
    <t xml:space="preserve"> Gland Packings for pumps  </t>
  </si>
  <si>
    <t xml:space="preserve"> Nylon Filter  </t>
  </si>
  <si>
    <t xml:space="preserve"> Spray nozzles  </t>
  </si>
  <si>
    <t xml:space="preserve"> 5% of total population or 50 Numbers whichever is higher.  </t>
  </si>
  <si>
    <t xml:space="preserve"> Water strainer  </t>
  </si>
  <si>
    <t xml:space="preserve"> Brass suction screen/strainer for unitary air filtration tank.  </t>
  </si>
  <si>
    <t xml:space="preserve"> Motor for Centrifugal fan for UAF  </t>
  </si>
  <si>
    <t xml:space="preserve"> 1 No  </t>
  </si>
  <si>
    <t>Motor (Other than Centrifugal Fan)</t>
  </si>
  <si>
    <t xml:space="preserve"> 1 No of each type &amp; rating </t>
  </si>
  <si>
    <t xml:space="preserve"> Control &amp; Instrumentation </t>
  </si>
  <si>
    <r>
      <t xml:space="preserve"> </t>
    </r>
    <r>
      <rPr>
        <b/>
        <sz val="11"/>
        <rFont val="Calibri"/>
        <family val="2"/>
        <scheme val="minor"/>
      </rPr>
      <t xml:space="preserve">Measuring Instruments </t>
    </r>
    <r>
      <rPr>
        <sz val="11"/>
        <rFont val="Calibri"/>
        <family val="2"/>
        <scheme val="minor"/>
      </rPr>
      <t xml:space="preserve"> </t>
    </r>
  </si>
  <si>
    <t xml:space="preserve"> Level transmitter  </t>
  </si>
  <si>
    <t xml:space="preserve"> 1 No. of each type and model  </t>
  </si>
  <si>
    <t xml:space="preserve"> Pressure transmitter  </t>
  </si>
  <si>
    <r>
      <t>Total lumpsum firm price inclusive of all prevailing taxes, duties and other levies for</t>
    </r>
    <r>
      <rPr>
        <b/>
        <sz val="11"/>
        <rFont val="Calibri"/>
        <family val="2"/>
        <scheme val="minor"/>
      </rPr>
      <t xml:space="preserve"> Design</t>
    </r>
    <r>
      <rPr>
        <sz val="11"/>
        <rFont val="Calibri"/>
        <family val="2"/>
        <scheme val="minor"/>
      </rPr>
      <t xml:space="preserve"> (i.e. Preparation and submission of drawing /documents including “As Built” drawings and O&amp;M manuals) and engineering as per tender technical specification above, amendment &amp; agreements till placement of order. </t>
    </r>
    <r>
      <rPr>
        <b/>
        <sz val="11"/>
        <rFont val="Calibri"/>
        <family val="2"/>
        <scheme val="minor"/>
      </rPr>
      <t>(Refer Note-2 below)</t>
    </r>
  </si>
  <si>
    <r>
      <t>Total lumpsum price for special tools &amp; tackles for maintenance inclusive of packing forwarding, transportation up to site, etc. (Bidder shall submit item-wise price break-up,</t>
    </r>
    <r>
      <rPr>
        <b/>
        <sz val="11"/>
        <rFont val="Calibri"/>
        <family val="2"/>
        <scheme val="minor"/>
      </rPr>
      <t xml:space="preserve"> Appendix-A</t>
    </r>
    <r>
      <rPr>
        <sz val="11"/>
        <rFont val="Calibri"/>
        <family val="2"/>
        <scheme val="minor"/>
      </rPr>
      <t>)</t>
    </r>
  </si>
  <si>
    <r>
      <t xml:space="preserve">Total lumpsum price for commissioning spares inclusive of packing forwarding, transportation up to site, etc. (Bidder shall submit item-wise price break-up, </t>
    </r>
    <r>
      <rPr>
        <b/>
        <sz val="11"/>
        <rFont val="Calibri"/>
        <family val="2"/>
        <scheme val="minor"/>
      </rPr>
      <t>Appendix-B</t>
    </r>
    <r>
      <rPr>
        <sz val="11"/>
        <rFont val="Calibri"/>
        <family val="2"/>
        <scheme val="minor"/>
      </rPr>
      <t>).</t>
    </r>
  </si>
  <si>
    <r>
      <t xml:space="preserve">Note: 
1) *Engineering Charges (quoted against Sl no 2.1) shall not be more than 5% of supply price (excluding freight and GST) quoted at sl no 2.2, failing which breakup shall be adjusted accordingly from supply price for ordering.
2) Please note that the complete engineering of the package is in the scope of bidder as per the tender requirement. However, for the payment purpose bidder to note that 50% of price as per sl. no. 2.1 shall be made against basic engineering (i.e. Preparation, submission &amp; approval of basic drawing/ documents as indicated in tender specification) and the remaining payment shall be made for the balance engineering part on pro-rata basis.
</t>
    </r>
    <r>
      <rPr>
        <b/>
        <sz val="11"/>
        <rFont val="Calibri"/>
        <family val="2"/>
        <scheme val="minor"/>
      </rPr>
      <t>3) For detailed scope of Operation and Maintenance Services, Technical Specification to be referred. Any variation in no. of months shall be exercised based on unit rate arrived from price quoted against Sl.no 2.5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</si>
</sst>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4009]\ * #,##0.00_ ;_ [$₹-4009]\ * \-#,##0.00_ ;_ [$₹-4009]\ * &quot;-&quot;??_ ;_ @_ "/>
  </numFmts>
  <fonts count="23" x14ac:knownFonts="1">
    <font>
      <sz val="11"/>
      <color theme="1"/>
      <name val="Calibri"/>
      <family val="2"/>
      <scheme val="minor"/>
    </font>
    <font>
      <sz val="11"/>
      <name val="Arial"/>
      <family val="2"/>
    </font>
    <font>
      <sz val="10"/>
      <name val="Arial"/>
      <family val="2"/>
    </font>
    <font>
      <sz val="11"/>
      <name val="Calibri"/>
      <family val="2"/>
      <scheme val="minor"/>
    </font>
    <font>
      <sz val="8"/>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b/>
      <sz val="12"/>
      <name val="Calibri"/>
      <family val="2"/>
      <scheme val="minor"/>
    </font>
    <font>
      <b/>
      <sz val="14"/>
      <name val="Calibri"/>
      <family val="2"/>
      <scheme val="minor"/>
    </font>
    <font>
      <b/>
      <sz val="12"/>
      <name val="Arial"/>
      <family val="2"/>
    </font>
    <font>
      <sz val="11"/>
      <color theme="1"/>
      <name val="Arial"/>
      <family val="2"/>
    </font>
    <font>
      <b/>
      <sz val="11"/>
      <color theme="1"/>
      <name val="Arial"/>
      <family val="2"/>
    </font>
    <font>
      <b/>
      <sz val="11"/>
      <name val="Arial"/>
      <family val="2"/>
    </font>
    <font>
      <b/>
      <sz val="16"/>
      <name val="Calibri"/>
      <family val="2"/>
      <scheme val="minor"/>
    </font>
    <font>
      <b/>
      <sz val="12"/>
      <color theme="1"/>
      <name val="Calibri"/>
      <family val="2"/>
      <scheme val="minor"/>
    </font>
    <font>
      <sz val="12"/>
      <name val="Calibri"/>
      <family val="2"/>
      <scheme val="minor"/>
    </font>
    <font>
      <sz val="11"/>
      <color rgb="FF9C5700"/>
      <name val="Calibri"/>
      <family val="2"/>
      <scheme val="minor"/>
    </font>
    <font>
      <b/>
      <sz val="11"/>
      <name val="Calibri"/>
      <family val="2"/>
    </font>
    <font>
      <sz val="11"/>
      <name val="Calibri"/>
      <family val="2"/>
    </font>
    <font>
      <i/>
      <sz val="1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2F2F2"/>
      </patternFill>
    </fill>
    <fill>
      <patternFill patternType="solid">
        <fgColor theme="0" tint="-0.14999847407452621"/>
        <bgColor indexed="64"/>
      </patternFill>
    </fill>
    <fill>
      <patternFill patternType="solid">
        <fgColor rgb="FFFFEB9C"/>
      </patternFill>
    </fill>
    <fill>
      <patternFill patternType="solid">
        <fgColor theme="0" tint="-0.34998626667073579"/>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s>
  <cellStyleXfs count="9">
    <xf numFmtId="0" fontId="0" fillId="0" borderId="0"/>
    <xf numFmtId="0" fontId="1" fillId="0" borderId="0"/>
    <xf numFmtId="0" fontId="2" fillId="0" borderId="0"/>
    <xf numFmtId="0" fontId="2" fillId="0" borderId="0"/>
    <xf numFmtId="0" fontId="8" fillId="5" borderId="0" applyNumberFormat="0" applyBorder="0" applyAlignment="0" applyProtection="0"/>
    <xf numFmtId="0" fontId="9" fillId="6" borderId="10" applyNumberFormat="0" applyAlignment="0" applyProtection="0"/>
    <xf numFmtId="164" fontId="7" fillId="0" borderId="0" applyFont="0" applyFill="0" applyBorder="0" applyAlignment="0" applyProtection="0"/>
    <xf numFmtId="9" fontId="7" fillId="0" borderId="0" applyFont="0" applyFill="0" applyBorder="0" applyAlignment="0" applyProtection="0"/>
    <xf numFmtId="0" fontId="19" fillId="8" borderId="0" applyNumberFormat="0" applyBorder="0" applyAlignment="0" applyProtection="0"/>
  </cellStyleXfs>
  <cellXfs count="139">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0" fillId="0" borderId="0" xfId="0" applyAlignment="1">
      <alignment wrapText="1"/>
    </xf>
    <xf numFmtId="0" fontId="3" fillId="0" borderId="0" xfId="0" applyFont="1"/>
    <xf numFmtId="0" fontId="0" fillId="0" borderId="0" xfId="0" applyAlignment="1">
      <alignment horizontal="center" vertical="top" wrapText="1"/>
    </xf>
    <xf numFmtId="0" fontId="0" fillId="0" borderId="0" xfId="0" applyAlignment="1">
      <alignment horizontal="justify" vertical="top" wrapText="1"/>
    </xf>
    <xf numFmtId="0" fontId="0" fillId="0" borderId="0" xfId="0" applyAlignment="1">
      <alignment horizontal="center" vertical="center" wrapText="1"/>
    </xf>
    <xf numFmtId="0" fontId="3" fillId="0" borderId="0" xfId="0" applyFont="1" applyAlignment="1">
      <alignment wrapText="1"/>
    </xf>
    <xf numFmtId="0" fontId="0" fillId="3" borderId="0" xfId="0" applyFill="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2" borderId="0" xfId="0" applyFont="1" applyFill="1"/>
    <xf numFmtId="0" fontId="0" fillId="2" borderId="0" xfId="0" applyFill="1" applyAlignment="1">
      <alignment wrapText="1"/>
    </xf>
    <xf numFmtId="0" fontId="3" fillId="0" borderId="1" xfId="0" applyFont="1" applyBorder="1" applyAlignment="1">
      <alignment horizontal="center" vertical="center"/>
    </xf>
    <xf numFmtId="0" fontId="3"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center" vertical="center"/>
      <protection locked="0"/>
    </xf>
    <xf numFmtId="0" fontId="6" fillId="0" borderId="2" xfId="0" applyFont="1" applyBorder="1" applyAlignment="1">
      <alignment horizontal="center" vertical="center" wrapText="1"/>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0" fillId="3" borderId="0" xfId="0" applyFill="1"/>
    <xf numFmtId="0" fontId="3" fillId="0" borderId="1" xfId="0" applyFont="1" applyBorder="1" applyAlignment="1">
      <alignment vertical="center" wrapText="1"/>
    </xf>
    <xf numFmtId="0" fontId="6" fillId="0" borderId="1" xfId="0" applyFont="1" applyBorder="1" applyAlignment="1">
      <alignment vertical="center" wrapText="1"/>
    </xf>
    <xf numFmtId="165" fontId="13" fillId="0" borderId="11" xfId="0" applyNumberFormat="1" applyFont="1" applyBorder="1" applyAlignment="1">
      <alignment vertical="center"/>
    </xf>
    <xf numFmtId="0" fontId="13" fillId="0" borderId="2" xfId="0" applyFont="1" applyBorder="1"/>
    <xf numFmtId="0" fontId="13" fillId="0" borderId="3" xfId="0" applyFont="1" applyBorder="1"/>
    <xf numFmtId="0" fontId="13" fillId="0" borderId="3" xfId="0" applyFont="1" applyBorder="1" applyAlignment="1">
      <alignment horizontal="center"/>
    </xf>
    <xf numFmtId="0" fontId="13" fillId="0" borderId="12" xfId="0" applyFont="1" applyBorder="1"/>
    <xf numFmtId="165" fontId="13" fillId="4" borderId="1" xfId="0" applyNumberFormat="1" applyFont="1" applyFill="1" applyBorder="1" applyAlignment="1">
      <alignment vertical="center"/>
    </xf>
    <xf numFmtId="165" fontId="13" fillId="0" borderId="1" xfId="0" applyNumberFormat="1" applyFont="1" applyBorder="1" applyAlignment="1">
      <alignment vertical="center"/>
    </xf>
    <xf numFmtId="165" fontId="13" fillId="4" borderId="1" xfId="0" applyNumberFormat="1" applyFont="1" applyFill="1" applyBorder="1" applyAlignment="1">
      <alignment horizontal="center" vertical="center"/>
    </xf>
    <xf numFmtId="9" fontId="13" fillId="4" borderId="1" xfId="7" applyFont="1" applyFill="1" applyBorder="1" applyAlignment="1">
      <alignment horizontal="center" vertical="center"/>
    </xf>
    <xf numFmtId="2" fontId="13" fillId="4" borderId="1" xfId="7" applyNumberFormat="1" applyFont="1" applyFill="1" applyBorder="1" applyAlignment="1">
      <alignment horizontal="center" vertical="center"/>
    </xf>
    <xf numFmtId="0" fontId="13" fillId="0" borderId="0" xfId="0" applyFont="1"/>
    <xf numFmtId="0" fontId="13" fillId="0" borderId="0" xfId="0" applyFont="1" applyAlignment="1">
      <alignment horizontal="center"/>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pplyProtection="1">
      <alignment horizontal="left" vertical="top"/>
      <protection locked="0"/>
    </xf>
    <xf numFmtId="0" fontId="15" fillId="0" borderId="1" xfId="0" applyFont="1" applyBorder="1" applyAlignment="1" applyProtection="1">
      <alignment horizontal="left" vertical="center" wrapText="1"/>
      <protection locked="0"/>
    </xf>
    <xf numFmtId="0" fontId="6" fillId="0" borderId="1" xfId="0" applyFont="1" applyBorder="1" applyAlignment="1">
      <alignment horizontal="left" vertical="center"/>
    </xf>
    <xf numFmtId="165" fontId="3" fillId="4" borderId="2" xfId="6" applyNumberFormat="1" applyFont="1" applyFill="1" applyBorder="1" applyAlignment="1" applyProtection="1">
      <alignment horizontal="center" vertical="center" wrapText="1"/>
      <protection locked="0"/>
    </xf>
    <xf numFmtId="165" fontId="6" fillId="0" borderId="1" xfId="0" applyNumberFormat="1" applyFont="1" applyBorder="1" applyAlignment="1">
      <alignment horizontal="center" vertical="center" wrapText="1"/>
    </xf>
    <xf numFmtId="165" fontId="3" fillId="0" borderId="1" xfId="6" applyNumberFormat="1" applyFont="1" applyFill="1" applyBorder="1" applyAlignment="1" applyProtection="1">
      <alignment horizontal="center" vertical="center" wrapText="1"/>
    </xf>
    <xf numFmtId="165" fontId="3" fillId="4" borderId="1" xfId="6" applyNumberFormat="1" applyFont="1" applyFill="1" applyBorder="1" applyAlignment="1" applyProtection="1">
      <alignment horizontal="center" vertical="center" wrapText="1"/>
      <protection locked="0"/>
    </xf>
    <xf numFmtId="165" fontId="10" fillId="0" borderId="1" xfId="0" applyNumberFormat="1" applyFont="1" applyBorder="1" applyAlignment="1">
      <alignment horizontal="center" vertical="center" wrapText="1"/>
    </xf>
    <xf numFmtId="165" fontId="18" fillId="0" borderId="1" xfId="0" applyNumberFormat="1" applyFont="1" applyBorder="1" applyAlignment="1">
      <alignment vertical="center" wrapText="1"/>
    </xf>
    <xf numFmtId="0" fontId="6" fillId="0" borderId="1" xfId="0" applyFont="1" applyBorder="1" applyAlignment="1">
      <alignment horizontal="left" vertical="top" wrapText="1"/>
    </xf>
    <xf numFmtId="0" fontId="3" fillId="0" borderId="1" xfId="0" applyFont="1" applyFill="1" applyBorder="1" applyAlignment="1">
      <alignment horizontal="center" vertical="top" wrapText="1"/>
    </xf>
    <xf numFmtId="0" fontId="3" fillId="0" borderId="1" xfId="4" applyFont="1" applyFill="1" applyBorder="1" applyAlignment="1">
      <alignment horizontal="justify" vertical="top" wrapText="1"/>
    </xf>
    <xf numFmtId="0" fontId="3" fillId="0" borderId="1" xfId="4" applyFont="1" applyFill="1" applyBorder="1" applyAlignment="1">
      <alignment horizontal="center" vertical="center"/>
    </xf>
    <xf numFmtId="0" fontId="3" fillId="0" borderId="1" xfId="4" applyFont="1" applyFill="1" applyBorder="1" applyAlignment="1">
      <alignment horizontal="center" vertical="center" wrapText="1"/>
    </xf>
    <xf numFmtId="0" fontId="3" fillId="0" borderId="1" xfId="0" applyFont="1" applyFill="1" applyBorder="1" applyAlignment="1">
      <alignment horizontal="justify" vertical="top"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right" vertical="top" wrapText="1"/>
    </xf>
    <xf numFmtId="0" fontId="3" fillId="0" borderId="1" xfId="8"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4" applyFont="1" applyFill="1" applyBorder="1" applyAlignment="1">
      <alignment horizontal="center"/>
    </xf>
    <xf numFmtId="0" fontId="3" fillId="0" borderId="1" xfId="5" applyFont="1" applyFill="1" applyBorder="1" applyAlignment="1">
      <alignment horizontal="justify" vertical="top" wrapText="1"/>
    </xf>
    <xf numFmtId="0" fontId="3" fillId="0" borderId="1" xfId="5"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justify" vertical="top" wrapText="1"/>
    </xf>
    <xf numFmtId="0" fontId="3" fillId="0" borderId="1" xfId="8" applyFont="1" applyFill="1" applyBorder="1" applyAlignment="1">
      <alignment horizontal="right" vertical="top" wrapText="1"/>
    </xf>
    <xf numFmtId="0" fontId="1" fillId="0" borderId="1" xfId="0" applyFont="1" applyFill="1" applyBorder="1" applyAlignment="1">
      <alignment horizontal="center" vertical="center" wrapText="1"/>
    </xf>
    <xf numFmtId="165" fontId="3" fillId="0" borderId="2" xfId="6" applyNumberFormat="1" applyFont="1" applyFill="1" applyBorder="1" applyAlignment="1" applyProtection="1">
      <alignment horizontal="center" vertical="center" wrapText="1"/>
      <protection locked="0"/>
    </xf>
    <xf numFmtId="165" fontId="6"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Fill="1" applyBorder="1" applyAlignment="1">
      <alignment horizontal="center" wrapText="1"/>
    </xf>
    <xf numFmtId="0" fontId="3" fillId="0" borderId="1" xfId="0" applyNumberFormat="1" applyFont="1" applyFill="1" applyBorder="1" applyAlignment="1">
      <alignment horizontal="center" vertical="top" wrapText="1"/>
    </xf>
    <xf numFmtId="0" fontId="1"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3" fillId="0" borderId="1" xfId="4" applyFont="1" applyFill="1" applyBorder="1" applyAlignment="1">
      <alignment horizontal="left" vertical="top" wrapText="1"/>
    </xf>
    <xf numFmtId="0" fontId="3" fillId="0" borderId="1" xfId="4"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13" fillId="9" borderId="1" xfId="0" applyFont="1" applyFill="1" applyBorder="1" applyAlignment="1">
      <alignment horizontal="center" vertical="center" wrapText="1"/>
    </xf>
    <xf numFmtId="165" fontId="3" fillId="9" borderId="1" xfId="6"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165" fontId="14" fillId="7" borderId="2" xfId="0" applyNumberFormat="1" applyFont="1" applyFill="1" applyBorder="1" applyAlignment="1">
      <alignment horizontal="center" vertical="center"/>
    </xf>
    <xf numFmtId="165" fontId="14" fillId="7" borderId="3" xfId="0" applyNumberFormat="1" applyFont="1" applyFill="1" applyBorder="1" applyAlignment="1">
      <alignment horizontal="center" vertical="center"/>
    </xf>
    <xf numFmtId="165" fontId="14" fillId="7" borderId="4" xfId="0" applyNumberFormat="1" applyFont="1" applyFill="1" applyBorder="1" applyAlignment="1">
      <alignment horizontal="center" vertical="center"/>
    </xf>
    <xf numFmtId="0" fontId="15" fillId="0" borderId="1" xfId="0" applyFont="1" applyBorder="1" applyAlignment="1">
      <alignment horizontal="left" vertical="top" wrapText="1"/>
    </xf>
    <xf numFmtId="0" fontId="15" fillId="0" borderId="1" xfId="0" applyFont="1" applyBorder="1" applyAlignment="1">
      <alignment horizontal="center" vertical="center" wrapText="1"/>
    </xf>
    <xf numFmtId="0" fontId="3" fillId="4" borderId="2" xfId="0" applyFont="1" applyFill="1" applyBorder="1" applyAlignment="1">
      <alignment horizontal="justify" vertical="top" wrapText="1"/>
    </xf>
    <xf numFmtId="0" fontId="3" fillId="4" borderId="4" xfId="0" applyFont="1" applyFill="1" applyBorder="1" applyAlignment="1">
      <alignment horizontal="justify" vertical="top" wrapText="1"/>
    </xf>
    <xf numFmtId="0" fontId="6"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Font="1" applyBorder="1" applyAlignment="1">
      <alignment horizontal="justify" vertical="top" wrapText="1"/>
    </xf>
    <xf numFmtId="0" fontId="15" fillId="0" borderId="1" xfId="0" applyFont="1" applyBorder="1" applyAlignment="1" applyProtection="1">
      <alignment horizontal="left" vertical="top"/>
      <protection locked="0"/>
    </xf>
    <xf numFmtId="0" fontId="15"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2" fillId="3"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13" fillId="7" borderId="1" xfId="0" applyFont="1" applyFill="1" applyBorder="1" applyAlignment="1">
      <alignment horizontal="center"/>
    </xf>
    <xf numFmtId="0" fontId="3" fillId="0" borderId="2" xfId="2" applyFont="1" applyBorder="1" applyAlignment="1">
      <alignment horizontal="justify" vertical="top" wrapText="1"/>
    </xf>
    <xf numFmtId="0" fontId="3" fillId="0" borderId="4" xfId="2" applyFont="1" applyBorder="1" applyAlignment="1">
      <alignment horizontal="justify" vertical="top" wrapText="1"/>
    </xf>
    <xf numFmtId="0" fontId="3" fillId="0" borderId="1" xfId="0" applyFont="1" applyBorder="1" applyAlignment="1">
      <alignment horizontal="justify" vertical="top" wrapText="1"/>
    </xf>
    <xf numFmtId="0" fontId="5" fillId="0" borderId="1" xfId="0" applyFont="1" applyBorder="1" applyAlignment="1">
      <alignment horizontal="center" vertical="center" wrapText="1"/>
    </xf>
    <xf numFmtId="0" fontId="6"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8"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3" fillId="0" borderId="1" xfId="0" applyFont="1" applyBorder="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1" xfId="0" applyFont="1" applyBorder="1" applyAlignment="1">
      <alignment horizontal="center" vertical="top" wrapText="1"/>
    </xf>
    <xf numFmtId="0" fontId="3" fillId="0" borderId="1" xfId="0" applyFont="1" applyBorder="1" applyAlignment="1">
      <alignment horizontal="left" vertical="center" wrapText="1"/>
    </xf>
    <xf numFmtId="165" fontId="6" fillId="10"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0" borderId="1" xfId="8" applyFont="1" applyFill="1" applyBorder="1" applyAlignment="1">
      <alignment horizontal="right" vertical="top" wrapText="1"/>
    </xf>
    <xf numFmtId="0" fontId="6" fillId="0" borderId="1" xfId="4" applyFont="1" applyFill="1" applyBorder="1" applyAlignment="1">
      <alignment horizontal="justify" vertical="top" wrapText="1"/>
    </xf>
    <xf numFmtId="0" fontId="6" fillId="0" borderId="1" xfId="4" applyFont="1" applyFill="1" applyBorder="1" applyAlignment="1">
      <alignment horizontal="center" vertical="center"/>
    </xf>
    <xf numFmtId="0" fontId="6" fillId="0" borderId="1" xfId="4" applyFont="1" applyFill="1" applyBorder="1" applyAlignment="1">
      <alignment horizontal="center" vertical="center" wrapText="1"/>
    </xf>
  </cellXfs>
  <cellStyles count="9">
    <cellStyle name="Calculation" xfId="5" builtinId="22"/>
    <cellStyle name="Comma" xfId="6" builtinId="3"/>
    <cellStyle name="Good" xfId="4" builtinId="26"/>
    <cellStyle name="Neutral" xfId="8" builtinId="28"/>
    <cellStyle name="Normal" xfId="0" builtinId="0"/>
    <cellStyle name="Normal 11" xfId="3" xr:uid="{00000000-0005-0000-0000-000005000000}"/>
    <cellStyle name="Normal 2" xfId="1" xr:uid="{00000000-0005-0000-0000-000006000000}"/>
    <cellStyle name="Normal 2 2" xfId="2" xr:uid="{00000000-0005-0000-0000-000007000000}"/>
    <cellStyle name="Percent" xfId="7" builtinId="5"/>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view="pageBreakPreview" zoomScaleNormal="100" zoomScaleSheetLayoutView="100" workbookViewId="0">
      <selection activeCell="C20" sqref="C20"/>
    </sheetView>
  </sheetViews>
  <sheetFormatPr defaultColWidth="9.140625" defaultRowHeight="15" x14ac:dyDescent="0.25"/>
  <cols>
    <col min="1" max="1" width="8.42578125" style="16" customWidth="1"/>
    <col min="2" max="2" width="29.85546875" style="17" customWidth="1"/>
    <col min="3" max="3" width="76" style="17" customWidth="1"/>
    <col min="4" max="4" width="12.5703125" style="18" customWidth="1"/>
    <col min="5" max="5" width="9.85546875" style="18" customWidth="1"/>
    <col min="6" max="6" width="17.7109375" style="37" bestFit="1" customWidth="1"/>
    <col min="7" max="7" width="9" style="37" customWidth="1"/>
    <col min="8" max="8" width="14.140625" style="37" bestFit="1" customWidth="1"/>
    <col min="9" max="9" width="11" style="37" bestFit="1" customWidth="1"/>
    <col min="10" max="10" width="12" style="37" bestFit="1" customWidth="1"/>
    <col min="11" max="11" width="10.42578125" style="37" bestFit="1" customWidth="1"/>
    <col min="12" max="12" width="11" style="38" customWidth="1"/>
    <col min="13" max="13" width="16.140625" style="37" bestFit="1" customWidth="1"/>
    <col min="14" max="14" width="24.85546875" style="37" customWidth="1"/>
  </cols>
  <sheetData>
    <row r="1" spans="1:14" ht="18.75" customHeight="1" x14ac:dyDescent="0.25">
      <c r="A1" s="99" t="s">
        <v>70</v>
      </c>
      <c r="B1" s="99"/>
      <c r="C1" s="99"/>
      <c r="D1" s="99"/>
      <c r="E1" s="99"/>
      <c r="F1" s="99"/>
      <c r="G1" s="99"/>
      <c r="H1" s="99"/>
      <c r="I1" s="99"/>
      <c r="J1" s="99"/>
      <c r="K1" s="99"/>
      <c r="L1" s="99"/>
      <c r="M1" s="99"/>
      <c r="N1" s="99"/>
    </row>
    <row r="2" spans="1:14" ht="15.75" x14ac:dyDescent="0.25">
      <c r="A2" s="90" t="s">
        <v>83</v>
      </c>
      <c r="B2" s="90"/>
      <c r="C2" s="100"/>
      <c r="D2" s="100"/>
      <c r="E2" s="100"/>
      <c r="F2" s="100"/>
      <c r="G2" s="100"/>
      <c r="H2" s="100"/>
      <c r="I2" s="100"/>
      <c r="J2" s="100"/>
      <c r="K2" s="100"/>
      <c r="L2" s="100"/>
      <c r="M2" s="100"/>
      <c r="N2" s="100"/>
    </row>
    <row r="3" spans="1:14" x14ac:dyDescent="0.25">
      <c r="A3" s="90" t="s">
        <v>5</v>
      </c>
      <c r="B3" s="90"/>
      <c r="C3" s="101" t="s">
        <v>57</v>
      </c>
      <c r="D3" s="101"/>
      <c r="E3" s="101"/>
      <c r="F3" s="101"/>
      <c r="G3" s="101"/>
      <c r="H3" s="101"/>
      <c r="I3" s="101"/>
      <c r="J3" s="101"/>
      <c r="K3" s="101"/>
      <c r="L3" s="101"/>
      <c r="M3" s="101"/>
      <c r="N3" s="101"/>
    </row>
    <row r="4" spans="1:14" x14ac:dyDescent="0.25">
      <c r="A4" s="90" t="s">
        <v>6</v>
      </c>
      <c r="B4" s="90"/>
      <c r="C4" s="101" t="s">
        <v>95</v>
      </c>
      <c r="D4" s="101"/>
      <c r="E4" s="101"/>
      <c r="F4" s="101"/>
      <c r="G4" s="101"/>
      <c r="H4" s="101"/>
      <c r="I4" s="101"/>
      <c r="J4" s="101"/>
      <c r="K4" s="101"/>
      <c r="L4" s="101"/>
      <c r="M4" s="101"/>
      <c r="N4" s="101"/>
    </row>
    <row r="5" spans="1:14" x14ac:dyDescent="0.25">
      <c r="A5" s="90" t="s">
        <v>7</v>
      </c>
      <c r="B5" s="90"/>
      <c r="C5" s="97" t="s">
        <v>96</v>
      </c>
      <c r="D5" s="97"/>
      <c r="E5" s="97"/>
      <c r="F5" s="97"/>
      <c r="G5" s="97"/>
      <c r="H5" s="97"/>
      <c r="I5" s="97"/>
      <c r="J5" s="97"/>
      <c r="K5" s="97"/>
      <c r="L5" s="97"/>
      <c r="M5" s="97"/>
      <c r="N5" s="97"/>
    </row>
    <row r="6" spans="1:14" ht="24" customHeight="1" x14ac:dyDescent="0.25">
      <c r="A6" s="41"/>
      <c r="B6" s="41"/>
      <c r="C6" s="42"/>
      <c r="D6" s="42"/>
      <c r="E6" s="42"/>
      <c r="F6" s="98" t="s">
        <v>71</v>
      </c>
      <c r="G6" s="98"/>
      <c r="H6" s="98"/>
      <c r="I6" s="98" t="s">
        <v>72</v>
      </c>
      <c r="J6" s="98"/>
      <c r="K6" s="98" t="s">
        <v>73</v>
      </c>
      <c r="L6" s="98"/>
      <c r="M6" s="98"/>
      <c r="N6" s="43"/>
    </row>
    <row r="7" spans="1:14" ht="78.75" customHeight="1" x14ac:dyDescent="0.25">
      <c r="A7" s="39" t="s">
        <v>8</v>
      </c>
      <c r="B7" s="91" t="s">
        <v>15</v>
      </c>
      <c r="C7" s="91"/>
      <c r="D7" s="39" t="s">
        <v>102</v>
      </c>
      <c r="E7" s="39" t="s">
        <v>13</v>
      </c>
      <c r="F7" s="39" t="s">
        <v>74</v>
      </c>
      <c r="G7" s="39" t="s">
        <v>75</v>
      </c>
      <c r="H7" s="39" t="s">
        <v>76</v>
      </c>
      <c r="I7" s="39" t="s">
        <v>77</v>
      </c>
      <c r="J7" s="39" t="s">
        <v>78</v>
      </c>
      <c r="K7" s="39" t="s">
        <v>79</v>
      </c>
      <c r="L7" s="39" t="s">
        <v>80</v>
      </c>
      <c r="M7" s="39" t="s">
        <v>81</v>
      </c>
      <c r="N7" s="40" t="s">
        <v>82</v>
      </c>
    </row>
    <row r="8" spans="1:14" ht="190.5" customHeight="1" x14ac:dyDescent="0.25">
      <c r="A8" s="11">
        <v>1</v>
      </c>
      <c r="B8" s="92" t="s">
        <v>97</v>
      </c>
      <c r="C8" s="93"/>
      <c r="D8" s="15" t="s">
        <v>14</v>
      </c>
      <c r="E8" s="12">
        <v>1</v>
      </c>
      <c r="F8" s="102"/>
      <c r="G8" s="102"/>
      <c r="H8" s="102"/>
      <c r="I8" s="102"/>
      <c r="J8" s="102"/>
      <c r="K8" s="102"/>
      <c r="L8" s="102"/>
      <c r="M8" s="102"/>
      <c r="N8" s="27">
        <f>SUM(N10:N14)</f>
        <v>0</v>
      </c>
    </row>
    <row r="9" spans="1:14" ht="19.149999999999999" customHeight="1" x14ac:dyDescent="0.25">
      <c r="A9" s="11">
        <v>2</v>
      </c>
      <c r="B9" s="94" t="s">
        <v>12</v>
      </c>
      <c r="C9" s="95"/>
      <c r="D9" s="15"/>
      <c r="E9" s="12"/>
      <c r="F9" s="28"/>
      <c r="G9" s="29"/>
      <c r="H9" s="29"/>
      <c r="I9" s="29"/>
      <c r="J9" s="29"/>
      <c r="K9" s="29"/>
      <c r="L9" s="30"/>
      <c r="M9" s="29"/>
      <c r="N9" s="31"/>
    </row>
    <row r="10" spans="1:14" s="5" customFormat="1" ht="64.5" customHeight="1" x14ac:dyDescent="0.25">
      <c r="A10" s="11">
        <v>2.1</v>
      </c>
      <c r="B10" s="105" t="s">
        <v>280</v>
      </c>
      <c r="C10" s="105"/>
      <c r="D10" s="15" t="s">
        <v>4</v>
      </c>
      <c r="E10" s="12">
        <v>1</v>
      </c>
      <c r="F10" s="87" t="s">
        <v>42</v>
      </c>
      <c r="G10" s="88"/>
      <c r="H10" s="89"/>
      <c r="I10" s="32"/>
      <c r="J10" s="33">
        <f>+I10*E10</f>
        <v>0</v>
      </c>
      <c r="K10" s="34"/>
      <c r="L10" s="35"/>
      <c r="M10" s="33">
        <f>(J10*L10)</f>
        <v>0</v>
      </c>
      <c r="N10" s="27">
        <f>+M10+J10</f>
        <v>0</v>
      </c>
    </row>
    <row r="11" spans="1:14" ht="97.5" customHeight="1" x14ac:dyDescent="0.25">
      <c r="A11" s="11">
        <v>2.2000000000000002</v>
      </c>
      <c r="B11" s="96" t="s">
        <v>98</v>
      </c>
      <c r="C11" s="95"/>
      <c r="D11" s="15" t="s">
        <v>14</v>
      </c>
      <c r="E11" s="12">
        <v>1</v>
      </c>
      <c r="F11" s="33">
        <f>+'ANNEXURE-I'!F82</f>
        <v>0</v>
      </c>
      <c r="G11" s="36"/>
      <c r="H11" s="33">
        <f>F11*G11%</f>
        <v>0</v>
      </c>
      <c r="I11" s="87" t="s">
        <v>42</v>
      </c>
      <c r="J11" s="89"/>
      <c r="K11" s="34"/>
      <c r="L11" s="35"/>
      <c r="M11" s="33">
        <f>(F11+H11)*L11</f>
        <v>0</v>
      </c>
      <c r="N11" s="27">
        <f>+F11+H11+M11</f>
        <v>0</v>
      </c>
    </row>
    <row r="12" spans="1:14" ht="125.25" customHeight="1" x14ac:dyDescent="0.25">
      <c r="A12" s="11">
        <v>2.2999999999999998</v>
      </c>
      <c r="B12" s="96" t="s">
        <v>99</v>
      </c>
      <c r="C12" s="95"/>
      <c r="D12" s="15" t="s">
        <v>14</v>
      </c>
      <c r="E12" s="12">
        <v>1</v>
      </c>
      <c r="F12" s="87" t="s">
        <v>42</v>
      </c>
      <c r="G12" s="88"/>
      <c r="H12" s="89"/>
      <c r="I12" s="33">
        <f>+'ANNEXURE-I'!H82</f>
        <v>0</v>
      </c>
      <c r="J12" s="33">
        <f>+I12*E12</f>
        <v>0</v>
      </c>
      <c r="K12" s="34"/>
      <c r="L12" s="35"/>
      <c r="M12" s="33">
        <f>(J12*L12)</f>
        <v>0</v>
      </c>
      <c r="N12" s="27">
        <f>+M12+J12</f>
        <v>0</v>
      </c>
    </row>
    <row r="13" spans="1:14" ht="96.75" customHeight="1" x14ac:dyDescent="0.25">
      <c r="A13" s="21">
        <v>2.4</v>
      </c>
      <c r="B13" s="96" t="s">
        <v>100</v>
      </c>
      <c r="C13" s="95"/>
      <c r="D13" s="15" t="s">
        <v>14</v>
      </c>
      <c r="E13" s="12">
        <v>1</v>
      </c>
      <c r="F13" s="33">
        <f>+'ANNEXURE-II'!D43</f>
        <v>0</v>
      </c>
      <c r="G13" s="36"/>
      <c r="H13" s="33">
        <f>F13*G13%</f>
        <v>0</v>
      </c>
      <c r="I13" s="87" t="s">
        <v>42</v>
      </c>
      <c r="J13" s="89"/>
      <c r="K13" s="34"/>
      <c r="L13" s="35"/>
      <c r="M13" s="33">
        <f>(F13+H13)*L13</f>
        <v>0</v>
      </c>
      <c r="N13" s="27">
        <f t="shared" ref="N13" si="0">+F13+H13+M13</f>
        <v>0</v>
      </c>
    </row>
    <row r="14" spans="1:14" ht="69" customHeight="1" x14ac:dyDescent="0.25">
      <c r="A14" s="11" t="s">
        <v>40</v>
      </c>
      <c r="B14" s="103" t="s">
        <v>101</v>
      </c>
      <c r="C14" s="104"/>
      <c r="D14" s="85" t="s">
        <v>14</v>
      </c>
      <c r="E14" s="12">
        <v>1</v>
      </c>
      <c r="F14" s="87" t="s">
        <v>42</v>
      </c>
      <c r="G14" s="88"/>
      <c r="H14" s="89"/>
      <c r="I14" s="32"/>
      <c r="J14" s="33">
        <f>+I14*E14</f>
        <v>0</v>
      </c>
      <c r="K14" s="34"/>
      <c r="L14" s="35"/>
      <c r="M14" s="33">
        <f>(J14*L14)</f>
        <v>0</v>
      </c>
      <c r="N14" s="27">
        <f>+M14+J14</f>
        <v>0</v>
      </c>
    </row>
    <row r="15" spans="1:14" ht="99" customHeight="1" x14ac:dyDescent="0.25">
      <c r="A15" s="86" t="s">
        <v>283</v>
      </c>
      <c r="B15" s="86"/>
      <c r="C15" s="86"/>
      <c r="D15" s="86"/>
      <c r="E15" s="86"/>
      <c r="F15" s="86"/>
      <c r="G15" s="86"/>
      <c r="H15" s="86"/>
      <c r="I15" s="86"/>
      <c r="J15" s="86"/>
      <c r="K15" s="86"/>
      <c r="L15" s="86"/>
      <c r="M15" s="86"/>
      <c r="N15" s="86"/>
    </row>
    <row r="24" spans="5:5" x14ac:dyDescent="0.25">
      <c r="E24" s="19"/>
    </row>
    <row r="25" spans="5:5" x14ac:dyDescent="0.25">
      <c r="E25" s="19"/>
    </row>
    <row r="26" spans="5:5" x14ac:dyDescent="0.25">
      <c r="E26" s="19"/>
    </row>
    <row r="27" spans="5:5" x14ac:dyDescent="0.25">
      <c r="E27" s="19"/>
    </row>
    <row r="28" spans="5:5" x14ac:dyDescent="0.25">
      <c r="E28" s="19"/>
    </row>
    <row r="29" spans="5:5" x14ac:dyDescent="0.25">
      <c r="E29" s="19"/>
    </row>
    <row r="30" spans="5:5" x14ac:dyDescent="0.25">
      <c r="E30" s="19"/>
    </row>
    <row r="31" spans="5:5" x14ac:dyDescent="0.25">
      <c r="E31" s="19"/>
    </row>
    <row r="32" spans="5:5" x14ac:dyDescent="0.25">
      <c r="E32" s="19"/>
    </row>
    <row r="33" spans="5:5" x14ac:dyDescent="0.25">
      <c r="E33" s="19"/>
    </row>
    <row r="34" spans="5:5" x14ac:dyDescent="0.25">
      <c r="E34" s="19"/>
    </row>
    <row r="36" spans="5:5" x14ac:dyDescent="0.25">
      <c r="E36" s="20"/>
    </row>
  </sheetData>
  <mergeCells count="27">
    <mergeCell ref="F8:M8"/>
    <mergeCell ref="F10:H10"/>
    <mergeCell ref="I11:J11"/>
    <mergeCell ref="B14:C14"/>
    <mergeCell ref="B10:C10"/>
    <mergeCell ref="B13:C13"/>
    <mergeCell ref="A2:B2"/>
    <mergeCell ref="A1:N1"/>
    <mergeCell ref="C2:N2"/>
    <mergeCell ref="C3:N3"/>
    <mergeCell ref="C4:N4"/>
    <mergeCell ref="A15:N15"/>
    <mergeCell ref="F12:H12"/>
    <mergeCell ref="A3:B3"/>
    <mergeCell ref="A4:B4"/>
    <mergeCell ref="A5:B5"/>
    <mergeCell ref="B7:C7"/>
    <mergeCell ref="B8:C8"/>
    <mergeCell ref="B9:C9"/>
    <mergeCell ref="B11:C11"/>
    <mergeCell ref="B12:C12"/>
    <mergeCell ref="I13:J13"/>
    <mergeCell ref="F14:H14"/>
    <mergeCell ref="C5:N5"/>
    <mergeCell ref="I6:J6"/>
    <mergeCell ref="K6:M6"/>
    <mergeCell ref="F6:H6"/>
  </mergeCells>
  <conditionalFormatting sqref="G11 G13 I10 I14 K10:L14">
    <cfRule type="containsBlanks" dxfId="23" priority="1">
      <formula>LEN(TRIM(G10))=0</formula>
    </cfRule>
  </conditionalFormatting>
  <dataValidations count="4">
    <dataValidation operator="lessThanOrEqual" allowBlank="1" showInputMessage="1" showErrorMessage="1" sqref="I10" xr:uid="{00000000-0002-0000-0000-000000000000}"/>
    <dataValidation allowBlank="1" showInputMessage="1" showErrorMessage="1" prompt="Price in this cell should match with Total Package Price in GeM" sqref="N8" xr:uid="{00000000-0002-0000-0000-000001000000}"/>
    <dataValidation type="list" allowBlank="1" showInputMessage="1" showErrorMessage="1" error="Select  Applicable Type of GST" prompt="Select  Applicable Type of GST" sqref="K10:K14" xr:uid="{00000000-0002-0000-0000-000002000000}">
      <formula1>"IGST, CGST+SGST"</formula1>
    </dataValidation>
    <dataValidation type="decimal" allowBlank="1" showInputMessage="1" showErrorMessage="1" error="Input Numeric Value" sqref="G11 G13" xr:uid="{00000000-0002-0000-0000-000003000000}">
      <formula1>0.01</formula1>
      <formula2>10000</formula2>
    </dataValidation>
  </dataValidations>
  <pageMargins left="0.70866141732283472" right="0.70866141732283472" top="0.74803149606299213" bottom="0.74803149606299213" header="0.31496062992125984" footer="0.31496062992125984"/>
  <pageSetup paperSize="8"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7"/>
  <sheetViews>
    <sheetView topLeftCell="A70" zoomScale="85" zoomScaleNormal="85" zoomScaleSheetLayoutView="115" zoomScalePageLayoutView="40" workbookViewId="0">
      <selection activeCell="E81" sqref="E81"/>
    </sheetView>
  </sheetViews>
  <sheetFormatPr defaultColWidth="9.140625" defaultRowHeight="15" x14ac:dyDescent="0.25"/>
  <cols>
    <col min="1" max="1" width="6.85546875" style="6" customWidth="1"/>
    <col min="2" max="2" width="93.5703125" style="7" customWidth="1"/>
    <col min="3" max="3" width="6.140625" style="8" bestFit="1" customWidth="1"/>
    <col min="4" max="4" width="10.42578125" style="10" bestFit="1" customWidth="1"/>
    <col min="5" max="5" width="15.42578125" style="6" bestFit="1" customWidth="1"/>
    <col min="6" max="6" width="16.42578125" style="6" bestFit="1" customWidth="1"/>
    <col min="7" max="7" width="16.28515625" style="9" bestFit="1" customWidth="1"/>
    <col min="8" max="8" width="17.42578125" style="9" bestFit="1" customWidth="1"/>
    <col min="9" max="16384" width="9.140625" style="4"/>
  </cols>
  <sheetData>
    <row r="1" spans="1:8" ht="22.5" customHeight="1" x14ac:dyDescent="0.25">
      <c r="A1" s="106" t="s">
        <v>84</v>
      </c>
      <c r="B1" s="106"/>
      <c r="C1" s="106"/>
      <c r="D1" s="106"/>
      <c r="E1" s="106"/>
      <c r="F1" s="106"/>
      <c r="G1" s="106"/>
      <c r="H1" s="106"/>
    </row>
    <row r="2" spans="1:8" customFormat="1" ht="15" customHeight="1" x14ac:dyDescent="0.25">
      <c r="A2" s="108" t="s">
        <v>5</v>
      </c>
      <c r="B2" s="108"/>
      <c r="C2" s="107" t="s">
        <v>57</v>
      </c>
      <c r="D2" s="107"/>
      <c r="E2" s="107"/>
      <c r="F2" s="107"/>
      <c r="G2" s="107"/>
      <c r="H2" s="107"/>
    </row>
    <row r="3" spans="1:8" customFormat="1" ht="19.5" customHeight="1" x14ac:dyDescent="0.25">
      <c r="A3" s="108" t="s">
        <v>6</v>
      </c>
      <c r="B3" s="108"/>
      <c r="C3" s="107" t="s">
        <v>95</v>
      </c>
      <c r="D3" s="107"/>
      <c r="E3" s="107"/>
      <c r="F3" s="107"/>
      <c r="G3" s="107"/>
      <c r="H3" s="107"/>
    </row>
    <row r="4" spans="1:8" customFormat="1" ht="21.75" customHeight="1" x14ac:dyDescent="0.25">
      <c r="A4" s="108" t="s">
        <v>7</v>
      </c>
      <c r="B4" s="108"/>
      <c r="C4" s="107" t="s">
        <v>96</v>
      </c>
      <c r="D4" s="107"/>
      <c r="E4" s="107"/>
      <c r="F4" s="107"/>
      <c r="G4" s="107"/>
      <c r="H4" s="107"/>
    </row>
    <row r="5" spans="1:8" s="5" customFormat="1" x14ac:dyDescent="0.25">
      <c r="A5" s="109"/>
      <c r="B5" s="110" t="s">
        <v>29</v>
      </c>
      <c r="C5" s="111" t="s">
        <v>27</v>
      </c>
      <c r="D5" s="111" t="s">
        <v>102</v>
      </c>
      <c r="E5" s="91" t="s">
        <v>30</v>
      </c>
      <c r="F5" s="91"/>
      <c r="G5" s="91" t="s">
        <v>85</v>
      </c>
      <c r="H5" s="91"/>
    </row>
    <row r="6" spans="1:8" s="5" customFormat="1" ht="66" customHeight="1" x14ac:dyDescent="0.25">
      <c r="A6" s="109"/>
      <c r="B6" s="110"/>
      <c r="C6" s="111"/>
      <c r="D6" s="111"/>
      <c r="E6" s="39" t="s">
        <v>86</v>
      </c>
      <c r="F6" s="39" t="s">
        <v>87</v>
      </c>
      <c r="G6" s="39" t="s">
        <v>88</v>
      </c>
      <c r="H6" s="39" t="s">
        <v>89</v>
      </c>
    </row>
    <row r="7" spans="1:8" s="5" customFormat="1" ht="24" customHeight="1" x14ac:dyDescent="0.25">
      <c r="A7" s="15"/>
      <c r="B7" s="44" t="s">
        <v>41</v>
      </c>
      <c r="C7" s="11"/>
      <c r="D7" s="11"/>
      <c r="E7" s="11"/>
      <c r="F7" s="11"/>
      <c r="G7" s="11"/>
      <c r="H7" s="11"/>
    </row>
    <row r="8" spans="1:8" s="5" customFormat="1" ht="108.75" customHeight="1" x14ac:dyDescent="0.25">
      <c r="A8" s="52" t="s">
        <v>23</v>
      </c>
      <c r="B8" s="53" t="s">
        <v>103</v>
      </c>
      <c r="C8" s="54">
        <v>20</v>
      </c>
      <c r="D8" s="55" t="s">
        <v>16</v>
      </c>
      <c r="E8" s="69"/>
      <c r="F8" s="70">
        <f>+C8*E8</f>
        <v>0</v>
      </c>
      <c r="G8" s="69"/>
      <c r="H8" s="46">
        <f>+G8*C8</f>
        <v>0</v>
      </c>
    </row>
    <row r="9" spans="1:8" s="5" customFormat="1" ht="109.5" customHeight="1" x14ac:dyDescent="0.25">
      <c r="A9" s="52" t="s">
        <v>21</v>
      </c>
      <c r="B9" s="53" t="s">
        <v>104</v>
      </c>
      <c r="C9" s="54">
        <v>2</v>
      </c>
      <c r="D9" s="55" t="s">
        <v>16</v>
      </c>
      <c r="E9" s="69"/>
      <c r="F9" s="70">
        <f t="shared" ref="F9:F23" si="0">+C9*E9</f>
        <v>0</v>
      </c>
      <c r="G9" s="69"/>
      <c r="H9" s="46">
        <f t="shared" ref="H9:H23" si="1">+G9*C9</f>
        <v>0</v>
      </c>
    </row>
    <row r="10" spans="1:8" s="5" customFormat="1" ht="111.75" customHeight="1" x14ac:dyDescent="0.25">
      <c r="A10" s="52" t="s">
        <v>24</v>
      </c>
      <c r="B10" s="53" t="s">
        <v>105</v>
      </c>
      <c r="C10" s="54">
        <v>4</v>
      </c>
      <c r="D10" s="55" t="s">
        <v>16</v>
      </c>
      <c r="E10" s="69"/>
      <c r="F10" s="70">
        <f t="shared" si="0"/>
        <v>0</v>
      </c>
      <c r="G10" s="69"/>
      <c r="H10" s="46">
        <f t="shared" si="1"/>
        <v>0</v>
      </c>
    </row>
    <row r="11" spans="1:8" s="5" customFormat="1" ht="115.5" customHeight="1" x14ac:dyDescent="0.25">
      <c r="A11" s="52" t="s">
        <v>20</v>
      </c>
      <c r="B11" s="53" t="s">
        <v>106</v>
      </c>
      <c r="C11" s="54">
        <v>4</v>
      </c>
      <c r="D11" s="55" t="s">
        <v>16</v>
      </c>
      <c r="E11" s="69"/>
      <c r="F11" s="70">
        <f t="shared" si="0"/>
        <v>0</v>
      </c>
      <c r="G11" s="69"/>
      <c r="H11" s="46">
        <f t="shared" si="1"/>
        <v>0</v>
      </c>
    </row>
    <row r="12" spans="1:8" s="5" customFormat="1" ht="30.75" customHeight="1" x14ac:dyDescent="0.25">
      <c r="A12" s="52">
        <v>5</v>
      </c>
      <c r="B12" s="56" t="s">
        <v>107</v>
      </c>
      <c r="C12" s="57"/>
      <c r="D12" s="58"/>
      <c r="E12" s="58"/>
      <c r="F12" s="70">
        <f t="shared" si="0"/>
        <v>0</v>
      </c>
      <c r="G12" s="69"/>
      <c r="H12" s="46">
        <f t="shared" si="1"/>
        <v>0</v>
      </c>
    </row>
    <row r="13" spans="1:8" s="5" customFormat="1" ht="20.25" customHeight="1" x14ac:dyDescent="0.25">
      <c r="A13" s="52" t="s">
        <v>64</v>
      </c>
      <c r="B13" s="56" t="s">
        <v>108</v>
      </c>
      <c r="C13" s="57"/>
      <c r="D13" s="58"/>
      <c r="E13" s="58"/>
      <c r="F13" s="70">
        <f t="shared" si="0"/>
        <v>0</v>
      </c>
      <c r="G13" s="69"/>
      <c r="H13" s="46">
        <f t="shared" si="1"/>
        <v>0</v>
      </c>
    </row>
    <row r="14" spans="1:8" s="5" customFormat="1" x14ac:dyDescent="0.25">
      <c r="A14" s="59" t="s">
        <v>109</v>
      </c>
      <c r="B14" s="53" t="s">
        <v>110</v>
      </c>
      <c r="C14" s="60">
        <v>5600</v>
      </c>
      <c r="D14" s="55" t="s">
        <v>3</v>
      </c>
      <c r="E14" s="69"/>
      <c r="F14" s="70">
        <f t="shared" si="0"/>
        <v>0</v>
      </c>
      <c r="G14" s="69"/>
      <c r="H14" s="46">
        <f t="shared" si="1"/>
        <v>0</v>
      </c>
    </row>
    <row r="15" spans="1:8" s="5" customFormat="1" x14ac:dyDescent="0.25">
      <c r="A15" s="59" t="s">
        <v>111</v>
      </c>
      <c r="B15" s="53" t="s">
        <v>112</v>
      </c>
      <c r="C15" s="60">
        <v>4200</v>
      </c>
      <c r="D15" s="55" t="s">
        <v>3</v>
      </c>
      <c r="E15" s="69"/>
      <c r="F15" s="70">
        <f t="shared" si="0"/>
        <v>0</v>
      </c>
      <c r="G15" s="69"/>
      <c r="H15" s="46">
        <f t="shared" si="1"/>
        <v>0</v>
      </c>
    </row>
    <row r="16" spans="1:8" s="5" customFormat="1" x14ac:dyDescent="0.25">
      <c r="A16" s="59" t="s">
        <v>113</v>
      </c>
      <c r="B16" s="53" t="s">
        <v>114</v>
      </c>
      <c r="C16" s="60">
        <v>5400</v>
      </c>
      <c r="D16" s="55" t="s">
        <v>3</v>
      </c>
      <c r="E16" s="69"/>
      <c r="F16" s="70">
        <f t="shared" si="0"/>
        <v>0</v>
      </c>
      <c r="G16" s="69"/>
      <c r="H16" s="46">
        <f t="shared" si="1"/>
        <v>0</v>
      </c>
    </row>
    <row r="17" spans="1:8" s="5" customFormat="1" x14ac:dyDescent="0.25">
      <c r="A17" s="59" t="s">
        <v>115</v>
      </c>
      <c r="B17" s="53" t="s">
        <v>116</v>
      </c>
      <c r="C17" s="60">
        <v>2000</v>
      </c>
      <c r="D17" s="55" t="s">
        <v>3</v>
      </c>
      <c r="E17" s="69"/>
      <c r="F17" s="70">
        <f t="shared" si="0"/>
        <v>0</v>
      </c>
      <c r="G17" s="69"/>
      <c r="H17" s="46">
        <f t="shared" si="1"/>
        <v>0</v>
      </c>
    </row>
    <row r="18" spans="1:8" s="5" customFormat="1" x14ac:dyDescent="0.25">
      <c r="A18" s="52" t="s">
        <v>65</v>
      </c>
      <c r="B18" s="53" t="s">
        <v>117</v>
      </c>
      <c r="C18" s="54">
        <v>200</v>
      </c>
      <c r="D18" s="55" t="s">
        <v>3</v>
      </c>
      <c r="E18" s="69"/>
      <c r="F18" s="70">
        <f t="shared" si="0"/>
        <v>0</v>
      </c>
      <c r="G18" s="69"/>
      <c r="H18" s="46">
        <f t="shared" si="1"/>
        <v>0</v>
      </c>
    </row>
    <row r="19" spans="1:8" s="5" customFormat="1" x14ac:dyDescent="0.25">
      <c r="A19" s="52" t="s">
        <v>118</v>
      </c>
      <c r="B19" s="53" t="s">
        <v>119</v>
      </c>
      <c r="C19" s="54">
        <v>100</v>
      </c>
      <c r="D19" s="55" t="s">
        <v>3</v>
      </c>
      <c r="E19" s="69"/>
      <c r="F19" s="70">
        <f t="shared" si="0"/>
        <v>0</v>
      </c>
      <c r="G19" s="69"/>
      <c r="H19" s="46">
        <f t="shared" si="1"/>
        <v>0</v>
      </c>
    </row>
    <row r="20" spans="1:8" s="5" customFormat="1" x14ac:dyDescent="0.25">
      <c r="A20" s="52" t="s">
        <v>120</v>
      </c>
      <c r="B20" s="53" t="s">
        <v>121</v>
      </c>
      <c r="C20" s="54">
        <v>10</v>
      </c>
      <c r="D20" s="55" t="s">
        <v>3</v>
      </c>
      <c r="E20" s="69"/>
      <c r="F20" s="70">
        <f t="shared" si="0"/>
        <v>0</v>
      </c>
      <c r="G20" s="69"/>
      <c r="H20" s="46">
        <f t="shared" si="1"/>
        <v>0</v>
      </c>
    </row>
    <row r="21" spans="1:8" s="5" customFormat="1" ht="30" x14ac:dyDescent="0.25">
      <c r="A21" s="52" t="s">
        <v>122</v>
      </c>
      <c r="B21" s="53" t="s">
        <v>123</v>
      </c>
      <c r="C21" s="54">
        <v>100</v>
      </c>
      <c r="D21" s="55" t="s">
        <v>3</v>
      </c>
      <c r="E21" s="69"/>
      <c r="F21" s="70">
        <f t="shared" si="0"/>
        <v>0</v>
      </c>
      <c r="G21" s="69"/>
      <c r="H21" s="46">
        <f t="shared" si="1"/>
        <v>0</v>
      </c>
    </row>
    <row r="22" spans="1:8" s="5" customFormat="1" ht="30" x14ac:dyDescent="0.25">
      <c r="A22" s="52" t="s">
        <v>124</v>
      </c>
      <c r="B22" s="53" t="s">
        <v>125</v>
      </c>
      <c r="C22" s="54">
        <v>10</v>
      </c>
      <c r="D22" s="55" t="s">
        <v>3</v>
      </c>
      <c r="E22" s="69"/>
      <c r="F22" s="70">
        <f t="shared" si="0"/>
        <v>0</v>
      </c>
      <c r="G22" s="69"/>
      <c r="H22" s="46">
        <f t="shared" si="1"/>
        <v>0</v>
      </c>
    </row>
    <row r="23" spans="1:8" s="5" customFormat="1" ht="30" x14ac:dyDescent="0.25">
      <c r="A23" s="52" t="s">
        <v>126</v>
      </c>
      <c r="B23" s="53" t="s">
        <v>127</v>
      </c>
      <c r="C23" s="54">
        <v>50</v>
      </c>
      <c r="D23" s="55" t="s">
        <v>3</v>
      </c>
      <c r="E23" s="69"/>
      <c r="F23" s="70">
        <f t="shared" si="0"/>
        <v>0</v>
      </c>
      <c r="G23" s="69"/>
      <c r="H23" s="46">
        <f t="shared" si="1"/>
        <v>0</v>
      </c>
    </row>
    <row r="24" spans="1:8" s="5" customFormat="1" x14ac:dyDescent="0.25">
      <c r="A24" s="52" t="s">
        <v>128</v>
      </c>
      <c r="B24" s="53" t="s">
        <v>129</v>
      </c>
      <c r="C24" s="60">
        <v>1500</v>
      </c>
      <c r="D24" s="55" t="s">
        <v>3</v>
      </c>
      <c r="E24" s="69"/>
      <c r="F24" s="58"/>
      <c r="G24" s="58"/>
      <c r="H24" s="11"/>
    </row>
    <row r="25" spans="1:8" s="5" customFormat="1" x14ac:dyDescent="0.25">
      <c r="A25" s="52" t="s">
        <v>130</v>
      </c>
      <c r="B25" s="53" t="s">
        <v>131</v>
      </c>
      <c r="C25" s="60">
        <v>50</v>
      </c>
      <c r="D25" s="55" t="s">
        <v>3</v>
      </c>
      <c r="E25" s="69"/>
      <c r="F25" s="70">
        <f t="shared" ref="F25:F48" si="2">+C25*E25</f>
        <v>0</v>
      </c>
      <c r="G25" s="69"/>
      <c r="H25" s="46">
        <f t="shared" ref="H25:H48" si="3">+G25*C25</f>
        <v>0</v>
      </c>
    </row>
    <row r="26" spans="1:8" s="5" customFormat="1" x14ac:dyDescent="0.25">
      <c r="A26" s="52" t="s">
        <v>132</v>
      </c>
      <c r="B26" s="53" t="s">
        <v>133</v>
      </c>
      <c r="C26" s="60">
        <v>100</v>
      </c>
      <c r="D26" s="55" t="s">
        <v>3</v>
      </c>
      <c r="E26" s="69"/>
      <c r="F26" s="70">
        <f t="shared" si="2"/>
        <v>0</v>
      </c>
      <c r="G26" s="69"/>
      <c r="H26" s="46">
        <f t="shared" si="3"/>
        <v>0</v>
      </c>
    </row>
    <row r="27" spans="1:8" s="5" customFormat="1" x14ac:dyDescent="0.25">
      <c r="A27" s="61" t="s">
        <v>134</v>
      </c>
      <c r="B27" s="53" t="s">
        <v>135</v>
      </c>
      <c r="C27" s="54">
        <v>100</v>
      </c>
      <c r="D27" s="55" t="s">
        <v>3</v>
      </c>
      <c r="E27" s="69"/>
      <c r="F27" s="70">
        <f t="shared" si="2"/>
        <v>0</v>
      </c>
      <c r="G27" s="69"/>
      <c r="H27" s="46">
        <f t="shared" si="3"/>
        <v>0</v>
      </c>
    </row>
    <row r="28" spans="1:8" s="5" customFormat="1" x14ac:dyDescent="0.25">
      <c r="A28" s="52" t="s">
        <v>136</v>
      </c>
      <c r="B28" s="53" t="s">
        <v>137</v>
      </c>
      <c r="C28" s="54">
        <v>1000</v>
      </c>
      <c r="D28" s="55" t="s">
        <v>3</v>
      </c>
      <c r="E28" s="69"/>
      <c r="F28" s="70">
        <f t="shared" si="2"/>
        <v>0</v>
      </c>
      <c r="G28" s="69"/>
      <c r="H28" s="46">
        <f t="shared" si="3"/>
        <v>0</v>
      </c>
    </row>
    <row r="29" spans="1:8" s="5" customFormat="1" x14ac:dyDescent="0.25">
      <c r="A29" s="52" t="s">
        <v>22</v>
      </c>
      <c r="B29" s="56" t="s">
        <v>138</v>
      </c>
      <c r="C29" s="57"/>
      <c r="D29" s="58"/>
      <c r="E29" s="58"/>
      <c r="F29" s="70">
        <f t="shared" si="2"/>
        <v>0</v>
      </c>
      <c r="G29" s="69"/>
      <c r="H29" s="46">
        <f t="shared" si="3"/>
        <v>0</v>
      </c>
    </row>
    <row r="30" spans="1:8" s="5" customFormat="1" x14ac:dyDescent="0.25">
      <c r="A30" s="59" t="s">
        <v>109</v>
      </c>
      <c r="B30" s="53" t="s">
        <v>139</v>
      </c>
      <c r="C30" s="54">
        <v>30</v>
      </c>
      <c r="D30" s="55" t="s">
        <v>3</v>
      </c>
      <c r="E30" s="69"/>
      <c r="F30" s="70">
        <f t="shared" si="2"/>
        <v>0</v>
      </c>
      <c r="G30" s="69"/>
      <c r="H30" s="46">
        <f t="shared" si="3"/>
        <v>0</v>
      </c>
    </row>
    <row r="31" spans="1:8" s="5" customFormat="1" ht="30" x14ac:dyDescent="0.25">
      <c r="A31" s="59" t="s">
        <v>111</v>
      </c>
      <c r="B31" s="53" t="s">
        <v>140</v>
      </c>
      <c r="C31" s="54">
        <v>30</v>
      </c>
      <c r="D31" s="55" t="s">
        <v>67</v>
      </c>
      <c r="E31" s="69"/>
      <c r="F31" s="70">
        <f t="shared" si="2"/>
        <v>0</v>
      </c>
      <c r="G31" s="69"/>
      <c r="H31" s="46">
        <f t="shared" si="3"/>
        <v>0</v>
      </c>
    </row>
    <row r="32" spans="1:8" s="5" customFormat="1" x14ac:dyDescent="0.25">
      <c r="A32" s="59" t="s">
        <v>113</v>
      </c>
      <c r="B32" s="53" t="s">
        <v>141</v>
      </c>
      <c r="C32" s="54">
        <v>10</v>
      </c>
      <c r="D32" s="55" t="s">
        <v>3</v>
      </c>
      <c r="E32" s="69"/>
      <c r="F32" s="70">
        <f t="shared" si="2"/>
        <v>0</v>
      </c>
      <c r="G32" s="69"/>
      <c r="H32" s="46">
        <f t="shared" si="3"/>
        <v>0</v>
      </c>
    </row>
    <row r="33" spans="1:8" s="5" customFormat="1" ht="30" x14ac:dyDescent="0.25">
      <c r="A33" s="52" t="s">
        <v>60</v>
      </c>
      <c r="B33" s="56" t="s">
        <v>142</v>
      </c>
      <c r="C33" s="57"/>
      <c r="D33" s="58"/>
      <c r="E33" s="58"/>
      <c r="F33" s="70">
        <f t="shared" si="2"/>
        <v>0</v>
      </c>
      <c r="G33" s="69"/>
      <c r="H33" s="46">
        <f t="shared" si="3"/>
        <v>0</v>
      </c>
    </row>
    <row r="34" spans="1:8" s="5" customFormat="1" x14ac:dyDescent="0.25">
      <c r="A34" s="59" t="s">
        <v>109</v>
      </c>
      <c r="B34" s="53" t="s">
        <v>143</v>
      </c>
      <c r="C34" s="54">
        <v>18</v>
      </c>
      <c r="D34" s="55" t="s">
        <v>67</v>
      </c>
      <c r="E34" s="69"/>
      <c r="F34" s="70">
        <f t="shared" si="2"/>
        <v>0</v>
      </c>
      <c r="G34" s="69"/>
      <c r="H34" s="46">
        <f t="shared" si="3"/>
        <v>0</v>
      </c>
    </row>
    <row r="35" spans="1:8" s="5" customFormat="1" x14ac:dyDescent="0.25">
      <c r="A35" s="59" t="s">
        <v>111</v>
      </c>
      <c r="B35" s="53" t="s">
        <v>144</v>
      </c>
      <c r="C35" s="54">
        <v>18</v>
      </c>
      <c r="D35" s="55" t="s">
        <v>67</v>
      </c>
      <c r="E35" s="69"/>
      <c r="F35" s="70">
        <f t="shared" si="2"/>
        <v>0</v>
      </c>
      <c r="G35" s="69"/>
      <c r="H35" s="46">
        <f t="shared" si="3"/>
        <v>0</v>
      </c>
    </row>
    <row r="36" spans="1:8" s="5" customFormat="1" x14ac:dyDescent="0.25">
      <c r="A36" s="59" t="s">
        <v>113</v>
      </c>
      <c r="B36" s="53" t="s">
        <v>145</v>
      </c>
      <c r="C36" s="54">
        <v>2</v>
      </c>
      <c r="D36" s="55" t="s">
        <v>67</v>
      </c>
      <c r="E36" s="69"/>
      <c r="F36" s="70">
        <f t="shared" si="2"/>
        <v>0</v>
      </c>
      <c r="G36" s="69"/>
      <c r="H36" s="46">
        <f t="shared" si="3"/>
        <v>0</v>
      </c>
    </row>
    <row r="37" spans="1:8" s="5" customFormat="1" ht="45" x14ac:dyDescent="0.25">
      <c r="A37" s="52" t="s">
        <v>10</v>
      </c>
      <c r="B37" s="56" t="s">
        <v>146</v>
      </c>
      <c r="C37" s="57"/>
      <c r="D37" s="58"/>
      <c r="E37" s="58"/>
      <c r="F37" s="70">
        <f t="shared" si="2"/>
        <v>0</v>
      </c>
      <c r="G37" s="69"/>
      <c r="H37" s="46">
        <f t="shared" si="3"/>
        <v>0</v>
      </c>
    </row>
    <row r="38" spans="1:8" s="5" customFormat="1" x14ac:dyDescent="0.25">
      <c r="A38" s="59" t="s">
        <v>109</v>
      </c>
      <c r="B38" s="53" t="s">
        <v>147</v>
      </c>
      <c r="C38" s="54">
        <v>70</v>
      </c>
      <c r="D38" s="55" t="s">
        <v>67</v>
      </c>
      <c r="E38" s="69"/>
      <c r="F38" s="70">
        <f t="shared" si="2"/>
        <v>0</v>
      </c>
      <c r="G38" s="69"/>
      <c r="H38" s="46">
        <f t="shared" si="3"/>
        <v>0</v>
      </c>
    </row>
    <row r="39" spans="1:8" s="5" customFormat="1" x14ac:dyDescent="0.25">
      <c r="A39" s="59" t="s">
        <v>111</v>
      </c>
      <c r="B39" s="53" t="s">
        <v>148</v>
      </c>
      <c r="C39" s="54">
        <v>10</v>
      </c>
      <c r="D39" s="55" t="s">
        <v>67</v>
      </c>
      <c r="E39" s="69"/>
      <c r="F39" s="70">
        <f t="shared" si="2"/>
        <v>0</v>
      </c>
      <c r="G39" s="69"/>
      <c r="H39" s="46">
        <f t="shared" si="3"/>
        <v>0</v>
      </c>
    </row>
    <row r="40" spans="1:8" s="5" customFormat="1" x14ac:dyDescent="0.25">
      <c r="A40" s="59" t="s">
        <v>113</v>
      </c>
      <c r="B40" s="53" t="s">
        <v>149</v>
      </c>
      <c r="C40" s="54">
        <v>4</v>
      </c>
      <c r="D40" s="55" t="s">
        <v>67</v>
      </c>
      <c r="E40" s="69"/>
      <c r="F40" s="70">
        <f t="shared" si="2"/>
        <v>0</v>
      </c>
      <c r="G40" s="69"/>
      <c r="H40" s="46">
        <f t="shared" si="3"/>
        <v>0</v>
      </c>
    </row>
    <row r="41" spans="1:8" s="5" customFormat="1" x14ac:dyDescent="0.25">
      <c r="A41" s="59" t="s">
        <v>115</v>
      </c>
      <c r="B41" s="53" t="s">
        <v>150</v>
      </c>
      <c r="C41" s="54">
        <v>4</v>
      </c>
      <c r="D41" s="55" t="s">
        <v>67</v>
      </c>
      <c r="E41" s="69"/>
      <c r="F41" s="70">
        <f t="shared" si="2"/>
        <v>0</v>
      </c>
      <c r="G41" s="69"/>
      <c r="H41" s="46">
        <f t="shared" si="3"/>
        <v>0</v>
      </c>
    </row>
    <row r="42" spans="1:8" s="5" customFormat="1" ht="45" x14ac:dyDescent="0.25">
      <c r="A42" s="52" t="s">
        <v>56</v>
      </c>
      <c r="B42" s="56" t="s">
        <v>151</v>
      </c>
      <c r="C42" s="57"/>
      <c r="D42" s="58"/>
      <c r="E42" s="58"/>
      <c r="F42" s="70">
        <f t="shared" si="2"/>
        <v>0</v>
      </c>
      <c r="G42" s="69"/>
      <c r="H42" s="46">
        <f t="shared" si="3"/>
        <v>0</v>
      </c>
    </row>
    <row r="43" spans="1:8" s="5" customFormat="1" x14ac:dyDescent="0.25">
      <c r="A43" s="59" t="s">
        <v>109</v>
      </c>
      <c r="B43" s="53" t="s">
        <v>152</v>
      </c>
      <c r="C43" s="54">
        <v>70</v>
      </c>
      <c r="D43" s="55" t="s">
        <v>67</v>
      </c>
      <c r="E43" s="69"/>
      <c r="F43" s="70">
        <f t="shared" si="2"/>
        <v>0</v>
      </c>
      <c r="G43" s="69"/>
      <c r="H43" s="46">
        <f t="shared" si="3"/>
        <v>0</v>
      </c>
    </row>
    <row r="44" spans="1:8" s="5" customFormat="1" x14ac:dyDescent="0.25">
      <c r="A44" s="59" t="s">
        <v>111</v>
      </c>
      <c r="B44" s="53" t="s">
        <v>153</v>
      </c>
      <c r="C44" s="54">
        <v>30</v>
      </c>
      <c r="D44" s="62" t="s">
        <v>67</v>
      </c>
      <c r="E44" s="69"/>
      <c r="F44" s="70">
        <f t="shared" si="2"/>
        <v>0</v>
      </c>
      <c r="G44" s="69"/>
      <c r="H44" s="46">
        <f t="shared" si="3"/>
        <v>0</v>
      </c>
    </row>
    <row r="45" spans="1:8" s="5" customFormat="1" x14ac:dyDescent="0.25">
      <c r="A45" s="59" t="s">
        <v>113</v>
      </c>
      <c r="B45" s="53" t="s">
        <v>154</v>
      </c>
      <c r="C45" s="54">
        <v>4</v>
      </c>
      <c r="D45" s="62" t="s">
        <v>67</v>
      </c>
      <c r="E45" s="69"/>
      <c r="F45" s="70">
        <f t="shared" si="2"/>
        <v>0</v>
      </c>
      <c r="G45" s="69"/>
      <c r="H45" s="46">
        <f t="shared" si="3"/>
        <v>0</v>
      </c>
    </row>
    <row r="46" spans="1:8" s="5" customFormat="1" x14ac:dyDescent="0.25">
      <c r="A46" s="59" t="s">
        <v>115</v>
      </c>
      <c r="B46" s="53" t="s">
        <v>155</v>
      </c>
      <c r="C46" s="54">
        <v>4</v>
      </c>
      <c r="D46" s="55" t="s">
        <v>67</v>
      </c>
      <c r="E46" s="69"/>
      <c r="F46" s="70">
        <f t="shared" si="2"/>
        <v>0</v>
      </c>
      <c r="G46" s="69"/>
      <c r="H46" s="46">
        <f t="shared" si="3"/>
        <v>0</v>
      </c>
    </row>
    <row r="47" spans="1:8" s="5" customFormat="1" x14ac:dyDescent="0.25">
      <c r="A47" s="59" t="s">
        <v>156</v>
      </c>
      <c r="B47" s="53" t="s">
        <v>157</v>
      </c>
      <c r="C47" s="54">
        <v>4</v>
      </c>
      <c r="D47" s="55" t="s">
        <v>67</v>
      </c>
      <c r="E47" s="69"/>
      <c r="F47" s="70">
        <f t="shared" si="2"/>
        <v>0</v>
      </c>
      <c r="G47" s="69"/>
      <c r="H47" s="46">
        <f t="shared" si="3"/>
        <v>0</v>
      </c>
    </row>
    <row r="48" spans="1:8" s="5" customFormat="1" ht="60" x14ac:dyDescent="0.25">
      <c r="A48" s="52" t="s">
        <v>61</v>
      </c>
      <c r="B48" s="56" t="s">
        <v>158</v>
      </c>
      <c r="C48" s="57"/>
      <c r="D48" s="58"/>
      <c r="E48" s="58"/>
      <c r="F48" s="70">
        <f t="shared" si="2"/>
        <v>0</v>
      </c>
      <c r="G48" s="69"/>
      <c r="H48" s="46">
        <f t="shared" si="3"/>
        <v>0</v>
      </c>
    </row>
    <row r="49" spans="1:8" s="5" customFormat="1" x14ac:dyDescent="0.25">
      <c r="A49" s="59" t="s">
        <v>109</v>
      </c>
      <c r="B49" s="53" t="s">
        <v>152</v>
      </c>
      <c r="C49" s="54">
        <v>2</v>
      </c>
      <c r="D49" s="55" t="s">
        <v>67</v>
      </c>
      <c r="E49" s="69"/>
      <c r="F49" s="58"/>
      <c r="G49" s="58"/>
      <c r="H49" s="11"/>
    </row>
    <row r="50" spans="1:8" s="5" customFormat="1" x14ac:dyDescent="0.25">
      <c r="A50" s="59" t="s">
        <v>111</v>
      </c>
      <c r="B50" s="53" t="s">
        <v>159</v>
      </c>
      <c r="C50" s="54">
        <v>40</v>
      </c>
      <c r="D50" s="55" t="s">
        <v>67</v>
      </c>
      <c r="E50" s="69"/>
      <c r="F50" s="70">
        <f t="shared" ref="F50:F65" si="4">+C50*E50</f>
        <v>0</v>
      </c>
      <c r="G50" s="69"/>
      <c r="H50" s="46">
        <f t="shared" ref="H50:H65" si="5">+G50*C50</f>
        <v>0</v>
      </c>
    </row>
    <row r="51" spans="1:8" s="5" customFormat="1" x14ac:dyDescent="0.25">
      <c r="A51" s="59" t="s">
        <v>113</v>
      </c>
      <c r="B51" s="53" t="s">
        <v>154</v>
      </c>
      <c r="C51" s="54">
        <v>4</v>
      </c>
      <c r="D51" s="55" t="s">
        <v>67</v>
      </c>
      <c r="E51" s="69"/>
      <c r="F51" s="70">
        <f t="shared" si="4"/>
        <v>0</v>
      </c>
      <c r="G51" s="69"/>
      <c r="H51" s="46">
        <f t="shared" si="5"/>
        <v>0</v>
      </c>
    </row>
    <row r="52" spans="1:8" s="5" customFormat="1" x14ac:dyDescent="0.25">
      <c r="A52" s="59" t="s">
        <v>115</v>
      </c>
      <c r="B52" s="53" t="s">
        <v>160</v>
      </c>
      <c r="C52" s="54">
        <v>10</v>
      </c>
      <c r="D52" s="55" t="s">
        <v>67</v>
      </c>
      <c r="E52" s="69"/>
      <c r="F52" s="70">
        <f t="shared" si="4"/>
        <v>0</v>
      </c>
      <c r="G52" s="69"/>
      <c r="H52" s="46">
        <f t="shared" si="5"/>
        <v>0</v>
      </c>
    </row>
    <row r="53" spans="1:8" s="5" customFormat="1" x14ac:dyDescent="0.25">
      <c r="A53" s="59" t="s">
        <v>156</v>
      </c>
      <c r="B53" s="53" t="s">
        <v>161</v>
      </c>
      <c r="C53" s="54">
        <v>10</v>
      </c>
      <c r="D53" s="55" t="s">
        <v>67</v>
      </c>
      <c r="E53" s="69"/>
      <c r="F53" s="70">
        <f t="shared" si="4"/>
        <v>0</v>
      </c>
      <c r="G53" s="69"/>
      <c r="H53" s="46">
        <f t="shared" si="5"/>
        <v>0</v>
      </c>
    </row>
    <row r="54" spans="1:8" s="5" customFormat="1" x14ac:dyDescent="0.25">
      <c r="A54" s="59" t="s">
        <v>162</v>
      </c>
      <c r="B54" s="53" t="s">
        <v>163</v>
      </c>
      <c r="C54" s="54">
        <v>2</v>
      </c>
      <c r="D54" s="55" t="s">
        <v>67</v>
      </c>
      <c r="E54" s="69"/>
      <c r="F54" s="70">
        <f t="shared" si="4"/>
        <v>0</v>
      </c>
      <c r="G54" s="69"/>
      <c r="H54" s="46">
        <f t="shared" si="5"/>
        <v>0</v>
      </c>
    </row>
    <row r="55" spans="1:8" s="5" customFormat="1" ht="45" x14ac:dyDescent="0.25">
      <c r="A55" s="52" t="s">
        <v>59</v>
      </c>
      <c r="B55" s="56" t="s">
        <v>164</v>
      </c>
      <c r="C55" s="57"/>
      <c r="D55" s="58"/>
      <c r="E55" s="58"/>
      <c r="F55" s="70">
        <f t="shared" si="4"/>
        <v>0</v>
      </c>
      <c r="G55" s="69"/>
      <c r="H55" s="46">
        <f t="shared" si="5"/>
        <v>0</v>
      </c>
    </row>
    <row r="56" spans="1:8" s="5" customFormat="1" x14ac:dyDescent="0.25">
      <c r="A56" s="59" t="s">
        <v>109</v>
      </c>
      <c r="B56" s="53" t="s">
        <v>165</v>
      </c>
      <c r="C56" s="54">
        <v>20</v>
      </c>
      <c r="D56" s="55" t="s">
        <v>67</v>
      </c>
      <c r="E56" s="69"/>
      <c r="F56" s="70">
        <f t="shared" si="4"/>
        <v>0</v>
      </c>
      <c r="G56" s="69"/>
      <c r="H56" s="46">
        <f t="shared" si="5"/>
        <v>0</v>
      </c>
    </row>
    <row r="57" spans="1:8" s="5" customFormat="1" x14ac:dyDescent="0.25">
      <c r="A57" s="59" t="s">
        <v>111</v>
      </c>
      <c r="B57" s="53" t="s">
        <v>166</v>
      </c>
      <c r="C57" s="54">
        <v>20</v>
      </c>
      <c r="D57" s="55" t="s">
        <v>67</v>
      </c>
      <c r="E57" s="69"/>
      <c r="F57" s="70">
        <f t="shared" si="4"/>
        <v>0</v>
      </c>
      <c r="G57" s="69"/>
      <c r="H57" s="46">
        <f t="shared" si="5"/>
        <v>0</v>
      </c>
    </row>
    <row r="58" spans="1:8" s="5" customFormat="1" x14ac:dyDescent="0.25">
      <c r="A58" s="59" t="s">
        <v>113</v>
      </c>
      <c r="B58" s="53" t="s">
        <v>167</v>
      </c>
      <c r="C58" s="54">
        <v>2</v>
      </c>
      <c r="D58" s="55" t="s">
        <v>67</v>
      </c>
      <c r="E58" s="69"/>
      <c r="F58" s="70">
        <f t="shared" si="4"/>
        <v>0</v>
      </c>
      <c r="G58" s="69"/>
      <c r="H58" s="46">
        <f t="shared" si="5"/>
        <v>0</v>
      </c>
    </row>
    <row r="59" spans="1:8" s="5" customFormat="1" x14ac:dyDescent="0.25">
      <c r="A59" s="59" t="s">
        <v>115</v>
      </c>
      <c r="B59" s="53" t="s">
        <v>168</v>
      </c>
      <c r="C59" s="54">
        <v>8</v>
      </c>
      <c r="D59" s="55" t="s">
        <v>67</v>
      </c>
      <c r="E59" s="69"/>
      <c r="F59" s="70">
        <f t="shared" si="4"/>
        <v>0</v>
      </c>
      <c r="G59" s="69"/>
      <c r="H59" s="46">
        <f t="shared" si="5"/>
        <v>0</v>
      </c>
    </row>
    <row r="60" spans="1:8" s="5" customFormat="1" x14ac:dyDescent="0.25">
      <c r="A60" s="59" t="s">
        <v>156</v>
      </c>
      <c r="B60" s="53" t="s">
        <v>161</v>
      </c>
      <c r="C60" s="54">
        <v>2</v>
      </c>
      <c r="D60" s="55" t="s">
        <v>67</v>
      </c>
      <c r="E60" s="69"/>
      <c r="F60" s="70">
        <f t="shared" si="4"/>
        <v>0</v>
      </c>
      <c r="G60" s="69"/>
      <c r="H60" s="46">
        <f t="shared" si="5"/>
        <v>0</v>
      </c>
    </row>
    <row r="61" spans="1:8" s="5" customFormat="1" x14ac:dyDescent="0.25">
      <c r="A61" s="59" t="s">
        <v>162</v>
      </c>
      <c r="B61" s="53" t="s">
        <v>169</v>
      </c>
      <c r="C61" s="54">
        <v>2</v>
      </c>
      <c r="D61" s="55" t="s">
        <v>67</v>
      </c>
      <c r="E61" s="69"/>
      <c r="F61" s="70">
        <f t="shared" si="4"/>
        <v>0</v>
      </c>
      <c r="G61" s="69"/>
      <c r="H61" s="46">
        <f t="shared" si="5"/>
        <v>0</v>
      </c>
    </row>
    <row r="62" spans="1:8" s="5" customFormat="1" ht="45" x14ac:dyDescent="0.25">
      <c r="A62" s="52" t="s">
        <v>47</v>
      </c>
      <c r="B62" s="56" t="s">
        <v>170</v>
      </c>
      <c r="C62" s="54"/>
      <c r="D62" s="58"/>
      <c r="E62" s="58"/>
      <c r="F62" s="70">
        <f t="shared" si="4"/>
        <v>0</v>
      </c>
      <c r="G62" s="69"/>
      <c r="H62" s="46">
        <f t="shared" si="5"/>
        <v>0</v>
      </c>
    </row>
    <row r="63" spans="1:8" s="5" customFormat="1" x14ac:dyDescent="0.25">
      <c r="A63" s="59" t="s">
        <v>109</v>
      </c>
      <c r="B63" s="53" t="s">
        <v>171</v>
      </c>
      <c r="C63" s="54">
        <v>150</v>
      </c>
      <c r="D63" s="55" t="s">
        <v>67</v>
      </c>
      <c r="E63" s="69"/>
      <c r="F63" s="70">
        <f t="shared" si="4"/>
        <v>0</v>
      </c>
      <c r="G63" s="69"/>
      <c r="H63" s="46">
        <f t="shared" si="5"/>
        <v>0</v>
      </c>
    </row>
    <row r="64" spans="1:8" s="5" customFormat="1" x14ac:dyDescent="0.25">
      <c r="A64" s="59" t="s">
        <v>46</v>
      </c>
      <c r="B64" s="53" t="s">
        <v>172</v>
      </c>
      <c r="C64" s="54">
        <v>20</v>
      </c>
      <c r="D64" s="55" t="s">
        <v>67</v>
      </c>
      <c r="E64" s="69"/>
      <c r="F64" s="70">
        <f t="shared" si="4"/>
        <v>0</v>
      </c>
      <c r="G64" s="69"/>
      <c r="H64" s="46">
        <f t="shared" si="5"/>
        <v>0</v>
      </c>
    </row>
    <row r="65" spans="1:8" s="5" customFormat="1" ht="30" x14ac:dyDescent="0.25">
      <c r="A65" s="59" t="s">
        <v>62</v>
      </c>
      <c r="B65" s="53" t="s">
        <v>173</v>
      </c>
      <c r="C65" s="54"/>
      <c r="D65" s="55"/>
      <c r="E65" s="58"/>
      <c r="F65" s="70">
        <f t="shared" si="4"/>
        <v>0</v>
      </c>
      <c r="G65" s="69"/>
      <c r="H65" s="46">
        <f t="shared" si="5"/>
        <v>0</v>
      </c>
    </row>
    <row r="66" spans="1:8" s="5" customFormat="1" x14ac:dyDescent="0.25">
      <c r="A66" s="59" t="s">
        <v>109</v>
      </c>
      <c r="B66" s="53" t="s">
        <v>174</v>
      </c>
      <c r="C66" s="54">
        <v>5</v>
      </c>
      <c r="D66" s="55" t="s">
        <v>67</v>
      </c>
      <c r="E66" s="69"/>
      <c r="F66" s="58"/>
      <c r="G66" s="58"/>
      <c r="H66" s="11"/>
    </row>
    <row r="67" spans="1:8" s="5" customFormat="1" x14ac:dyDescent="0.25">
      <c r="A67" s="59" t="s">
        <v>111</v>
      </c>
      <c r="B67" s="53" t="s">
        <v>175</v>
      </c>
      <c r="C67" s="54">
        <v>5</v>
      </c>
      <c r="D67" s="55" t="s">
        <v>67</v>
      </c>
      <c r="E67" s="69"/>
      <c r="F67" s="70">
        <f t="shared" ref="F67:F81" si="6">+C67*E67</f>
        <v>0</v>
      </c>
      <c r="G67" s="69"/>
      <c r="H67" s="46">
        <f t="shared" ref="H67:H81" si="7">+G67*C67</f>
        <v>0</v>
      </c>
    </row>
    <row r="68" spans="1:8" s="5" customFormat="1" x14ac:dyDescent="0.25">
      <c r="A68" s="59" t="s">
        <v>113</v>
      </c>
      <c r="B68" s="53" t="s">
        <v>176</v>
      </c>
      <c r="C68" s="54">
        <v>2</v>
      </c>
      <c r="D68" s="55" t="s">
        <v>67</v>
      </c>
      <c r="E68" s="69"/>
      <c r="F68" s="70">
        <f t="shared" si="6"/>
        <v>0</v>
      </c>
      <c r="G68" s="69"/>
      <c r="H68" s="46">
        <f t="shared" si="7"/>
        <v>0</v>
      </c>
    </row>
    <row r="69" spans="1:8" s="5" customFormat="1" x14ac:dyDescent="0.25">
      <c r="A69" s="59" t="s">
        <v>115</v>
      </c>
      <c r="B69" s="53" t="s">
        <v>177</v>
      </c>
      <c r="C69" s="54">
        <v>2</v>
      </c>
      <c r="D69" s="55" t="s">
        <v>67</v>
      </c>
      <c r="E69" s="69"/>
      <c r="F69" s="70">
        <f t="shared" si="6"/>
        <v>0</v>
      </c>
      <c r="G69" s="69"/>
      <c r="H69" s="46">
        <f t="shared" si="7"/>
        <v>0</v>
      </c>
    </row>
    <row r="70" spans="1:8" s="5" customFormat="1" x14ac:dyDescent="0.25">
      <c r="A70" s="59" t="s">
        <v>156</v>
      </c>
      <c r="B70" s="53" t="s">
        <v>178</v>
      </c>
      <c r="C70" s="54">
        <v>2</v>
      </c>
      <c r="D70" s="55" t="s">
        <v>67</v>
      </c>
      <c r="E70" s="69"/>
      <c r="F70" s="70">
        <f t="shared" si="6"/>
        <v>0</v>
      </c>
      <c r="G70" s="69"/>
      <c r="H70" s="46">
        <f t="shared" si="7"/>
        <v>0</v>
      </c>
    </row>
    <row r="71" spans="1:8" s="5" customFormat="1" x14ac:dyDescent="0.25">
      <c r="A71" s="59" t="s">
        <v>162</v>
      </c>
      <c r="B71" s="53" t="s">
        <v>179</v>
      </c>
      <c r="C71" s="54">
        <v>2</v>
      </c>
      <c r="D71" s="55" t="s">
        <v>67</v>
      </c>
      <c r="E71" s="69"/>
      <c r="F71" s="70">
        <f t="shared" si="6"/>
        <v>0</v>
      </c>
      <c r="G71" s="69"/>
      <c r="H71" s="46">
        <f t="shared" si="7"/>
        <v>0</v>
      </c>
    </row>
    <row r="72" spans="1:8" s="5" customFormat="1" ht="45" x14ac:dyDescent="0.25">
      <c r="A72" s="52" t="s">
        <v>69</v>
      </c>
      <c r="B72" s="56" t="s">
        <v>180</v>
      </c>
      <c r="C72" s="54">
        <v>1</v>
      </c>
      <c r="D72" s="55" t="s">
        <v>4</v>
      </c>
      <c r="E72" s="69"/>
      <c r="F72" s="70">
        <f t="shared" si="6"/>
        <v>0</v>
      </c>
      <c r="G72" s="69"/>
      <c r="H72" s="46">
        <f t="shared" si="7"/>
        <v>0</v>
      </c>
    </row>
    <row r="73" spans="1:8" s="5" customFormat="1" x14ac:dyDescent="0.25">
      <c r="A73" s="52" t="s">
        <v>63</v>
      </c>
      <c r="B73" s="63" t="s">
        <v>66</v>
      </c>
      <c r="C73" s="64">
        <v>50</v>
      </c>
      <c r="D73" s="65" t="s">
        <v>28</v>
      </c>
      <c r="E73" s="69"/>
      <c r="F73" s="70">
        <f t="shared" si="6"/>
        <v>0</v>
      </c>
      <c r="G73" s="69"/>
      <c r="H73" s="46">
        <f t="shared" si="7"/>
        <v>0</v>
      </c>
    </row>
    <row r="74" spans="1:8" s="5" customFormat="1" x14ac:dyDescent="0.25">
      <c r="A74" s="52" t="s">
        <v>181</v>
      </c>
      <c r="B74" s="66" t="s">
        <v>182</v>
      </c>
      <c r="C74" s="57"/>
      <c r="D74" s="58"/>
      <c r="E74" s="58"/>
      <c r="F74" s="70">
        <f t="shared" si="6"/>
        <v>0</v>
      </c>
      <c r="G74" s="69"/>
      <c r="H74" s="46">
        <f t="shared" si="7"/>
        <v>0</v>
      </c>
    </row>
    <row r="75" spans="1:8" s="5" customFormat="1" x14ac:dyDescent="0.25">
      <c r="A75" s="67" t="s">
        <v>25</v>
      </c>
      <c r="B75" s="53" t="s">
        <v>183</v>
      </c>
      <c r="C75" s="54">
        <v>2</v>
      </c>
      <c r="D75" s="55" t="s">
        <v>67</v>
      </c>
      <c r="E75" s="69"/>
      <c r="F75" s="70">
        <f t="shared" si="6"/>
        <v>0</v>
      </c>
      <c r="G75" s="69"/>
      <c r="H75" s="46">
        <f t="shared" si="7"/>
        <v>0</v>
      </c>
    </row>
    <row r="76" spans="1:8" s="5" customFormat="1" x14ac:dyDescent="0.25">
      <c r="A76" s="67" t="s">
        <v>26</v>
      </c>
      <c r="B76" s="53" t="s">
        <v>184</v>
      </c>
      <c r="C76" s="54">
        <v>2</v>
      </c>
      <c r="D76" s="55" t="s">
        <v>67</v>
      </c>
      <c r="E76" s="69"/>
      <c r="F76" s="70">
        <f t="shared" si="6"/>
        <v>0</v>
      </c>
      <c r="G76" s="69"/>
      <c r="H76" s="46">
        <f t="shared" si="7"/>
        <v>0</v>
      </c>
    </row>
    <row r="77" spans="1:8" s="5" customFormat="1" x14ac:dyDescent="0.25">
      <c r="A77" s="67" t="s">
        <v>45</v>
      </c>
      <c r="B77" s="53" t="s">
        <v>185</v>
      </c>
      <c r="C77" s="54">
        <v>2</v>
      </c>
      <c r="D77" s="55" t="s">
        <v>67</v>
      </c>
      <c r="E77" s="69"/>
      <c r="F77" s="70">
        <f t="shared" si="6"/>
        <v>0</v>
      </c>
      <c r="G77" s="69"/>
      <c r="H77" s="46">
        <f t="shared" si="7"/>
        <v>0</v>
      </c>
    </row>
    <row r="78" spans="1:8" s="5" customFormat="1" ht="30" x14ac:dyDescent="0.25">
      <c r="A78" s="135" t="s">
        <v>186</v>
      </c>
      <c r="B78" s="136" t="s">
        <v>187</v>
      </c>
      <c r="C78" s="137">
        <v>21</v>
      </c>
      <c r="D78" s="138" t="s">
        <v>43</v>
      </c>
      <c r="E78" s="133"/>
      <c r="F78" s="132">
        <f t="shared" si="6"/>
        <v>0</v>
      </c>
      <c r="G78" s="69"/>
      <c r="H78" s="46">
        <f t="shared" si="7"/>
        <v>0</v>
      </c>
    </row>
    <row r="79" spans="1:8" s="5" customFormat="1" ht="30" x14ac:dyDescent="0.25">
      <c r="A79" s="67" t="s">
        <v>188</v>
      </c>
      <c r="B79" s="56" t="s">
        <v>281</v>
      </c>
      <c r="C79" s="61">
        <v>1</v>
      </c>
      <c r="D79" s="65" t="s">
        <v>4</v>
      </c>
      <c r="E79" s="69">
        <f>+'APPENDIX-A'!F26</f>
        <v>0</v>
      </c>
      <c r="F79" s="70">
        <f t="shared" si="6"/>
        <v>0</v>
      </c>
      <c r="G79" s="69"/>
      <c r="H79" s="46">
        <f t="shared" si="7"/>
        <v>0</v>
      </c>
    </row>
    <row r="80" spans="1:8" s="5" customFormat="1" ht="30" x14ac:dyDescent="0.25">
      <c r="A80" s="52" t="s">
        <v>189</v>
      </c>
      <c r="B80" s="56" t="s">
        <v>282</v>
      </c>
      <c r="C80" s="61">
        <v>1</v>
      </c>
      <c r="D80" s="65" t="s">
        <v>4</v>
      </c>
      <c r="E80" s="69">
        <f>+'APPENDIX-B'!F11</f>
        <v>0</v>
      </c>
      <c r="F80" s="70">
        <f t="shared" si="6"/>
        <v>0</v>
      </c>
      <c r="G80" s="69"/>
      <c r="H80" s="46">
        <f t="shared" si="7"/>
        <v>0</v>
      </c>
    </row>
    <row r="81" spans="1:8" s="5" customFormat="1" ht="21" customHeight="1" x14ac:dyDescent="0.25">
      <c r="A81" s="68">
        <v>21</v>
      </c>
      <c r="B81" s="53" t="s">
        <v>190</v>
      </c>
      <c r="C81" s="61">
        <v>1</v>
      </c>
      <c r="D81" s="65" t="s">
        <v>4</v>
      </c>
      <c r="E81" s="69"/>
      <c r="F81" s="70">
        <f t="shared" si="6"/>
        <v>0</v>
      </c>
      <c r="G81" s="69"/>
      <c r="H81" s="46">
        <f t="shared" si="7"/>
        <v>0</v>
      </c>
    </row>
    <row r="82" spans="1:8" s="5" customFormat="1" ht="18.75" x14ac:dyDescent="0.25">
      <c r="A82" s="115" t="s">
        <v>94</v>
      </c>
      <c r="B82" s="116"/>
      <c r="C82" s="116"/>
      <c r="D82" s="117"/>
      <c r="E82" s="134"/>
      <c r="F82" s="71">
        <f>SUM(F8:F81)</f>
        <v>0</v>
      </c>
      <c r="G82" s="134"/>
      <c r="H82" s="49">
        <f>SUM(H8:H81)</f>
        <v>0</v>
      </c>
    </row>
    <row r="83" spans="1:8" x14ac:dyDescent="0.25">
      <c r="A83" s="23" t="s">
        <v>11</v>
      </c>
      <c r="B83" s="22"/>
      <c r="C83" s="22"/>
      <c r="D83" s="22"/>
      <c r="E83" s="72"/>
      <c r="F83" s="72"/>
      <c r="G83" s="72"/>
      <c r="H83" s="22"/>
    </row>
    <row r="84" spans="1:8" ht="35.25" customHeight="1" x14ac:dyDescent="0.25">
      <c r="A84" s="2">
        <v>1</v>
      </c>
      <c r="B84" s="86" t="s">
        <v>210</v>
      </c>
      <c r="C84" s="86"/>
      <c r="D84" s="86"/>
      <c r="E84" s="86"/>
      <c r="F84" s="86"/>
      <c r="G84" s="86"/>
      <c r="H84" s="86"/>
    </row>
    <row r="85" spans="1:8" ht="19.5" customHeight="1" x14ac:dyDescent="0.25">
      <c r="A85" s="2">
        <v>2</v>
      </c>
      <c r="B85" s="86" t="s">
        <v>17</v>
      </c>
      <c r="C85" s="86"/>
      <c r="D85" s="86"/>
      <c r="E85" s="86"/>
      <c r="F85" s="86"/>
      <c r="G85" s="86"/>
      <c r="H85" s="86"/>
    </row>
    <row r="86" spans="1:8" ht="19.5" customHeight="1" x14ac:dyDescent="0.25">
      <c r="A86" s="2">
        <v>3</v>
      </c>
      <c r="B86" s="112" t="s">
        <v>37</v>
      </c>
      <c r="C86" s="113"/>
      <c r="D86" s="113"/>
      <c r="E86" s="113"/>
      <c r="F86" s="113"/>
      <c r="G86" s="113"/>
      <c r="H86" s="114"/>
    </row>
    <row r="87" spans="1:8" ht="36" customHeight="1" x14ac:dyDescent="0.25">
      <c r="A87" s="2">
        <v>4</v>
      </c>
      <c r="B87" s="86" t="s">
        <v>211</v>
      </c>
      <c r="C87" s="86"/>
      <c r="D87" s="86"/>
      <c r="E87" s="86"/>
      <c r="F87" s="86"/>
      <c r="G87" s="86"/>
      <c r="H87" s="86"/>
    </row>
    <row r="88" spans="1:8" x14ac:dyDescent="0.25">
      <c r="D88" s="8"/>
    </row>
    <row r="89" spans="1:8" x14ac:dyDescent="0.25">
      <c r="D89" s="8"/>
    </row>
    <row r="90" spans="1:8" x14ac:dyDescent="0.25">
      <c r="D90" s="8"/>
    </row>
    <row r="91" spans="1:8" x14ac:dyDescent="0.25">
      <c r="D91" s="8"/>
    </row>
    <row r="92" spans="1:8" x14ac:dyDescent="0.25">
      <c r="D92" s="8"/>
    </row>
    <row r="93" spans="1:8" x14ac:dyDescent="0.25">
      <c r="D93" s="8"/>
    </row>
    <row r="94" spans="1:8" x14ac:dyDescent="0.25">
      <c r="D94" s="8"/>
    </row>
    <row r="95" spans="1:8" x14ac:dyDescent="0.25">
      <c r="D95" s="8"/>
    </row>
    <row r="96" spans="1:8" x14ac:dyDescent="0.25">
      <c r="D96" s="8"/>
    </row>
    <row r="97" spans="4:4" x14ac:dyDescent="0.25">
      <c r="D97" s="8"/>
    </row>
    <row r="98" spans="4:4" x14ac:dyDescent="0.25">
      <c r="D98" s="8"/>
    </row>
    <row r="99" spans="4:4" x14ac:dyDescent="0.25">
      <c r="D99" s="8"/>
    </row>
    <row r="100" spans="4:4" x14ac:dyDescent="0.25">
      <c r="D100" s="8"/>
    </row>
    <row r="101" spans="4:4" x14ac:dyDescent="0.25">
      <c r="D101" s="8"/>
    </row>
    <row r="102" spans="4:4" x14ac:dyDescent="0.25">
      <c r="D102" s="8"/>
    </row>
    <row r="103" spans="4:4" x14ac:dyDescent="0.25">
      <c r="D103" s="8"/>
    </row>
    <row r="104" spans="4:4" x14ac:dyDescent="0.25">
      <c r="D104" s="8"/>
    </row>
    <row r="105" spans="4:4" x14ac:dyDescent="0.25">
      <c r="D105" s="8"/>
    </row>
    <row r="106" spans="4:4" x14ac:dyDescent="0.25">
      <c r="D106" s="8"/>
    </row>
    <row r="107" spans="4:4" x14ac:dyDescent="0.25">
      <c r="D107" s="8"/>
    </row>
    <row r="108" spans="4:4" x14ac:dyDescent="0.25">
      <c r="D108" s="8"/>
    </row>
    <row r="109" spans="4:4" x14ac:dyDescent="0.25">
      <c r="D109" s="8"/>
    </row>
    <row r="110" spans="4:4" x14ac:dyDescent="0.25">
      <c r="D110" s="8"/>
    </row>
    <row r="111" spans="4:4" x14ac:dyDescent="0.25">
      <c r="D111" s="8"/>
    </row>
    <row r="112" spans="4:4" x14ac:dyDescent="0.25">
      <c r="D112" s="8"/>
    </row>
    <row r="113" spans="4:4" x14ac:dyDescent="0.25">
      <c r="D113" s="8"/>
    </row>
    <row r="114" spans="4:4" x14ac:dyDescent="0.25">
      <c r="D114" s="8"/>
    </row>
    <row r="115" spans="4:4" x14ac:dyDescent="0.25">
      <c r="D115" s="8"/>
    </row>
    <row r="116" spans="4:4" x14ac:dyDescent="0.25">
      <c r="D116" s="8"/>
    </row>
    <row r="117" spans="4:4" x14ac:dyDescent="0.25">
      <c r="D117" s="8"/>
    </row>
    <row r="118" spans="4:4" x14ac:dyDescent="0.25">
      <c r="D118" s="8"/>
    </row>
    <row r="119" spans="4:4" x14ac:dyDescent="0.25">
      <c r="D119" s="8"/>
    </row>
    <row r="120" spans="4:4" x14ac:dyDescent="0.25">
      <c r="D120" s="8"/>
    </row>
    <row r="121" spans="4:4" x14ac:dyDescent="0.25">
      <c r="D121" s="8"/>
    </row>
    <row r="122" spans="4:4" x14ac:dyDescent="0.25">
      <c r="D122" s="8"/>
    </row>
    <row r="123" spans="4:4" x14ac:dyDescent="0.25">
      <c r="D123" s="8"/>
    </row>
    <row r="124" spans="4:4" x14ac:dyDescent="0.25">
      <c r="D124" s="8"/>
    </row>
    <row r="125" spans="4:4" x14ac:dyDescent="0.25">
      <c r="D125" s="8"/>
    </row>
    <row r="126" spans="4:4" x14ac:dyDescent="0.25">
      <c r="D126" s="8"/>
    </row>
    <row r="127" spans="4:4" x14ac:dyDescent="0.25">
      <c r="D127" s="8"/>
    </row>
    <row r="128" spans="4:4" x14ac:dyDescent="0.25">
      <c r="D128" s="8"/>
    </row>
    <row r="129" spans="4:4" x14ac:dyDescent="0.25">
      <c r="D129" s="8"/>
    </row>
    <row r="130" spans="4:4" x14ac:dyDescent="0.25">
      <c r="D130" s="8"/>
    </row>
    <row r="131" spans="4:4" x14ac:dyDescent="0.25">
      <c r="D131" s="8"/>
    </row>
    <row r="132" spans="4:4" x14ac:dyDescent="0.25">
      <c r="D132" s="8"/>
    </row>
    <row r="133" spans="4:4" x14ac:dyDescent="0.25">
      <c r="D133" s="8"/>
    </row>
    <row r="134" spans="4:4" x14ac:dyDescent="0.25">
      <c r="D134" s="8"/>
    </row>
    <row r="135" spans="4:4" x14ac:dyDescent="0.25">
      <c r="D135" s="8"/>
    </row>
    <row r="136" spans="4:4" x14ac:dyDescent="0.25">
      <c r="D136" s="8"/>
    </row>
    <row r="137" spans="4:4" x14ac:dyDescent="0.25">
      <c r="D137" s="8"/>
    </row>
    <row r="138" spans="4:4" x14ac:dyDescent="0.25">
      <c r="D138" s="8"/>
    </row>
    <row r="139" spans="4:4" x14ac:dyDescent="0.25">
      <c r="D139" s="8"/>
    </row>
    <row r="140" spans="4:4" x14ac:dyDescent="0.25">
      <c r="D140" s="8"/>
    </row>
    <row r="141" spans="4:4" x14ac:dyDescent="0.25">
      <c r="D141" s="8"/>
    </row>
    <row r="142" spans="4:4" x14ac:dyDescent="0.25">
      <c r="D142" s="8"/>
    </row>
    <row r="143" spans="4:4" x14ac:dyDescent="0.25">
      <c r="D143" s="8"/>
    </row>
    <row r="144" spans="4:4" x14ac:dyDescent="0.25">
      <c r="D144" s="8"/>
    </row>
    <row r="145" spans="4:4" x14ac:dyDescent="0.25">
      <c r="D145" s="8"/>
    </row>
    <row r="146" spans="4:4" x14ac:dyDescent="0.25">
      <c r="D146" s="8"/>
    </row>
    <row r="147" spans="4:4" x14ac:dyDescent="0.25">
      <c r="D147" s="8"/>
    </row>
    <row r="148" spans="4:4" x14ac:dyDescent="0.25">
      <c r="D148" s="8"/>
    </row>
    <row r="149" spans="4:4" x14ac:dyDescent="0.25">
      <c r="D149" s="8"/>
    </row>
    <row r="150" spans="4:4" x14ac:dyDescent="0.25">
      <c r="D150" s="8"/>
    </row>
    <row r="151" spans="4:4" x14ac:dyDescent="0.25">
      <c r="D151" s="8"/>
    </row>
    <row r="152" spans="4:4" x14ac:dyDescent="0.25">
      <c r="D152" s="8"/>
    </row>
    <row r="153" spans="4:4" x14ac:dyDescent="0.25">
      <c r="D153" s="8"/>
    </row>
    <row r="154" spans="4:4" x14ac:dyDescent="0.25">
      <c r="D154" s="8"/>
    </row>
    <row r="155" spans="4:4" x14ac:dyDescent="0.25">
      <c r="D155" s="8"/>
    </row>
    <row r="156" spans="4:4" x14ac:dyDescent="0.25">
      <c r="D156" s="8"/>
    </row>
    <row r="157" spans="4:4" x14ac:dyDescent="0.25">
      <c r="D157" s="8"/>
    </row>
    <row r="158" spans="4:4" x14ac:dyDescent="0.25">
      <c r="D158" s="8"/>
    </row>
    <row r="159" spans="4:4" x14ac:dyDescent="0.25">
      <c r="D159" s="8"/>
    </row>
    <row r="160" spans="4:4" x14ac:dyDescent="0.25">
      <c r="D160" s="8"/>
    </row>
    <row r="161" spans="4:4" x14ac:dyDescent="0.25">
      <c r="D161" s="8"/>
    </row>
    <row r="162" spans="4:4" x14ac:dyDescent="0.25">
      <c r="D162" s="8"/>
    </row>
    <row r="163" spans="4:4" x14ac:dyDescent="0.25">
      <c r="D163" s="8"/>
    </row>
    <row r="164" spans="4:4" x14ac:dyDescent="0.25">
      <c r="D164" s="8"/>
    </row>
    <row r="165" spans="4:4" x14ac:dyDescent="0.25">
      <c r="D165" s="8"/>
    </row>
    <row r="166" spans="4:4" x14ac:dyDescent="0.25">
      <c r="D166" s="8"/>
    </row>
    <row r="167" spans="4:4" x14ac:dyDescent="0.25">
      <c r="D167" s="8"/>
    </row>
    <row r="168" spans="4:4" x14ac:dyDescent="0.25">
      <c r="D168" s="8"/>
    </row>
    <row r="169" spans="4:4" x14ac:dyDescent="0.25">
      <c r="D169" s="8"/>
    </row>
    <row r="170" spans="4:4" x14ac:dyDescent="0.25">
      <c r="D170" s="8"/>
    </row>
    <row r="171" spans="4:4" x14ac:dyDescent="0.25">
      <c r="D171" s="8"/>
    </row>
    <row r="172" spans="4:4" x14ac:dyDescent="0.25">
      <c r="D172" s="8"/>
    </row>
    <row r="173" spans="4:4" x14ac:dyDescent="0.25">
      <c r="D173" s="8"/>
    </row>
    <row r="174" spans="4:4" x14ac:dyDescent="0.25">
      <c r="D174" s="8"/>
    </row>
    <row r="175" spans="4:4" x14ac:dyDescent="0.25">
      <c r="D175" s="8"/>
    </row>
    <row r="176" spans="4:4" x14ac:dyDescent="0.25">
      <c r="D176" s="8"/>
    </row>
    <row r="177" spans="4:4" x14ac:dyDescent="0.25">
      <c r="D177" s="8"/>
    </row>
    <row r="178" spans="4:4" x14ac:dyDescent="0.25">
      <c r="D178" s="8"/>
    </row>
    <row r="179" spans="4:4" x14ac:dyDescent="0.25">
      <c r="D179" s="8"/>
    </row>
    <row r="180" spans="4:4" x14ac:dyDescent="0.25">
      <c r="D180" s="8"/>
    </row>
    <row r="181" spans="4:4" x14ac:dyDescent="0.25">
      <c r="D181" s="8"/>
    </row>
    <row r="182" spans="4:4" x14ac:dyDescent="0.25">
      <c r="D182" s="8"/>
    </row>
    <row r="183" spans="4:4" x14ac:dyDescent="0.25">
      <c r="D183" s="8"/>
    </row>
    <row r="184" spans="4:4" x14ac:dyDescent="0.25">
      <c r="D184" s="8"/>
    </row>
    <row r="185" spans="4:4" x14ac:dyDescent="0.25">
      <c r="D185" s="8"/>
    </row>
    <row r="186" spans="4:4" x14ac:dyDescent="0.25">
      <c r="D186" s="8"/>
    </row>
    <row r="187" spans="4:4" x14ac:dyDescent="0.25">
      <c r="D187" s="8"/>
    </row>
    <row r="188" spans="4:4" x14ac:dyDescent="0.25">
      <c r="D188" s="8"/>
    </row>
    <row r="189" spans="4:4" x14ac:dyDescent="0.25">
      <c r="D189" s="8"/>
    </row>
    <row r="190" spans="4:4" x14ac:dyDescent="0.25">
      <c r="D190" s="8"/>
    </row>
    <row r="191" spans="4:4" x14ac:dyDescent="0.25">
      <c r="D191" s="8"/>
    </row>
    <row r="192" spans="4:4" x14ac:dyDescent="0.25">
      <c r="D192" s="8"/>
    </row>
    <row r="193" spans="4:4" x14ac:dyDescent="0.25">
      <c r="D193" s="8"/>
    </row>
    <row r="194" spans="4:4" x14ac:dyDescent="0.25">
      <c r="D194" s="8"/>
    </row>
    <row r="195" spans="4:4" x14ac:dyDescent="0.25">
      <c r="D195" s="8"/>
    </row>
    <row r="196" spans="4:4" x14ac:dyDescent="0.25">
      <c r="D196" s="8"/>
    </row>
    <row r="197" spans="4:4" x14ac:dyDescent="0.25">
      <c r="D197" s="8"/>
    </row>
    <row r="198" spans="4:4" x14ac:dyDescent="0.25">
      <c r="D198" s="8"/>
    </row>
    <row r="199" spans="4:4" x14ac:dyDescent="0.25">
      <c r="D199" s="8"/>
    </row>
    <row r="200" spans="4:4" x14ac:dyDescent="0.25">
      <c r="D200" s="8"/>
    </row>
    <row r="201" spans="4:4" x14ac:dyDescent="0.25">
      <c r="D201" s="8"/>
    </row>
    <row r="202" spans="4:4" x14ac:dyDescent="0.25">
      <c r="D202" s="8"/>
    </row>
    <row r="203" spans="4:4" x14ac:dyDescent="0.25">
      <c r="D203" s="8"/>
    </row>
    <row r="204" spans="4:4" x14ac:dyDescent="0.25">
      <c r="D204" s="8"/>
    </row>
    <row r="205" spans="4:4" x14ac:dyDescent="0.25">
      <c r="D205" s="8"/>
    </row>
    <row r="206" spans="4:4" x14ac:dyDescent="0.25">
      <c r="D206" s="8"/>
    </row>
    <row r="207" spans="4:4" x14ac:dyDescent="0.25">
      <c r="D207" s="8"/>
    </row>
    <row r="208" spans="4:4" x14ac:dyDescent="0.25">
      <c r="D208" s="8"/>
    </row>
    <row r="209" spans="4:4" x14ac:dyDescent="0.25">
      <c r="D209" s="8"/>
    </row>
    <row r="210" spans="4:4" x14ac:dyDescent="0.25">
      <c r="D210" s="8"/>
    </row>
    <row r="211" spans="4:4" x14ac:dyDescent="0.25">
      <c r="D211" s="8"/>
    </row>
    <row r="212" spans="4:4" x14ac:dyDescent="0.25">
      <c r="D212" s="8"/>
    </row>
    <row r="213" spans="4:4" x14ac:dyDescent="0.25">
      <c r="D213" s="8"/>
    </row>
    <row r="214" spans="4:4" x14ac:dyDescent="0.25">
      <c r="D214" s="8"/>
    </row>
    <row r="215" spans="4:4" x14ac:dyDescent="0.25">
      <c r="D215" s="8"/>
    </row>
    <row r="216" spans="4:4" x14ac:dyDescent="0.25">
      <c r="D216" s="8"/>
    </row>
    <row r="217" spans="4:4" x14ac:dyDescent="0.25">
      <c r="D217" s="8"/>
    </row>
    <row r="218" spans="4:4" x14ac:dyDescent="0.25">
      <c r="D218" s="8"/>
    </row>
    <row r="219" spans="4:4" x14ac:dyDescent="0.25">
      <c r="D219" s="8"/>
    </row>
    <row r="220" spans="4:4" x14ac:dyDescent="0.25">
      <c r="D220" s="8"/>
    </row>
    <row r="221" spans="4:4" x14ac:dyDescent="0.25">
      <c r="D221" s="8"/>
    </row>
    <row r="222" spans="4:4" x14ac:dyDescent="0.25">
      <c r="D222" s="8"/>
    </row>
    <row r="223" spans="4:4" x14ac:dyDescent="0.25">
      <c r="D223" s="8"/>
    </row>
    <row r="224" spans="4:4" x14ac:dyDescent="0.25">
      <c r="D224" s="8"/>
    </row>
    <row r="225" spans="4:4" x14ac:dyDescent="0.25">
      <c r="D225" s="8"/>
    </row>
    <row r="226" spans="4:4" x14ac:dyDescent="0.25">
      <c r="D226" s="8"/>
    </row>
    <row r="227" spans="4:4" x14ac:dyDescent="0.25">
      <c r="D227" s="8"/>
    </row>
    <row r="228" spans="4:4" x14ac:dyDescent="0.25">
      <c r="D228" s="8"/>
    </row>
    <row r="229" spans="4:4" x14ac:dyDescent="0.25">
      <c r="D229" s="8"/>
    </row>
    <row r="230" spans="4:4" x14ac:dyDescent="0.25">
      <c r="D230" s="8"/>
    </row>
    <row r="231" spans="4:4" x14ac:dyDescent="0.25">
      <c r="D231" s="8"/>
    </row>
    <row r="232" spans="4:4" x14ac:dyDescent="0.25">
      <c r="D232" s="8"/>
    </row>
    <row r="233" spans="4:4" x14ac:dyDescent="0.25">
      <c r="D233" s="8"/>
    </row>
    <row r="234" spans="4:4" x14ac:dyDescent="0.25">
      <c r="D234" s="8"/>
    </row>
    <row r="235" spans="4:4" x14ac:dyDescent="0.25">
      <c r="D235" s="8"/>
    </row>
    <row r="236" spans="4:4" x14ac:dyDescent="0.25">
      <c r="D236" s="8"/>
    </row>
    <row r="237" spans="4:4" x14ac:dyDescent="0.25">
      <c r="D237" s="8"/>
    </row>
    <row r="238" spans="4:4" x14ac:dyDescent="0.25">
      <c r="D238" s="8"/>
    </row>
    <row r="239" spans="4:4" x14ac:dyDescent="0.25">
      <c r="D239" s="8"/>
    </row>
    <row r="240" spans="4:4" x14ac:dyDescent="0.25">
      <c r="D240" s="8"/>
    </row>
    <row r="241" spans="4:4" x14ac:dyDescent="0.25">
      <c r="D241" s="8"/>
    </row>
    <row r="242" spans="4:4" x14ac:dyDescent="0.25">
      <c r="D242" s="8"/>
    </row>
    <row r="243" spans="4:4" x14ac:dyDescent="0.25">
      <c r="D243" s="8"/>
    </row>
    <row r="244" spans="4:4" x14ac:dyDescent="0.25">
      <c r="D244" s="8"/>
    </row>
    <row r="245" spans="4:4" x14ac:dyDescent="0.25">
      <c r="D245" s="8"/>
    </row>
    <row r="246" spans="4:4" x14ac:dyDescent="0.25">
      <c r="D246" s="8"/>
    </row>
    <row r="247" spans="4:4" x14ac:dyDescent="0.25">
      <c r="D247" s="8"/>
    </row>
    <row r="248" spans="4:4" x14ac:dyDescent="0.25">
      <c r="D248" s="8"/>
    </row>
    <row r="249" spans="4:4" x14ac:dyDescent="0.25">
      <c r="D249" s="8"/>
    </row>
    <row r="250" spans="4:4" x14ac:dyDescent="0.25">
      <c r="D250" s="8"/>
    </row>
    <row r="251" spans="4:4" x14ac:dyDescent="0.25">
      <c r="D251" s="8"/>
    </row>
    <row r="252" spans="4:4" x14ac:dyDescent="0.25">
      <c r="D252" s="8"/>
    </row>
    <row r="253" spans="4:4" x14ac:dyDescent="0.25">
      <c r="D253" s="8"/>
    </row>
    <row r="254" spans="4:4" x14ac:dyDescent="0.25">
      <c r="D254" s="8"/>
    </row>
    <row r="255" spans="4:4" x14ac:dyDescent="0.25">
      <c r="D255" s="8"/>
    </row>
    <row r="256" spans="4:4" x14ac:dyDescent="0.25">
      <c r="D256" s="8"/>
    </row>
    <row r="257" spans="4:4" x14ac:dyDescent="0.25">
      <c r="D257" s="8"/>
    </row>
    <row r="258" spans="4:4" x14ac:dyDescent="0.25">
      <c r="D258" s="8"/>
    </row>
    <row r="259" spans="4:4" x14ac:dyDescent="0.25">
      <c r="D259" s="8"/>
    </row>
    <row r="260" spans="4:4" x14ac:dyDescent="0.25">
      <c r="D260" s="8"/>
    </row>
    <row r="261" spans="4:4" x14ac:dyDescent="0.25">
      <c r="D261" s="8"/>
    </row>
    <row r="262" spans="4:4" x14ac:dyDescent="0.25">
      <c r="D262" s="8"/>
    </row>
    <row r="263" spans="4:4" x14ac:dyDescent="0.25">
      <c r="D263" s="8"/>
    </row>
    <row r="264" spans="4:4" x14ac:dyDescent="0.25">
      <c r="D264" s="8"/>
    </row>
    <row r="265" spans="4:4" x14ac:dyDescent="0.25">
      <c r="D265" s="8"/>
    </row>
    <row r="266" spans="4:4" x14ac:dyDescent="0.25">
      <c r="D266" s="8"/>
    </row>
    <row r="267" spans="4:4" x14ac:dyDescent="0.25">
      <c r="D267" s="8"/>
    </row>
    <row r="268" spans="4:4" x14ac:dyDescent="0.25">
      <c r="D268" s="8"/>
    </row>
    <row r="269" spans="4:4" x14ac:dyDescent="0.25">
      <c r="D269" s="8"/>
    </row>
    <row r="270" spans="4:4" x14ac:dyDescent="0.25">
      <c r="D270" s="8"/>
    </row>
    <row r="271" spans="4:4" x14ac:dyDescent="0.25">
      <c r="D271" s="8"/>
    </row>
    <row r="272" spans="4:4" x14ac:dyDescent="0.25">
      <c r="D272" s="8"/>
    </row>
    <row r="273" spans="4:4" x14ac:dyDescent="0.25">
      <c r="D273" s="8"/>
    </row>
    <row r="274" spans="4:4" x14ac:dyDescent="0.25">
      <c r="D274" s="8"/>
    </row>
    <row r="275" spans="4:4" x14ac:dyDescent="0.25">
      <c r="D275" s="8"/>
    </row>
    <row r="276" spans="4:4" x14ac:dyDescent="0.25">
      <c r="D276" s="8"/>
    </row>
    <row r="277" spans="4:4" x14ac:dyDescent="0.25">
      <c r="D277" s="8"/>
    </row>
    <row r="278" spans="4:4" x14ac:dyDescent="0.25">
      <c r="D278" s="8"/>
    </row>
    <row r="279" spans="4:4" x14ac:dyDescent="0.25">
      <c r="D279" s="8"/>
    </row>
    <row r="280" spans="4:4" x14ac:dyDescent="0.25">
      <c r="D280" s="8"/>
    </row>
    <row r="281" spans="4:4" x14ac:dyDescent="0.25">
      <c r="D281" s="8"/>
    </row>
    <row r="282" spans="4:4" x14ac:dyDescent="0.25">
      <c r="D282" s="8"/>
    </row>
    <row r="283" spans="4:4" x14ac:dyDescent="0.25">
      <c r="D283" s="8"/>
    </row>
    <row r="284" spans="4:4" x14ac:dyDescent="0.25">
      <c r="D284" s="8"/>
    </row>
    <row r="285" spans="4:4" x14ac:dyDescent="0.25">
      <c r="D285" s="8"/>
    </row>
    <row r="286" spans="4:4" x14ac:dyDescent="0.25">
      <c r="D286" s="8"/>
    </row>
    <row r="287" spans="4:4" x14ac:dyDescent="0.25">
      <c r="D287" s="8"/>
    </row>
    <row r="288" spans="4:4" x14ac:dyDescent="0.25">
      <c r="D288" s="8"/>
    </row>
    <row r="289" spans="4:4" x14ac:dyDescent="0.25">
      <c r="D289" s="8"/>
    </row>
    <row r="290" spans="4:4" x14ac:dyDescent="0.25">
      <c r="D290" s="8"/>
    </row>
    <row r="291" spans="4:4" x14ac:dyDescent="0.25">
      <c r="D291" s="8"/>
    </row>
    <row r="292" spans="4:4" x14ac:dyDescent="0.25">
      <c r="D292" s="8"/>
    </row>
    <row r="293" spans="4:4" x14ac:dyDescent="0.25">
      <c r="D293" s="8"/>
    </row>
    <row r="294" spans="4:4" x14ac:dyDescent="0.25">
      <c r="D294" s="8"/>
    </row>
    <row r="295" spans="4:4" x14ac:dyDescent="0.25">
      <c r="D295" s="8"/>
    </row>
    <row r="296" spans="4:4" x14ac:dyDescent="0.25">
      <c r="D296" s="8"/>
    </row>
    <row r="297" spans="4:4" x14ac:dyDescent="0.25">
      <c r="D297" s="8"/>
    </row>
    <row r="298" spans="4:4" x14ac:dyDescent="0.25">
      <c r="D298" s="8"/>
    </row>
    <row r="299" spans="4:4" x14ac:dyDescent="0.25">
      <c r="D299" s="8"/>
    </row>
    <row r="300" spans="4:4" x14ac:dyDescent="0.25">
      <c r="D300" s="8"/>
    </row>
    <row r="301" spans="4:4" x14ac:dyDescent="0.25">
      <c r="D301" s="8"/>
    </row>
    <row r="302" spans="4:4" x14ac:dyDescent="0.25">
      <c r="D302" s="8"/>
    </row>
    <row r="303" spans="4:4" x14ac:dyDescent="0.25">
      <c r="D303" s="8"/>
    </row>
    <row r="304" spans="4:4" x14ac:dyDescent="0.25">
      <c r="D304" s="8"/>
    </row>
    <row r="305" spans="4:4" x14ac:dyDescent="0.25">
      <c r="D305" s="8"/>
    </row>
    <row r="306" spans="4:4" x14ac:dyDescent="0.25">
      <c r="D306" s="8"/>
    </row>
    <row r="307" spans="4:4" x14ac:dyDescent="0.25">
      <c r="D307" s="8"/>
    </row>
    <row r="308" spans="4:4" x14ac:dyDescent="0.25">
      <c r="D308" s="8"/>
    </row>
    <row r="309" spans="4:4" x14ac:dyDescent="0.25">
      <c r="D309" s="8"/>
    </row>
    <row r="310" spans="4:4" x14ac:dyDescent="0.25">
      <c r="D310" s="8"/>
    </row>
    <row r="311" spans="4:4" x14ac:dyDescent="0.25">
      <c r="D311" s="8"/>
    </row>
    <row r="312" spans="4:4" x14ac:dyDescent="0.25">
      <c r="D312" s="8"/>
    </row>
    <row r="313" spans="4:4" x14ac:dyDescent="0.25">
      <c r="D313" s="8"/>
    </row>
    <row r="314" spans="4:4" x14ac:dyDescent="0.25">
      <c r="D314" s="8"/>
    </row>
    <row r="315" spans="4:4" x14ac:dyDescent="0.25">
      <c r="D315" s="8"/>
    </row>
    <row r="316" spans="4:4" x14ac:dyDescent="0.25">
      <c r="D316" s="8"/>
    </row>
    <row r="317" spans="4:4" x14ac:dyDescent="0.25">
      <c r="D317" s="8"/>
    </row>
    <row r="318" spans="4:4" x14ac:dyDescent="0.25">
      <c r="D318" s="8"/>
    </row>
    <row r="319" spans="4:4" x14ac:dyDescent="0.25">
      <c r="D319" s="8"/>
    </row>
    <row r="320" spans="4:4" x14ac:dyDescent="0.25">
      <c r="D320" s="8"/>
    </row>
    <row r="321" spans="4:4" x14ac:dyDescent="0.25">
      <c r="D321" s="8"/>
    </row>
    <row r="322" spans="4:4" x14ac:dyDescent="0.25">
      <c r="D322" s="8"/>
    </row>
    <row r="323" spans="4:4" x14ac:dyDescent="0.25">
      <c r="D323" s="8"/>
    </row>
    <row r="324" spans="4:4" x14ac:dyDescent="0.25">
      <c r="D324" s="8"/>
    </row>
    <row r="325" spans="4:4" x14ac:dyDescent="0.25">
      <c r="D325" s="8"/>
    </row>
    <row r="326" spans="4:4" x14ac:dyDescent="0.25">
      <c r="D326" s="8"/>
    </row>
    <row r="327" spans="4:4" x14ac:dyDescent="0.25">
      <c r="D327" s="8"/>
    </row>
    <row r="328" spans="4:4" x14ac:dyDescent="0.25">
      <c r="D328" s="8"/>
    </row>
    <row r="329" spans="4:4" x14ac:dyDescent="0.25">
      <c r="D329" s="8"/>
    </row>
    <row r="330" spans="4:4" x14ac:dyDescent="0.25">
      <c r="D330" s="8"/>
    </row>
    <row r="331" spans="4:4" x14ac:dyDescent="0.25">
      <c r="D331" s="8"/>
    </row>
    <row r="332" spans="4:4" x14ac:dyDescent="0.25">
      <c r="D332" s="8"/>
    </row>
    <row r="333" spans="4:4" x14ac:dyDescent="0.25">
      <c r="D333" s="8"/>
    </row>
    <row r="334" spans="4:4" x14ac:dyDescent="0.25">
      <c r="D334" s="8"/>
    </row>
    <row r="335" spans="4:4" x14ac:dyDescent="0.25">
      <c r="D335" s="8"/>
    </row>
    <row r="336" spans="4:4" x14ac:dyDescent="0.25">
      <c r="D336" s="8"/>
    </row>
    <row r="337" spans="4:4" x14ac:dyDescent="0.25">
      <c r="D337" s="8"/>
    </row>
    <row r="338" spans="4:4" x14ac:dyDescent="0.25">
      <c r="D338" s="8"/>
    </row>
    <row r="339" spans="4:4" x14ac:dyDescent="0.25">
      <c r="D339" s="8"/>
    </row>
    <row r="340" spans="4:4" x14ac:dyDescent="0.25">
      <c r="D340" s="8"/>
    </row>
    <row r="341" spans="4:4" x14ac:dyDescent="0.25">
      <c r="D341" s="8"/>
    </row>
    <row r="342" spans="4:4" x14ac:dyDescent="0.25">
      <c r="D342" s="8"/>
    </row>
    <row r="343" spans="4:4" x14ac:dyDescent="0.25">
      <c r="D343" s="8"/>
    </row>
    <row r="344" spans="4:4" x14ac:dyDescent="0.25">
      <c r="D344" s="8"/>
    </row>
    <row r="345" spans="4:4" x14ac:dyDescent="0.25">
      <c r="D345" s="8"/>
    </row>
    <row r="346" spans="4:4" x14ac:dyDescent="0.25">
      <c r="D346" s="8"/>
    </row>
    <row r="347" spans="4:4" x14ac:dyDescent="0.25">
      <c r="D347" s="8"/>
    </row>
    <row r="348" spans="4:4" x14ac:dyDescent="0.25">
      <c r="D348" s="8"/>
    </row>
    <row r="349" spans="4:4" x14ac:dyDescent="0.25">
      <c r="D349" s="8"/>
    </row>
    <row r="350" spans="4:4" x14ac:dyDescent="0.25">
      <c r="D350" s="8"/>
    </row>
    <row r="351" spans="4:4" x14ac:dyDescent="0.25">
      <c r="D351" s="8"/>
    </row>
    <row r="352" spans="4:4" x14ac:dyDescent="0.25">
      <c r="D352" s="8"/>
    </row>
    <row r="353" spans="4:4" x14ac:dyDescent="0.25">
      <c r="D353" s="8"/>
    </row>
    <row r="354" spans="4:4" x14ac:dyDescent="0.25">
      <c r="D354" s="8"/>
    </row>
    <row r="355" spans="4:4" x14ac:dyDescent="0.25">
      <c r="D355" s="8"/>
    </row>
    <row r="356" spans="4:4" x14ac:dyDescent="0.25">
      <c r="D356" s="8"/>
    </row>
    <row r="357" spans="4:4" x14ac:dyDescent="0.25">
      <c r="D357" s="8"/>
    </row>
    <row r="358" spans="4:4" x14ac:dyDescent="0.25">
      <c r="D358" s="8"/>
    </row>
    <row r="359" spans="4:4" x14ac:dyDescent="0.25">
      <c r="D359" s="8"/>
    </row>
    <row r="360" spans="4:4" x14ac:dyDescent="0.25">
      <c r="D360" s="8"/>
    </row>
    <row r="361" spans="4:4" x14ac:dyDescent="0.25">
      <c r="D361" s="8"/>
    </row>
    <row r="362" spans="4:4" x14ac:dyDescent="0.25">
      <c r="D362" s="8"/>
    </row>
    <row r="363" spans="4:4" x14ac:dyDescent="0.25">
      <c r="D363" s="8"/>
    </row>
    <row r="364" spans="4:4" x14ac:dyDescent="0.25">
      <c r="D364" s="8"/>
    </row>
    <row r="365" spans="4:4" x14ac:dyDescent="0.25">
      <c r="D365" s="8"/>
    </row>
    <row r="366" spans="4:4" x14ac:dyDescent="0.25">
      <c r="D366" s="8"/>
    </row>
    <row r="367" spans="4:4" x14ac:dyDescent="0.25">
      <c r="D367" s="8"/>
    </row>
    <row r="368" spans="4:4" x14ac:dyDescent="0.25">
      <c r="D368" s="8"/>
    </row>
    <row r="369" spans="4:4" x14ac:dyDescent="0.25">
      <c r="D369" s="8"/>
    </row>
    <row r="370" spans="4:4" x14ac:dyDescent="0.25">
      <c r="D370" s="8"/>
    </row>
    <row r="371" spans="4:4" x14ac:dyDescent="0.25">
      <c r="D371" s="8"/>
    </row>
    <row r="372" spans="4:4" x14ac:dyDescent="0.25">
      <c r="D372" s="8"/>
    </row>
    <row r="373" spans="4:4" x14ac:dyDescent="0.25">
      <c r="D373" s="8"/>
    </row>
    <row r="374" spans="4:4" x14ac:dyDescent="0.25">
      <c r="D374" s="8"/>
    </row>
    <row r="375" spans="4:4" x14ac:dyDescent="0.25">
      <c r="D375" s="8"/>
    </row>
    <row r="376" spans="4:4" x14ac:dyDescent="0.25">
      <c r="D376" s="8"/>
    </row>
    <row r="377" spans="4:4" x14ac:dyDescent="0.25">
      <c r="D377" s="8"/>
    </row>
    <row r="378" spans="4:4" x14ac:dyDescent="0.25">
      <c r="D378" s="8"/>
    </row>
    <row r="379" spans="4:4" x14ac:dyDescent="0.25">
      <c r="D379" s="8"/>
    </row>
    <row r="380" spans="4:4" x14ac:dyDescent="0.25">
      <c r="D380" s="8"/>
    </row>
    <row r="381" spans="4:4" x14ac:dyDescent="0.25">
      <c r="D381" s="8"/>
    </row>
    <row r="382" spans="4:4" x14ac:dyDescent="0.25">
      <c r="D382" s="8"/>
    </row>
    <row r="383" spans="4:4" x14ac:dyDescent="0.25">
      <c r="D383" s="8"/>
    </row>
    <row r="384" spans="4:4" x14ac:dyDescent="0.25">
      <c r="D384" s="8"/>
    </row>
    <row r="385" spans="4:4" x14ac:dyDescent="0.25">
      <c r="D385" s="8"/>
    </row>
    <row r="386" spans="4:4" x14ac:dyDescent="0.25">
      <c r="D386" s="8"/>
    </row>
    <row r="387" spans="4:4" x14ac:dyDescent="0.25">
      <c r="D387" s="8"/>
    </row>
    <row r="388" spans="4:4" x14ac:dyDescent="0.25">
      <c r="D388" s="8"/>
    </row>
    <row r="389" spans="4:4" x14ac:dyDescent="0.25">
      <c r="D389" s="8"/>
    </row>
    <row r="390" spans="4:4" x14ac:dyDescent="0.25">
      <c r="D390" s="8"/>
    </row>
    <row r="391" spans="4:4" x14ac:dyDescent="0.25">
      <c r="D391" s="8"/>
    </row>
    <row r="392" spans="4:4" x14ac:dyDescent="0.25">
      <c r="D392" s="8"/>
    </row>
    <row r="393" spans="4:4" x14ac:dyDescent="0.25">
      <c r="D393" s="8"/>
    </row>
    <row r="394" spans="4:4" x14ac:dyDescent="0.25">
      <c r="D394" s="8"/>
    </row>
    <row r="395" spans="4:4" x14ac:dyDescent="0.25">
      <c r="D395" s="8"/>
    </row>
    <row r="396" spans="4:4" x14ac:dyDescent="0.25">
      <c r="D396" s="8"/>
    </row>
    <row r="397" spans="4:4" x14ac:dyDescent="0.25">
      <c r="D397" s="8"/>
    </row>
    <row r="398" spans="4:4" x14ac:dyDescent="0.25">
      <c r="D398" s="8"/>
    </row>
    <row r="399" spans="4:4" x14ac:dyDescent="0.25">
      <c r="D399" s="8"/>
    </row>
    <row r="400" spans="4:4" x14ac:dyDescent="0.25">
      <c r="D400" s="8"/>
    </row>
    <row r="401" spans="4:4" x14ac:dyDescent="0.25">
      <c r="D401" s="8"/>
    </row>
    <row r="402" spans="4:4" x14ac:dyDescent="0.25">
      <c r="D402" s="8"/>
    </row>
    <row r="403" spans="4:4" x14ac:dyDescent="0.25">
      <c r="D403" s="8"/>
    </row>
    <row r="404" spans="4:4" x14ac:dyDescent="0.25">
      <c r="D404" s="8"/>
    </row>
    <row r="405" spans="4:4" x14ac:dyDescent="0.25">
      <c r="D405" s="8"/>
    </row>
    <row r="406" spans="4:4" x14ac:dyDescent="0.25">
      <c r="D406" s="8"/>
    </row>
    <row r="407" spans="4:4" x14ac:dyDescent="0.25">
      <c r="D407" s="8"/>
    </row>
    <row r="408" spans="4:4" x14ac:dyDescent="0.25">
      <c r="D408" s="8"/>
    </row>
    <row r="409" spans="4:4" x14ac:dyDescent="0.25">
      <c r="D409" s="8"/>
    </row>
    <row r="410" spans="4:4" x14ac:dyDescent="0.25">
      <c r="D410" s="8"/>
    </row>
    <row r="411" spans="4:4" x14ac:dyDescent="0.25">
      <c r="D411" s="8"/>
    </row>
    <row r="412" spans="4:4" x14ac:dyDescent="0.25">
      <c r="D412" s="8"/>
    </row>
    <row r="413" spans="4:4" x14ac:dyDescent="0.25">
      <c r="D413" s="8"/>
    </row>
    <row r="414" spans="4:4" x14ac:dyDescent="0.25">
      <c r="D414" s="8"/>
    </row>
    <row r="415" spans="4:4" x14ac:dyDescent="0.25">
      <c r="D415" s="8"/>
    </row>
    <row r="416" spans="4:4" x14ac:dyDescent="0.25">
      <c r="D416" s="8"/>
    </row>
    <row r="417" spans="4:4" x14ac:dyDescent="0.25">
      <c r="D417" s="8"/>
    </row>
  </sheetData>
  <mergeCells count="18">
    <mergeCell ref="B85:H85"/>
    <mergeCell ref="B87:H87"/>
    <mergeCell ref="B84:H84"/>
    <mergeCell ref="B86:H86"/>
    <mergeCell ref="A82:D82"/>
    <mergeCell ref="A1:H1"/>
    <mergeCell ref="C3:H3"/>
    <mergeCell ref="C4:H4"/>
    <mergeCell ref="G5:H5"/>
    <mergeCell ref="A2:B2"/>
    <mergeCell ref="A3:B3"/>
    <mergeCell ref="A4:B4"/>
    <mergeCell ref="C2:H2"/>
    <mergeCell ref="A5:A6"/>
    <mergeCell ref="B5:B6"/>
    <mergeCell ref="C5:C6"/>
    <mergeCell ref="D5:D6"/>
    <mergeCell ref="E5:F5"/>
  </mergeCells>
  <phoneticPr fontId="4" type="noConversion"/>
  <conditionalFormatting sqref="E8:E11">
    <cfRule type="containsBlanks" dxfId="22" priority="37">
      <formula>LEN(TRIM(E8))=0</formula>
    </cfRule>
  </conditionalFormatting>
  <conditionalFormatting sqref="G8:G23 G25:G48 G50:G65 G67:G81">
    <cfRule type="containsBlanks" dxfId="21" priority="14">
      <formula>LEN(TRIM(G8))=0</formula>
    </cfRule>
  </conditionalFormatting>
  <conditionalFormatting sqref="E14:E28">
    <cfRule type="containsBlanks" dxfId="20" priority="11">
      <formula>LEN(TRIM(E14))=0</formula>
    </cfRule>
  </conditionalFormatting>
  <conditionalFormatting sqref="E30:E32">
    <cfRule type="containsBlanks" dxfId="19" priority="10">
      <formula>LEN(TRIM(E30))=0</formula>
    </cfRule>
  </conditionalFormatting>
  <conditionalFormatting sqref="E34:E36">
    <cfRule type="containsBlanks" dxfId="18" priority="9">
      <formula>LEN(TRIM(E34))=0</formula>
    </cfRule>
  </conditionalFormatting>
  <conditionalFormatting sqref="E38:E41">
    <cfRule type="containsBlanks" dxfId="17" priority="8">
      <formula>LEN(TRIM(E38))=0</formula>
    </cfRule>
  </conditionalFormatting>
  <conditionalFormatting sqref="E43:E47">
    <cfRule type="containsBlanks" dxfId="16" priority="7">
      <formula>LEN(TRIM(E43))=0</formula>
    </cfRule>
  </conditionalFormatting>
  <conditionalFormatting sqref="E49:E54">
    <cfRule type="containsBlanks" dxfId="15" priority="6">
      <formula>LEN(TRIM(E49))=0</formula>
    </cfRule>
  </conditionalFormatting>
  <conditionalFormatting sqref="E56:E61">
    <cfRule type="containsBlanks" dxfId="14" priority="5">
      <formula>LEN(TRIM(E56))=0</formula>
    </cfRule>
  </conditionalFormatting>
  <conditionalFormatting sqref="E63:E64">
    <cfRule type="containsBlanks" dxfId="13" priority="4">
      <formula>LEN(TRIM(E63))=0</formula>
    </cfRule>
  </conditionalFormatting>
  <conditionalFormatting sqref="E66:E73">
    <cfRule type="containsBlanks" dxfId="12" priority="3">
      <formula>LEN(TRIM(E66))=0</formula>
    </cfRule>
  </conditionalFormatting>
  <conditionalFormatting sqref="E75:E77 E79">
    <cfRule type="containsBlanks" dxfId="11" priority="2">
      <formula>LEN(TRIM(E75))=0</formula>
    </cfRule>
  </conditionalFormatting>
  <conditionalFormatting sqref="E80:E81">
    <cfRule type="containsBlanks" dxfId="10" priority="1">
      <formula>LEN(TRIM(E80))=0</formula>
    </cfRule>
  </conditionalFormatting>
  <printOptions horizontalCentered="1"/>
  <pageMargins left="0.23622047244094491" right="0.23622047244094491" top="0.74803149606299213" bottom="0.74803149606299213" header="0.31496062992125984" footer="0.31496062992125984"/>
  <pageSetup paperSize="8" scale="78" fitToHeight="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N29"/>
  <sheetViews>
    <sheetView topLeftCell="A19" zoomScaleNormal="100" zoomScaleSheetLayoutView="100" zoomScalePageLayoutView="40" workbookViewId="0">
      <selection activeCell="E26" sqref="E26"/>
    </sheetView>
  </sheetViews>
  <sheetFormatPr defaultColWidth="9.140625" defaultRowHeight="15" x14ac:dyDescent="0.25"/>
  <cols>
    <col min="1" max="1" width="6.85546875" style="6" customWidth="1"/>
    <col min="2" max="2" width="57.5703125" style="7" customWidth="1"/>
    <col min="3" max="3" width="15.7109375" style="8" customWidth="1"/>
    <col min="4" max="4" width="9.42578125" style="8" bestFit="1" customWidth="1"/>
    <col min="5" max="5" width="15.7109375" style="6" customWidth="1"/>
    <col min="6" max="6" width="17.42578125" style="7" customWidth="1"/>
    <col min="7" max="16384" width="9.140625" style="4"/>
  </cols>
  <sheetData>
    <row r="1" spans="1:326" ht="38.25" customHeight="1" x14ac:dyDescent="0.25">
      <c r="A1" s="120" t="s">
        <v>90</v>
      </c>
      <c r="B1" s="121"/>
      <c r="C1" s="121"/>
      <c r="D1" s="121"/>
      <c r="E1" s="121"/>
      <c r="F1" s="122"/>
    </row>
    <row r="2" spans="1:326" customFormat="1" x14ac:dyDescent="0.25">
      <c r="A2" s="108" t="s">
        <v>5</v>
      </c>
      <c r="B2" s="108"/>
      <c r="C2" s="107" t="s">
        <v>57</v>
      </c>
      <c r="D2" s="107"/>
      <c r="E2" s="107"/>
      <c r="F2" s="107"/>
    </row>
    <row r="3" spans="1:326" customFormat="1" x14ac:dyDescent="0.25">
      <c r="A3" s="108" t="s">
        <v>6</v>
      </c>
      <c r="B3" s="108"/>
      <c r="C3" s="107" t="s">
        <v>95</v>
      </c>
      <c r="D3" s="107"/>
      <c r="E3" s="107"/>
      <c r="F3" s="107"/>
    </row>
    <row r="4" spans="1:326" customFormat="1" x14ac:dyDescent="0.25">
      <c r="A4" s="108" t="s">
        <v>7</v>
      </c>
      <c r="B4" s="108"/>
      <c r="C4" s="107" t="s">
        <v>96</v>
      </c>
      <c r="D4" s="107"/>
      <c r="E4" s="107"/>
      <c r="F4" s="107"/>
    </row>
    <row r="5" spans="1:326" s="13" customFormat="1" ht="16.5" customHeight="1" x14ac:dyDescent="0.25">
      <c r="A5" s="118" t="s">
        <v>1</v>
      </c>
      <c r="B5" s="118" t="s">
        <v>15</v>
      </c>
      <c r="C5" s="118" t="s">
        <v>0</v>
      </c>
      <c r="D5" s="118" t="s">
        <v>2</v>
      </c>
      <c r="E5" s="91" t="s">
        <v>86</v>
      </c>
      <c r="F5" s="91" t="s">
        <v>87</v>
      </c>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row>
    <row r="6" spans="1:326" s="13" customFormat="1" ht="36.6" customHeight="1" x14ac:dyDescent="0.25">
      <c r="A6" s="119"/>
      <c r="B6" s="119"/>
      <c r="C6" s="119"/>
      <c r="D6" s="119"/>
      <c r="E6" s="91"/>
      <c r="F6" s="91"/>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row>
    <row r="7" spans="1:326" s="14" customFormat="1" ht="21.75" customHeight="1" x14ac:dyDescent="0.25">
      <c r="A7" s="73">
        <v>1</v>
      </c>
      <c r="B7" s="74" t="s">
        <v>191</v>
      </c>
      <c r="C7" s="73" t="s">
        <v>44</v>
      </c>
      <c r="D7" s="75">
        <v>1</v>
      </c>
      <c r="E7" s="45"/>
      <c r="F7" s="47">
        <f>D7*E7</f>
        <v>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row>
    <row r="8" spans="1:326" s="14" customFormat="1" ht="21.75" customHeight="1" x14ac:dyDescent="0.25">
      <c r="A8" s="73">
        <v>2</v>
      </c>
      <c r="B8" s="74" t="s">
        <v>192</v>
      </c>
      <c r="C8" s="73" t="s">
        <v>44</v>
      </c>
      <c r="D8" s="75">
        <v>1</v>
      </c>
      <c r="E8" s="45"/>
      <c r="F8" s="47">
        <f t="shared" ref="F8:F25" si="0">D8*E8</f>
        <v>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row>
    <row r="9" spans="1:326" s="14" customFormat="1" ht="21.75" customHeight="1" x14ac:dyDescent="0.25">
      <c r="A9" s="73">
        <v>3</v>
      </c>
      <c r="B9" s="74" t="s">
        <v>193</v>
      </c>
      <c r="C9" s="73" t="s">
        <v>38</v>
      </c>
      <c r="D9" s="75">
        <v>1</v>
      </c>
      <c r="E9" s="45"/>
      <c r="F9" s="47">
        <f t="shared" si="0"/>
        <v>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row>
    <row r="10" spans="1:326" s="14" customFormat="1" ht="21.75" customHeight="1" x14ac:dyDescent="0.25">
      <c r="A10" s="73">
        <v>4</v>
      </c>
      <c r="B10" s="74" t="s">
        <v>194</v>
      </c>
      <c r="C10" s="73" t="s">
        <v>38</v>
      </c>
      <c r="D10" s="75">
        <v>1</v>
      </c>
      <c r="E10" s="45"/>
      <c r="F10" s="47">
        <f t="shared" si="0"/>
        <v>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row>
    <row r="11" spans="1:326" s="14" customFormat="1" ht="21.75" customHeight="1" x14ac:dyDescent="0.25">
      <c r="A11" s="73">
        <v>5</v>
      </c>
      <c r="B11" s="74" t="s">
        <v>195</v>
      </c>
      <c r="C11" s="73" t="s">
        <v>39</v>
      </c>
      <c r="D11" s="75">
        <v>1</v>
      </c>
      <c r="E11" s="45"/>
      <c r="F11" s="47">
        <f t="shared" si="0"/>
        <v>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row>
    <row r="12" spans="1:326" s="14" customFormat="1" ht="21.75" customHeight="1" x14ac:dyDescent="0.25">
      <c r="A12" s="73">
        <v>6</v>
      </c>
      <c r="B12" s="74" t="s">
        <v>196</v>
      </c>
      <c r="C12" s="73" t="s">
        <v>39</v>
      </c>
      <c r="D12" s="75">
        <v>1</v>
      </c>
      <c r="E12" s="45"/>
      <c r="F12" s="47">
        <f t="shared" si="0"/>
        <v>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row>
    <row r="13" spans="1:326" s="14" customFormat="1" ht="21.75" customHeight="1" x14ac:dyDescent="0.25">
      <c r="A13" s="73">
        <v>7</v>
      </c>
      <c r="B13" s="74" t="s">
        <v>197</v>
      </c>
      <c r="C13" s="73" t="s">
        <v>39</v>
      </c>
      <c r="D13" s="75">
        <v>1</v>
      </c>
      <c r="E13" s="45"/>
      <c r="F13" s="47">
        <f t="shared" si="0"/>
        <v>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row>
    <row r="14" spans="1:326" s="14" customFormat="1" ht="21.75" customHeight="1" x14ac:dyDescent="0.25">
      <c r="A14" s="73">
        <v>8</v>
      </c>
      <c r="B14" s="74" t="s">
        <v>198</v>
      </c>
      <c r="C14" s="73" t="s">
        <v>39</v>
      </c>
      <c r="D14" s="75">
        <v>1</v>
      </c>
      <c r="E14" s="45"/>
      <c r="F14" s="47">
        <f t="shared" si="0"/>
        <v>0</v>
      </c>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row>
    <row r="15" spans="1:326" s="14" customFormat="1" ht="21.75" customHeight="1" x14ac:dyDescent="0.25">
      <c r="A15" s="73">
        <v>9</v>
      </c>
      <c r="B15" s="74" t="s">
        <v>199</v>
      </c>
      <c r="C15" s="73" t="s">
        <v>39</v>
      </c>
      <c r="D15" s="75">
        <v>1</v>
      </c>
      <c r="E15" s="45"/>
      <c r="F15" s="47">
        <f t="shared" si="0"/>
        <v>0</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row>
    <row r="16" spans="1:326" s="14" customFormat="1" ht="21.75" customHeight="1" x14ac:dyDescent="0.25">
      <c r="A16" s="73">
        <v>10</v>
      </c>
      <c r="B16" s="74" t="s">
        <v>200</v>
      </c>
      <c r="C16" s="73" t="s">
        <v>39</v>
      </c>
      <c r="D16" s="75">
        <v>1</v>
      </c>
      <c r="E16" s="45"/>
      <c r="F16" s="47">
        <f t="shared" si="0"/>
        <v>0</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row>
    <row r="17" spans="1:326" s="14" customFormat="1" ht="21.75" customHeight="1" x14ac:dyDescent="0.25">
      <c r="A17" s="73">
        <v>11</v>
      </c>
      <c r="B17" s="74" t="s">
        <v>201</v>
      </c>
      <c r="C17" s="73" t="s">
        <v>39</v>
      </c>
      <c r="D17" s="75">
        <v>1</v>
      </c>
      <c r="E17" s="45"/>
      <c r="F17" s="47">
        <f t="shared" si="0"/>
        <v>0</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row>
    <row r="18" spans="1:326" s="14" customFormat="1" ht="21.75" customHeight="1" x14ac:dyDescent="0.25">
      <c r="A18" s="73">
        <v>12</v>
      </c>
      <c r="B18" s="74" t="s">
        <v>202</v>
      </c>
      <c r="C18" s="73" t="s">
        <v>39</v>
      </c>
      <c r="D18" s="75">
        <v>1</v>
      </c>
      <c r="E18" s="45"/>
      <c r="F18" s="47">
        <f t="shared" si="0"/>
        <v>0</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row>
    <row r="19" spans="1:326" s="14" customFormat="1" ht="21.75" customHeight="1" x14ac:dyDescent="0.25">
      <c r="A19" s="73">
        <v>13</v>
      </c>
      <c r="B19" s="74" t="s">
        <v>203</v>
      </c>
      <c r="C19" s="73" t="s">
        <v>39</v>
      </c>
      <c r="D19" s="75">
        <v>1</v>
      </c>
      <c r="E19" s="45"/>
      <c r="F19" s="47">
        <f t="shared" si="0"/>
        <v>0</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row>
    <row r="20" spans="1:326" s="14" customFormat="1" ht="21.75" customHeight="1" x14ac:dyDescent="0.25">
      <c r="A20" s="73">
        <v>14</v>
      </c>
      <c r="B20" s="74" t="s">
        <v>204</v>
      </c>
      <c r="C20" s="73" t="s">
        <v>39</v>
      </c>
      <c r="D20" s="75">
        <v>1</v>
      </c>
      <c r="E20" s="45"/>
      <c r="F20" s="47">
        <f t="shared" si="0"/>
        <v>0</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row>
    <row r="21" spans="1:326" s="14" customFormat="1" ht="21.75" customHeight="1" x14ac:dyDescent="0.25">
      <c r="A21" s="73">
        <v>15</v>
      </c>
      <c r="B21" s="74" t="s">
        <v>205</v>
      </c>
      <c r="C21" s="73" t="s">
        <v>39</v>
      </c>
      <c r="D21" s="75">
        <v>1</v>
      </c>
      <c r="E21" s="45"/>
      <c r="F21" s="47">
        <f t="shared" si="0"/>
        <v>0</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row>
    <row r="22" spans="1:326" s="14" customFormat="1" ht="21.75" customHeight="1" x14ac:dyDescent="0.25">
      <c r="A22" s="73">
        <v>16</v>
      </c>
      <c r="B22" s="74" t="s">
        <v>206</v>
      </c>
      <c r="C22" s="73" t="s">
        <v>38</v>
      </c>
      <c r="D22" s="75">
        <v>1</v>
      </c>
      <c r="E22" s="45"/>
      <c r="F22" s="47">
        <f t="shared" si="0"/>
        <v>0</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row>
    <row r="23" spans="1:326" s="14" customFormat="1" ht="21.75" customHeight="1" x14ac:dyDescent="0.25">
      <c r="A23" s="73">
        <v>17</v>
      </c>
      <c r="B23" s="74" t="s">
        <v>207</v>
      </c>
      <c r="C23" s="73" t="s">
        <v>38</v>
      </c>
      <c r="D23" s="75">
        <v>1</v>
      </c>
      <c r="E23" s="45"/>
      <c r="F23" s="47">
        <f t="shared" si="0"/>
        <v>0</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row>
    <row r="24" spans="1:326" s="14" customFormat="1" ht="21.75" customHeight="1" x14ac:dyDescent="0.25">
      <c r="A24" s="73">
        <v>18</v>
      </c>
      <c r="B24" s="74" t="s">
        <v>208</v>
      </c>
      <c r="C24" s="73" t="s">
        <v>38</v>
      </c>
      <c r="D24" s="75">
        <v>1</v>
      </c>
      <c r="E24" s="45"/>
      <c r="F24" s="47">
        <f t="shared" si="0"/>
        <v>0</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row>
    <row r="25" spans="1:326" s="14" customFormat="1" ht="21.75" customHeight="1" x14ac:dyDescent="0.25">
      <c r="A25" s="73">
        <v>19</v>
      </c>
      <c r="B25" s="74" t="s">
        <v>209</v>
      </c>
      <c r="C25" s="73" t="s">
        <v>44</v>
      </c>
      <c r="D25" s="75">
        <v>1</v>
      </c>
      <c r="E25" s="45"/>
      <c r="F25" s="47">
        <f t="shared" si="0"/>
        <v>0</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row>
    <row r="26" spans="1:326" s="14" customFormat="1" ht="21.75" customHeight="1" x14ac:dyDescent="0.25">
      <c r="A26" s="123" t="s">
        <v>91</v>
      </c>
      <c r="B26" s="124"/>
      <c r="C26" s="124"/>
      <c r="D26" s="125"/>
      <c r="E26" s="83"/>
      <c r="F26" s="47">
        <f>SUM(F7:F25)</f>
        <v>0</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row>
    <row r="27" spans="1:326" x14ac:dyDescent="0.25">
      <c r="A27" s="86" t="s">
        <v>11</v>
      </c>
      <c r="B27" s="86"/>
      <c r="C27" s="86"/>
      <c r="D27" s="86"/>
      <c r="E27" s="86"/>
      <c r="F27" s="86"/>
    </row>
    <row r="28" spans="1:326" ht="34.5" customHeight="1" x14ac:dyDescent="0.25">
      <c r="A28" s="2">
        <v>1</v>
      </c>
      <c r="B28" s="86" t="s">
        <v>212</v>
      </c>
      <c r="C28" s="86"/>
      <c r="D28" s="86"/>
      <c r="E28" s="86"/>
      <c r="F28" s="86"/>
    </row>
    <row r="29" spans="1:326" ht="34.5" customHeight="1" x14ac:dyDescent="0.25">
      <c r="A29" s="2">
        <v>2</v>
      </c>
      <c r="B29" s="86" t="s">
        <v>58</v>
      </c>
      <c r="C29" s="86"/>
      <c r="D29" s="86"/>
      <c r="E29" s="86"/>
      <c r="F29" s="86"/>
    </row>
  </sheetData>
  <mergeCells count="17">
    <mergeCell ref="B29:F29"/>
    <mergeCell ref="A4:B4"/>
    <mergeCell ref="A2:B2"/>
    <mergeCell ref="A3:B3"/>
    <mergeCell ref="C2:F2"/>
    <mergeCell ref="C3:F3"/>
    <mergeCell ref="C4:F4"/>
    <mergeCell ref="A5:A6"/>
    <mergeCell ref="E5:E6"/>
    <mergeCell ref="F5:F6"/>
    <mergeCell ref="A26:D26"/>
    <mergeCell ref="D5:D6"/>
    <mergeCell ref="C5:C6"/>
    <mergeCell ref="B5:B6"/>
    <mergeCell ref="A1:F1"/>
    <mergeCell ref="A27:F27"/>
    <mergeCell ref="B28:F28"/>
  </mergeCells>
  <conditionalFormatting sqref="E7:E25">
    <cfRule type="containsBlanks" dxfId="9" priority="1">
      <formula>LEN(TRIM(E7))=0</formula>
    </cfRule>
  </conditionalFormatting>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K13"/>
  <sheetViews>
    <sheetView zoomScale="115" zoomScaleNormal="115" zoomScaleSheetLayoutView="100" zoomScalePageLayoutView="40" workbookViewId="0">
      <selection activeCell="B13" sqref="B13:F13"/>
    </sheetView>
  </sheetViews>
  <sheetFormatPr defaultColWidth="9.140625" defaultRowHeight="15" x14ac:dyDescent="0.25"/>
  <cols>
    <col min="1" max="1" width="8.28515625" style="6" customWidth="1"/>
    <col min="2" max="2" width="47.42578125" style="7" customWidth="1"/>
    <col min="3" max="3" width="7.5703125" style="8" bestFit="1" customWidth="1"/>
    <col min="4" max="4" width="4.42578125" style="8" bestFit="1" customWidth="1"/>
    <col min="5" max="5" width="14.5703125" style="6" customWidth="1"/>
    <col min="6" max="6" width="16.85546875" style="7" customWidth="1"/>
    <col min="7" max="16384" width="9.140625" style="4"/>
  </cols>
  <sheetData>
    <row r="1" spans="1:115" s="13" customFormat="1" ht="38.25" customHeight="1" x14ac:dyDescent="0.25">
      <c r="A1" s="106" t="s">
        <v>92</v>
      </c>
      <c r="B1" s="106"/>
      <c r="C1" s="106"/>
      <c r="D1" s="106"/>
      <c r="E1" s="106"/>
      <c r="F1" s="106"/>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row>
    <row r="2" spans="1:115" s="14" customFormat="1" x14ac:dyDescent="0.25">
      <c r="A2" s="108" t="s">
        <v>5</v>
      </c>
      <c r="B2" s="108"/>
      <c r="C2" s="107" t="s">
        <v>57</v>
      </c>
      <c r="D2" s="107"/>
      <c r="E2" s="107"/>
      <c r="F2" s="107"/>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row>
    <row r="3" spans="1:115" s="14" customFormat="1" x14ac:dyDescent="0.25">
      <c r="A3" s="108" t="s">
        <v>6</v>
      </c>
      <c r="B3" s="108"/>
      <c r="C3" s="107" t="s">
        <v>95</v>
      </c>
      <c r="D3" s="107"/>
      <c r="E3" s="107"/>
      <c r="F3" s="107"/>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row>
    <row r="4" spans="1:115" s="14" customFormat="1" x14ac:dyDescent="0.25">
      <c r="A4" s="108" t="s">
        <v>7</v>
      </c>
      <c r="B4" s="108"/>
      <c r="C4" s="107" t="s">
        <v>96</v>
      </c>
      <c r="D4" s="107"/>
      <c r="E4" s="107"/>
      <c r="F4" s="107"/>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row>
    <row r="5" spans="1:115" ht="15.6" customHeight="1" x14ac:dyDescent="0.25">
      <c r="A5" s="111" t="s">
        <v>1</v>
      </c>
      <c r="B5" s="111" t="s">
        <v>15</v>
      </c>
      <c r="C5" s="111" t="s">
        <v>0</v>
      </c>
      <c r="D5" s="111" t="s">
        <v>2</v>
      </c>
      <c r="E5" s="111" t="s">
        <v>86</v>
      </c>
      <c r="F5" s="111" t="s">
        <v>87</v>
      </c>
    </row>
    <row r="6" spans="1:115" ht="38.25" customHeight="1" x14ac:dyDescent="0.25">
      <c r="A6" s="109"/>
      <c r="B6" s="109"/>
      <c r="C6" s="111"/>
      <c r="D6" s="111"/>
      <c r="E6" s="111"/>
      <c r="F6" s="111"/>
    </row>
    <row r="7" spans="1:115" ht="22.5" customHeight="1" x14ac:dyDescent="0.25">
      <c r="A7" s="73">
        <v>1</v>
      </c>
      <c r="B7" s="74" t="s">
        <v>213</v>
      </c>
      <c r="C7" s="73" t="s">
        <v>38</v>
      </c>
      <c r="D7" s="73">
        <v>1</v>
      </c>
      <c r="E7" s="45"/>
      <c r="F7" s="47">
        <f>D7*E7</f>
        <v>0</v>
      </c>
    </row>
    <row r="8" spans="1:115" ht="20.25" customHeight="1" x14ac:dyDescent="0.25">
      <c r="A8" s="73">
        <v>2</v>
      </c>
      <c r="B8" s="74" t="s">
        <v>214</v>
      </c>
      <c r="C8" s="73" t="s">
        <v>44</v>
      </c>
      <c r="D8" s="73">
        <v>1</v>
      </c>
      <c r="E8" s="45"/>
      <c r="F8" s="47">
        <f t="shared" ref="F8:F9" si="0">D8*E8</f>
        <v>0</v>
      </c>
    </row>
    <row r="9" spans="1:115" ht="22.5" customHeight="1" x14ac:dyDescent="0.25">
      <c r="A9" s="73">
        <v>3</v>
      </c>
      <c r="B9" s="74" t="s">
        <v>215</v>
      </c>
      <c r="C9" s="73" t="s">
        <v>44</v>
      </c>
      <c r="D9" s="73">
        <v>1</v>
      </c>
      <c r="E9" s="45"/>
      <c r="F9" s="47">
        <f t="shared" si="0"/>
        <v>0</v>
      </c>
    </row>
    <row r="10" spans="1:115" ht="17.25" customHeight="1" x14ac:dyDescent="0.25">
      <c r="A10" s="73">
        <v>4</v>
      </c>
      <c r="B10" s="74" t="s">
        <v>216</v>
      </c>
      <c r="C10" s="73" t="s">
        <v>38</v>
      </c>
      <c r="D10" s="73">
        <v>1</v>
      </c>
      <c r="E10" s="45"/>
      <c r="F10" s="47">
        <f>D10*E10</f>
        <v>0</v>
      </c>
    </row>
    <row r="11" spans="1:115" ht="30.75" customHeight="1" x14ac:dyDescent="0.25">
      <c r="A11" s="127" t="s">
        <v>91</v>
      </c>
      <c r="B11" s="128"/>
      <c r="C11" s="128"/>
      <c r="D11" s="129"/>
      <c r="E11" s="84"/>
      <c r="F11" s="47">
        <f>SUM(F7:F10)</f>
        <v>0</v>
      </c>
    </row>
    <row r="12" spans="1:115" x14ac:dyDescent="0.25">
      <c r="A12" s="3" t="s">
        <v>11</v>
      </c>
      <c r="B12" s="126"/>
      <c r="C12" s="126"/>
      <c r="D12" s="126"/>
      <c r="E12" s="126"/>
      <c r="F12" s="126"/>
    </row>
    <row r="13" spans="1:115" ht="52.5" customHeight="1" x14ac:dyDescent="0.25">
      <c r="A13" s="2">
        <v>1</v>
      </c>
      <c r="B13" s="86" t="s">
        <v>55</v>
      </c>
      <c r="C13" s="86"/>
      <c r="D13" s="86"/>
      <c r="E13" s="86"/>
      <c r="F13" s="86"/>
    </row>
  </sheetData>
  <mergeCells count="16">
    <mergeCell ref="A1:F1"/>
    <mergeCell ref="A11:D11"/>
    <mergeCell ref="A4:B4"/>
    <mergeCell ref="C4:F4"/>
    <mergeCell ref="A2:B2"/>
    <mergeCell ref="C2:F2"/>
    <mergeCell ref="A3:B3"/>
    <mergeCell ref="C3:F3"/>
    <mergeCell ref="B13:F13"/>
    <mergeCell ref="B12:F12"/>
    <mergeCell ref="A5:A6"/>
    <mergeCell ref="B5:B6"/>
    <mergeCell ref="C5:C6"/>
    <mergeCell ref="D5:D6"/>
    <mergeCell ref="E5:E6"/>
    <mergeCell ref="F5:F6"/>
  </mergeCells>
  <conditionalFormatting sqref="E7:E10">
    <cfRule type="containsBlanks" dxfId="8" priority="1">
      <formula>LEN(TRIM(E7))=0</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27"/>
  <sheetViews>
    <sheetView zoomScaleNormal="100" zoomScaleSheetLayoutView="100" zoomScalePageLayoutView="40" workbookViewId="0">
      <selection activeCell="I42" sqref="I42"/>
    </sheetView>
  </sheetViews>
  <sheetFormatPr defaultColWidth="9.140625" defaultRowHeight="15" x14ac:dyDescent="0.25"/>
  <cols>
    <col min="1" max="1" width="10.42578125" style="24" customWidth="1"/>
    <col min="2" max="2" width="59.140625" style="24" customWidth="1"/>
    <col min="3" max="3" width="23.42578125" style="24" customWidth="1"/>
    <col min="4" max="4" width="19.28515625" style="24" customWidth="1"/>
  </cols>
  <sheetData>
    <row r="1" spans="1:4" ht="33" customHeight="1" x14ac:dyDescent="0.25">
      <c r="A1" s="130" t="s">
        <v>93</v>
      </c>
      <c r="B1" s="130"/>
      <c r="C1" s="130"/>
      <c r="D1" s="130"/>
    </row>
    <row r="2" spans="1:4" ht="18.75" customHeight="1" x14ac:dyDescent="0.25">
      <c r="A2" s="108" t="s">
        <v>5</v>
      </c>
      <c r="B2" s="108"/>
      <c r="C2" s="107" t="s">
        <v>57</v>
      </c>
      <c r="D2" s="107"/>
    </row>
    <row r="3" spans="1:4" ht="18.75" customHeight="1" x14ac:dyDescent="0.25">
      <c r="A3" s="108" t="s">
        <v>6</v>
      </c>
      <c r="B3" s="108"/>
      <c r="C3" s="107" t="s">
        <v>95</v>
      </c>
      <c r="D3" s="107"/>
    </row>
    <row r="4" spans="1:4" ht="18.75" customHeight="1" x14ac:dyDescent="0.25">
      <c r="A4" s="108" t="s">
        <v>7</v>
      </c>
      <c r="B4" s="108"/>
      <c r="C4" s="107" t="s">
        <v>96</v>
      </c>
      <c r="D4" s="107"/>
    </row>
    <row r="5" spans="1:4" ht="15" customHeight="1" x14ac:dyDescent="0.25">
      <c r="A5" s="130" t="s">
        <v>8</v>
      </c>
      <c r="B5" s="130" t="s">
        <v>9</v>
      </c>
      <c r="C5" s="111" t="s">
        <v>13</v>
      </c>
      <c r="D5" s="111" t="s">
        <v>87</v>
      </c>
    </row>
    <row r="6" spans="1:4" ht="27" customHeight="1" x14ac:dyDescent="0.25">
      <c r="A6" s="130"/>
      <c r="B6" s="130"/>
      <c r="C6" s="111"/>
      <c r="D6" s="111"/>
    </row>
    <row r="7" spans="1:4" x14ac:dyDescent="0.25">
      <c r="A7" s="76">
        <v>1</v>
      </c>
      <c r="B7" s="77" t="s">
        <v>217</v>
      </c>
      <c r="C7" s="72" t="s">
        <v>68</v>
      </c>
      <c r="D7" s="72"/>
    </row>
    <row r="8" spans="1:4" x14ac:dyDescent="0.25">
      <c r="A8" s="76">
        <v>1.1000000000000001</v>
      </c>
      <c r="B8" s="78" t="s">
        <v>218</v>
      </c>
      <c r="C8" s="72" t="s">
        <v>68</v>
      </c>
      <c r="D8" s="72"/>
    </row>
    <row r="9" spans="1:4" x14ac:dyDescent="0.25">
      <c r="A9" s="76" t="s">
        <v>219</v>
      </c>
      <c r="B9" s="79" t="s">
        <v>220</v>
      </c>
      <c r="C9" s="80" t="s">
        <v>221</v>
      </c>
      <c r="D9" s="48"/>
    </row>
    <row r="10" spans="1:4" x14ac:dyDescent="0.25">
      <c r="A10" s="76" t="s">
        <v>222</v>
      </c>
      <c r="B10" s="79" t="s">
        <v>223</v>
      </c>
      <c r="C10" s="80" t="s">
        <v>224</v>
      </c>
      <c r="D10" s="48"/>
    </row>
    <row r="11" spans="1:4" x14ac:dyDescent="0.25">
      <c r="A11" s="76">
        <v>1.2</v>
      </c>
      <c r="B11" s="78" t="s">
        <v>225</v>
      </c>
      <c r="C11" s="72" t="s">
        <v>68</v>
      </c>
      <c r="D11" s="72"/>
    </row>
    <row r="12" spans="1:4" x14ac:dyDescent="0.25">
      <c r="A12" s="76" t="s">
        <v>226</v>
      </c>
      <c r="B12" s="79" t="s">
        <v>227</v>
      </c>
      <c r="C12" s="80" t="s">
        <v>228</v>
      </c>
      <c r="D12" s="48"/>
    </row>
    <row r="13" spans="1:4" x14ac:dyDescent="0.25">
      <c r="A13" s="76" t="s">
        <v>229</v>
      </c>
      <c r="B13" s="79" t="s">
        <v>230</v>
      </c>
      <c r="C13" s="80" t="s">
        <v>231</v>
      </c>
      <c r="D13" s="48"/>
    </row>
    <row r="14" spans="1:4" x14ac:dyDescent="0.25">
      <c r="A14" s="76" t="s">
        <v>232</v>
      </c>
      <c r="B14" s="79" t="s">
        <v>233</v>
      </c>
      <c r="C14" s="80" t="s">
        <v>224</v>
      </c>
      <c r="D14" s="48"/>
    </row>
    <row r="15" spans="1:4" x14ac:dyDescent="0.25">
      <c r="A15" s="76" t="s">
        <v>234</v>
      </c>
      <c r="B15" s="79" t="s">
        <v>235</v>
      </c>
      <c r="C15" s="80" t="s">
        <v>224</v>
      </c>
      <c r="D15" s="48"/>
    </row>
    <row r="16" spans="1:4" x14ac:dyDescent="0.25">
      <c r="A16" s="76" t="s">
        <v>236</v>
      </c>
      <c r="B16" s="79" t="s">
        <v>237</v>
      </c>
      <c r="C16" s="80" t="s">
        <v>221</v>
      </c>
      <c r="D16" s="48"/>
    </row>
    <row r="17" spans="1:4" ht="45" x14ac:dyDescent="0.25">
      <c r="A17" s="76">
        <v>1.3</v>
      </c>
      <c r="B17" s="79" t="s">
        <v>238</v>
      </c>
      <c r="C17" s="80" t="s">
        <v>239</v>
      </c>
      <c r="D17" s="48"/>
    </row>
    <row r="18" spans="1:4" x14ac:dyDescent="0.25">
      <c r="A18" s="76">
        <v>1.4</v>
      </c>
      <c r="B18" s="79" t="s">
        <v>240</v>
      </c>
      <c r="C18" s="80" t="s">
        <v>241</v>
      </c>
      <c r="D18" s="48"/>
    </row>
    <row r="19" spans="1:4" x14ac:dyDescent="0.25">
      <c r="A19" s="76">
        <v>1.5</v>
      </c>
      <c r="B19" s="79" t="s">
        <v>242</v>
      </c>
      <c r="C19" s="80" t="s">
        <v>224</v>
      </c>
      <c r="D19" s="48"/>
    </row>
    <row r="20" spans="1:4" x14ac:dyDescent="0.25">
      <c r="A20" s="76">
        <v>2</v>
      </c>
      <c r="B20" s="81" t="s">
        <v>243</v>
      </c>
      <c r="C20" s="72" t="s">
        <v>68</v>
      </c>
      <c r="D20" s="72"/>
    </row>
    <row r="21" spans="1:4" ht="30" x14ac:dyDescent="0.25">
      <c r="A21" s="76">
        <v>2.1</v>
      </c>
      <c r="B21" s="80" t="s">
        <v>244</v>
      </c>
      <c r="C21" s="80" t="s">
        <v>245</v>
      </c>
      <c r="D21" s="48"/>
    </row>
    <row r="22" spans="1:4" x14ac:dyDescent="0.25">
      <c r="A22" s="76">
        <v>2.2000000000000002</v>
      </c>
      <c r="B22" s="80" t="s">
        <v>246</v>
      </c>
      <c r="C22" s="80" t="s">
        <v>247</v>
      </c>
      <c r="D22" s="48"/>
    </row>
    <row r="23" spans="1:4" x14ac:dyDescent="0.25">
      <c r="A23" s="81">
        <v>3</v>
      </c>
      <c r="B23" s="81" t="s">
        <v>248</v>
      </c>
      <c r="C23" s="72" t="s">
        <v>68</v>
      </c>
      <c r="D23" s="72"/>
    </row>
    <row r="24" spans="1:4" x14ac:dyDescent="0.25">
      <c r="A24" s="81">
        <v>3.1</v>
      </c>
      <c r="B24" s="81" t="s">
        <v>249</v>
      </c>
      <c r="C24" s="72" t="s">
        <v>68</v>
      </c>
      <c r="D24" s="72"/>
    </row>
    <row r="25" spans="1:4" x14ac:dyDescent="0.25">
      <c r="A25" s="81" t="s">
        <v>250</v>
      </c>
      <c r="B25" s="80" t="s">
        <v>251</v>
      </c>
      <c r="C25" s="80" t="s">
        <v>221</v>
      </c>
      <c r="D25" s="48"/>
    </row>
    <row r="26" spans="1:4" x14ac:dyDescent="0.25">
      <c r="A26" s="81" t="s">
        <v>252</v>
      </c>
      <c r="B26" s="80" t="s">
        <v>253</v>
      </c>
      <c r="C26" s="80" t="s">
        <v>224</v>
      </c>
      <c r="D26" s="48"/>
    </row>
    <row r="27" spans="1:4" x14ac:dyDescent="0.25">
      <c r="A27" s="81">
        <v>3.2</v>
      </c>
      <c r="B27" s="81" t="s">
        <v>254</v>
      </c>
      <c r="C27" s="72" t="s">
        <v>68</v>
      </c>
      <c r="D27" s="72"/>
    </row>
    <row r="28" spans="1:4" x14ac:dyDescent="0.25">
      <c r="A28" s="81" t="s">
        <v>255</v>
      </c>
      <c r="B28" s="80" t="s">
        <v>256</v>
      </c>
      <c r="C28" s="80" t="s">
        <v>224</v>
      </c>
      <c r="D28" s="48"/>
    </row>
    <row r="29" spans="1:4" x14ac:dyDescent="0.25">
      <c r="A29" s="81" t="s">
        <v>257</v>
      </c>
      <c r="B29" s="80" t="s">
        <v>258</v>
      </c>
      <c r="C29" s="80" t="s">
        <v>259</v>
      </c>
      <c r="D29" s="48"/>
    </row>
    <row r="30" spans="1:4" x14ac:dyDescent="0.25">
      <c r="A30" s="81" t="s">
        <v>260</v>
      </c>
      <c r="B30" s="80" t="s">
        <v>261</v>
      </c>
      <c r="C30" s="80" t="s">
        <v>259</v>
      </c>
      <c r="D30" s="48"/>
    </row>
    <row r="31" spans="1:4" x14ac:dyDescent="0.25">
      <c r="A31" s="81" t="s">
        <v>262</v>
      </c>
      <c r="B31" s="80" t="s">
        <v>263</v>
      </c>
      <c r="C31" s="80" t="s">
        <v>224</v>
      </c>
      <c r="D31" s="48"/>
    </row>
    <row r="32" spans="1:4" x14ac:dyDescent="0.25">
      <c r="A32" s="81" t="s">
        <v>264</v>
      </c>
      <c r="B32" s="80" t="s">
        <v>265</v>
      </c>
      <c r="C32" s="80" t="s">
        <v>224</v>
      </c>
      <c r="D32" s="48"/>
    </row>
    <row r="33" spans="1:4" ht="43.5" customHeight="1" x14ac:dyDescent="0.25">
      <c r="A33" s="81">
        <v>3.3</v>
      </c>
      <c r="B33" s="80" t="s">
        <v>266</v>
      </c>
      <c r="C33" s="80" t="s">
        <v>224</v>
      </c>
      <c r="D33" s="48"/>
    </row>
    <row r="34" spans="1:4" ht="35.25" customHeight="1" x14ac:dyDescent="0.25">
      <c r="A34" s="81">
        <v>3.4</v>
      </c>
      <c r="B34" s="80" t="s">
        <v>267</v>
      </c>
      <c r="C34" s="80" t="s">
        <v>268</v>
      </c>
      <c r="D34" s="48"/>
    </row>
    <row r="35" spans="1:4" ht="43.5" customHeight="1" x14ac:dyDescent="0.25">
      <c r="A35" s="81">
        <v>3.5</v>
      </c>
      <c r="B35" s="80" t="s">
        <v>269</v>
      </c>
      <c r="C35" s="80" t="s">
        <v>241</v>
      </c>
      <c r="D35" s="48"/>
    </row>
    <row r="36" spans="1:4" x14ac:dyDescent="0.25">
      <c r="A36" s="81">
        <v>3.6</v>
      </c>
      <c r="B36" s="80" t="s">
        <v>270</v>
      </c>
      <c r="C36" s="80" t="s">
        <v>224</v>
      </c>
      <c r="D36" s="48"/>
    </row>
    <row r="37" spans="1:4" x14ac:dyDescent="0.25">
      <c r="A37" s="81">
        <v>3.7</v>
      </c>
      <c r="B37" s="80" t="s">
        <v>271</v>
      </c>
      <c r="C37" s="80" t="s">
        <v>272</v>
      </c>
      <c r="D37" s="48"/>
    </row>
    <row r="38" spans="1:4" ht="30" x14ac:dyDescent="0.25">
      <c r="A38" s="76">
        <v>4</v>
      </c>
      <c r="B38" s="80" t="s">
        <v>273</v>
      </c>
      <c r="C38" s="80" t="s">
        <v>274</v>
      </c>
      <c r="D38" s="48"/>
    </row>
    <row r="39" spans="1:4" x14ac:dyDescent="0.25">
      <c r="A39" s="81"/>
      <c r="B39" s="82" t="s">
        <v>275</v>
      </c>
      <c r="C39" s="81"/>
      <c r="D39" s="72"/>
    </row>
    <row r="40" spans="1:4" x14ac:dyDescent="0.25">
      <c r="A40" s="76">
        <v>5</v>
      </c>
      <c r="B40" s="81" t="s">
        <v>276</v>
      </c>
      <c r="C40" s="72" t="s">
        <v>68</v>
      </c>
      <c r="D40" s="72"/>
    </row>
    <row r="41" spans="1:4" ht="30" x14ac:dyDescent="0.25">
      <c r="A41" s="76">
        <v>5.0999999999999996</v>
      </c>
      <c r="B41" s="80" t="s">
        <v>277</v>
      </c>
      <c r="C41" s="80" t="s">
        <v>278</v>
      </c>
      <c r="D41" s="48"/>
    </row>
    <row r="42" spans="1:4" ht="30" x14ac:dyDescent="0.25">
      <c r="A42" s="76">
        <v>5.2</v>
      </c>
      <c r="B42" s="80" t="s">
        <v>279</v>
      </c>
      <c r="C42" s="80" t="s">
        <v>278</v>
      </c>
      <c r="D42" s="48"/>
    </row>
    <row r="43" spans="1:4" ht="15.75" x14ac:dyDescent="0.25">
      <c r="A43" s="25"/>
      <c r="B43" s="26" t="s">
        <v>19</v>
      </c>
      <c r="C43" s="25"/>
      <c r="D43" s="50">
        <f>SUM(D8:D42)</f>
        <v>0</v>
      </c>
    </row>
    <row r="44" spans="1:4" ht="18.75" customHeight="1" x14ac:dyDescent="0.25">
      <c r="A44" s="51" t="s">
        <v>18</v>
      </c>
      <c r="B44" s="51"/>
      <c r="C44" s="51"/>
      <c r="D44" s="51"/>
    </row>
    <row r="45" spans="1:4" ht="44.25" customHeight="1" x14ac:dyDescent="0.25">
      <c r="A45" s="1" t="s">
        <v>31</v>
      </c>
      <c r="B45" s="131" t="s">
        <v>48</v>
      </c>
      <c r="C45" s="131"/>
      <c r="D45" s="131"/>
    </row>
    <row r="46" spans="1:4" ht="27.75" customHeight="1" x14ac:dyDescent="0.25">
      <c r="A46" s="1" t="s">
        <v>34</v>
      </c>
      <c r="B46" s="131" t="s">
        <v>54</v>
      </c>
      <c r="C46" s="131"/>
      <c r="D46" s="131"/>
    </row>
    <row r="47" spans="1:4" ht="52.5" customHeight="1" x14ac:dyDescent="0.25">
      <c r="A47" s="1" t="s">
        <v>32</v>
      </c>
      <c r="B47" s="131" t="s">
        <v>33</v>
      </c>
      <c r="C47" s="131"/>
      <c r="D47" s="131"/>
    </row>
    <row r="48" spans="1:4" ht="46.5" customHeight="1" x14ac:dyDescent="0.25">
      <c r="A48" s="1" t="s">
        <v>35</v>
      </c>
      <c r="B48" s="131" t="s">
        <v>50</v>
      </c>
      <c r="C48" s="131"/>
      <c r="D48" s="131"/>
    </row>
    <row r="49" spans="1:4" ht="36.75" customHeight="1" x14ac:dyDescent="0.25">
      <c r="A49" s="1" t="s">
        <v>36</v>
      </c>
      <c r="B49" s="131" t="s">
        <v>49</v>
      </c>
      <c r="C49" s="131"/>
      <c r="D49" s="131"/>
    </row>
    <row r="50" spans="1:4" ht="46.5" customHeight="1" x14ac:dyDescent="0.25">
      <c r="A50" s="1" t="s">
        <v>52</v>
      </c>
      <c r="B50" s="131" t="s">
        <v>37</v>
      </c>
      <c r="C50" s="131"/>
      <c r="D50" s="131"/>
    </row>
    <row r="51" spans="1:4" ht="46.5" customHeight="1" x14ac:dyDescent="0.25">
      <c r="A51" s="1" t="s">
        <v>53</v>
      </c>
      <c r="B51" s="131" t="s">
        <v>51</v>
      </c>
      <c r="C51" s="131"/>
      <c r="D51" s="131"/>
    </row>
    <row r="52" spans="1:4" x14ac:dyDescent="0.25">
      <c r="A52"/>
      <c r="B52"/>
      <c r="C52"/>
      <c r="D52"/>
    </row>
    <row r="53" spans="1:4" x14ac:dyDescent="0.25">
      <c r="A53"/>
      <c r="B53"/>
      <c r="C53"/>
      <c r="D53"/>
    </row>
    <row r="54" spans="1:4" x14ac:dyDescent="0.25">
      <c r="A54"/>
      <c r="B54"/>
      <c r="C54"/>
      <c r="D54"/>
    </row>
    <row r="55" spans="1:4" x14ac:dyDescent="0.25">
      <c r="A55"/>
      <c r="B55"/>
      <c r="C55"/>
      <c r="D55"/>
    </row>
    <row r="56" spans="1:4" x14ac:dyDescent="0.25">
      <c r="A56"/>
      <c r="B56"/>
      <c r="C56"/>
      <c r="D56"/>
    </row>
    <row r="57" spans="1:4" x14ac:dyDescent="0.25">
      <c r="A57"/>
      <c r="B57"/>
      <c r="C57"/>
      <c r="D57"/>
    </row>
    <row r="58" spans="1:4" x14ac:dyDescent="0.25">
      <c r="A58"/>
      <c r="B58"/>
      <c r="C58"/>
      <c r="D58"/>
    </row>
    <row r="59" spans="1:4" x14ac:dyDescent="0.25">
      <c r="A59"/>
      <c r="B59"/>
      <c r="C59"/>
      <c r="D59"/>
    </row>
    <row r="60" spans="1:4" x14ac:dyDescent="0.25">
      <c r="A60"/>
      <c r="B60"/>
      <c r="C60"/>
      <c r="D60"/>
    </row>
    <row r="61" spans="1:4" x14ac:dyDescent="0.25">
      <c r="A61"/>
      <c r="B61"/>
      <c r="C61"/>
      <c r="D61"/>
    </row>
    <row r="62" spans="1:4" x14ac:dyDescent="0.25">
      <c r="A62"/>
      <c r="B62"/>
      <c r="C62"/>
      <c r="D62"/>
    </row>
    <row r="63" spans="1:4" x14ac:dyDescent="0.25">
      <c r="A63"/>
      <c r="B63"/>
      <c r="C63"/>
      <c r="D63"/>
    </row>
    <row r="64" spans="1:4" x14ac:dyDescent="0.25">
      <c r="A64"/>
      <c r="B64"/>
      <c r="C64"/>
      <c r="D64"/>
    </row>
    <row r="65" spans="1:4" x14ac:dyDescent="0.25">
      <c r="A65"/>
      <c r="B65"/>
      <c r="C65"/>
      <c r="D65"/>
    </row>
    <row r="66" spans="1:4" x14ac:dyDescent="0.25">
      <c r="A66"/>
      <c r="B66"/>
      <c r="C66"/>
      <c r="D66"/>
    </row>
    <row r="67" spans="1:4" x14ac:dyDescent="0.25">
      <c r="A67"/>
      <c r="B67"/>
      <c r="C67"/>
      <c r="D67"/>
    </row>
    <row r="68" spans="1:4" x14ac:dyDescent="0.25">
      <c r="A68"/>
      <c r="B68"/>
      <c r="C68"/>
      <c r="D68"/>
    </row>
    <row r="69" spans="1:4" x14ac:dyDescent="0.25">
      <c r="A69"/>
      <c r="B69"/>
      <c r="C69"/>
      <c r="D69"/>
    </row>
    <row r="70" spans="1:4" x14ac:dyDescent="0.25">
      <c r="A70"/>
      <c r="B70"/>
      <c r="C70"/>
      <c r="D70"/>
    </row>
    <row r="71" spans="1:4" x14ac:dyDescent="0.25">
      <c r="A71"/>
      <c r="B71"/>
      <c r="C71"/>
      <c r="D71"/>
    </row>
    <row r="72" spans="1:4" x14ac:dyDescent="0.25">
      <c r="A72"/>
      <c r="B72"/>
      <c r="C72"/>
      <c r="D72"/>
    </row>
    <row r="73" spans="1:4" x14ac:dyDescent="0.25">
      <c r="A73"/>
      <c r="B73"/>
      <c r="C73"/>
      <c r="D73"/>
    </row>
    <row r="74" spans="1:4" x14ac:dyDescent="0.25">
      <c r="A74"/>
      <c r="B74"/>
      <c r="C74"/>
      <c r="D74"/>
    </row>
    <row r="75" spans="1:4" x14ac:dyDescent="0.25">
      <c r="A75"/>
      <c r="B75"/>
      <c r="C75"/>
      <c r="D75"/>
    </row>
    <row r="76" spans="1:4" x14ac:dyDescent="0.25">
      <c r="A76"/>
      <c r="B76"/>
      <c r="C76"/>
      <c r="D76"/>
    </row>
    <row r="77" spans="1:4" x14ac:dyDescent="0.25">
      <c r="A77"/>
      <c r="B77"/>
      <c r="C77"/>
      <c r="D77"/>
    </row>
    <row r="78" spans="1:4" x14ac:dyDescent="0.25">
      <c r="A78"/>
      <c r="B78"/>
      <c r="C78"/>
      <c r="D78"/>
    </row>
    <row r="79" spans="1:4" x14ac:dyDescent="0.25">
      <c r="A79"/>
      <c r="B79"/>
      <c r="C79"/>
      <c r="D79"/>
    </row>
    <row r="80" spans="1:4" x14ac:dyDescent="0.25">
      <c r="A80"/>
      <c r="B80"/>
      <c r="C80"/>
      <c r="D80"/>
    </row>
    <row r="81" spans="1:4" x14ac:dyDescent="0.25">
      <c r="A81"/>
      <c r="B81"/>
      <c r="C81"/>
      <c r="D81"/>
    </row>
    <row r="82" spans="1:4" x14ac:dyDescent="0.25">
      <c r="A82"/>
      <c r="B82"/>
      <c r="C82"/>
      <c r="D82"/>
    </row>
    <row r="83" spans="1:4" x14ac:dyDescent="0.25">
      <c r="A83"/>
      <c r="B83"/>
      <c r="C83"/>
      <c r="D83"/>
    </row>
    <row r="84" spans="1:4" x14ac:dyDescent="0.25">
      <c r="A84"/>
      <c r="B84"/>
      <c r="C84"/>
      <c r="D84"/>
    </row>
    <row r="85" spans="1:4" x14ac:dyDescent="0.25">
      <c r="A85"/>
      <c r="B85"/>
      <c r="C85"/>
      <c r="D85"/>
    </row>
    <row r="86" spans="1:4" x14ac:dyDescent="0.25">
      <c r="A86"/>
      <c r="B86"/>
      <c r="C86"/>
      <c r="D86"/>
    </row>
    <row r="87" spans="1:4" x14ac:dyDescent="0.25">
      <c r="A87"/>
      <c r="B87"/>
      <c r="C87"/>
      <c r="D87"/>
    </row>
    <row r="88" spans="1:4" x14ac:dyDescent="0.25">
      <c r="A88"/>
      <c r="B88"/>
      <c r="C88"/>
      <c r="D88"/>
    </row>
    <row r="89" spans="1:4" x14ac:dyDescent="0.25">
      <c r="A89"/>
      <c r="B89"/>
      <c r="C89"/>
      <c r="D89"/>
    </row>
    <row r="90" spans="1:4" x14ac:dyDescent="0.25">
      <c r="A90"/>
      <c r="B90"/>
      <c r="C90"/>
      <c r="D90"/>
    </row>
    <row r="91" spans="1:4" x14ac:dyDescent="0.25">
      <c r="A91"/>
      <c r="B91"/>
      <c r="C91"/>
      <c r="D91"/>
    </row>
    <row r="92" spans="1:4" x14ac:dyDescent="0.25">
      <c r="A92"/>
      <c r="B92"/>
      <c r="C92"/>
      <c r="D92"/>
    </row>
    <row r="93" spans="1:4" x14ac:dyDescent="0.25">
      <c r="A93"/>
      <c r="B93"/>
      <c r="C93"/>
      <c r="D93"/>
    </row>
    <row r="94" spans="1:4" x14ac:dyDescent="0.25">
      <c r="A94"/>
      <c r="B94"/>
      <c r="C94"/>
      <c r="D94"/>
    </row>
    <row r="95" spans="1:4" x14ac:dyDescent="0.25">
      <c r="A95"/>
      <c r="B95"/>
      <c r="C95"/>
      <c r="D95"/>
    </row>
    <row r="96" spans="1:4" x14ac:dyDescent="0.25">
      <c r="A96"/>
      <c r="B96"/>
      <c r="C96"/>
      <c r="D96"/>
    </row>
    <row r="97" spans="1:4" x14ac:dyDescent="0.25">
      <c r="A97"/>
      <c r="B97"/>
      <c r="C97"/>
      <c r="D97"/>
    </row>
    <row r="98" spans="1:4" x14ac:dyDescent="0.25">
      <c r="A98"/>
      <c r="B98"/>
      <c r="C98"/>
      <c r="D98"/>
    </row>
    <row r="99" spans="1:4" x14ac:dyDescent="0.25">
      <c r="A99"/>
      <c r="B99"/>
      <c r="C99"/>
      <c r="D99"/>
    </row>
    <row r="100" spans="1:4" x14ac:dyDescent="0.25">
      <c r="A100"/>
      <c r="B100"/>
      <c r="C100"/>
      <c r="D100"/>
    </row>
    <row r="101" spans="1:4" x14ac:dyDescent="0.25">
      <c r="A101"/>
      <c r="B101"/>
      <c r="C101"/>
      <c r="D101"/>
    </row>
    <row r="102" spans="1:4" x14ac:dyDescent="0.25">
      <c r="A102"/>
      <c r="B102"/>
      <c r="C102"/>
      <c r="D102"/>
    </row>
    <row r="103" spans="1:4" x14ac:dyDescent="0.25">
      <c r="A103"/>
      <c r="B103"/>
      <c r="C103"/>
      <c r="D103"/>
    </row>
    <row r="104" spans="1:4" x14ac:dyDescent="0.25">
      <c r="A104"/>
      <c r="B104"/>
      <c r="C104"/>
      <c r="D104"/>
    </row>
    <row r="105" spans="1:4" x14ac:dyDescent="0.25">
      <c r="A105"/>
      <c r="B105"/>
      <c r="C105"/>
      <c r="D105"/>
    </row>
    <row r="106" spans="1:4" x14ac:dyDescent="0.25">
      <c r="A106"/>
      <c r="B106"/>
      <c r="C106"/>
      <c r="D106"/>
    </row>
    <row r="107" spans="1:4" x14ac:dyDescent="0.25">
      <c r="A107"/>
      <c r="B107"/>
      <c r="C107"/>
      <c r="D107"/>
    </row>
    <row r="108" spans="1:4" x14ac:dyDescent="0.25">
      <c r="A108"/>
      <c r="B108"/>
      <c r="C108"/>
      <c r="D108"/>
    </row>
    <row r="109" spans="1:4" x14ac:dyDescent="0.25">
      <c r="A109"/>
      <c r="B109"/>
      <c r="C109"/>
      <c r="D109"/>
    </row>
    <row r="110" spans="1:4" x14ac:dyDescent="0.25">
      <c r="A110"/>
      <c r="B110"/>
      <c r="C110"/>
      <c r="D110"/>
    </row>
    <row r="111" spans="1:4" x14ac:dyDescent="0.25">
      <c r="A111"/>
      <c r="B111"/>
      <c r="C111"/>
      <c r="D111"/>
    </row>
    <row r="112" spans="1:4" x14ac:dyDescent="0.25">
      <c r="A112"/>
      <c r="B112"/>
      <c r="C112"/>
      <c r="D112"/>
    </row>
    <row r="113" spans="1:4" x14ac:dyDescent="0.25">
      <c r="A113"/>
      <c r="B113"/>
      <c r="C113"/>
      <c r="D113"/>
    </row>
    <row r="114" spans="1:4" x14ac:dyDescent="0.25">
      <c r="A114"/>
      <c r="B114"/>
      <c r="C114"/>
      <c r="D114"/>
    </row>
    <row r="115" spans="1:4" x14ac:dyDescent="0.25">
      <c r="A115"/>
      <c r="B115"/>
      <c r="C115"/>
      <c r="D115"/>
    </row>
    <row r="116" spans="1:4" x14ac:dyDescent="0.25">
      <c r="A116"/>
      <c r="B116"/>
      <c r="C116"/>
      <c r="D116"/>
    </row>
    <row r="117" spans="1:4" x14ac:dyDescent="0.25">
      <c r="A117"/>
      <c r="B117"/>
      <c r="C117"/>
      <c r="D117"/>
    </row>
    <row r="118" spans="1:4" x14ac:dyDescent="0.25">
      <c r="A118"/>
      <c r="B118"/>
      <c r="C118"/>
      <c r="D118"/>
    </row>
    <row r="119" spans="1:4" x14ac:dyDescent="0.25">
      <c r="A119"/>
      <c r="B119"/>
      <c r="C119"/>
      <c r="D119"/>
    </row>
    <row r="120" spans="1:4" x14ac:dyDescent="0.25">
      <c r="A120"/>
      <c r="B120"/>
      <c r="C120"/>
      <c r="D120"/>
    </row>
    <row r="121" spans="1:4" x14ac:dyDescent="0.25">
      <c r="A121"/>
      <c r="B121"/>
      <c r="C121"/>
      <c r="D121"/>
    </row>
    <row r="122" spans="1:4" x14ac:dyDescent="0.25">
      <c r="A122"/>
      <c r="B122"/>
      <c r="C122"/>
      <c r="D122"/>
    </row>
    <row r="123" spans="1:4" x14ac:dyDescent="0.25">
      <c r="A123"/>
      <c r="B123"/>
      <c r="C123"/>
      <c r="D123"/>
    </row>
    <row r="124" spans="1:4" x14ac:dyDescent="0.25">
      <c r="A124"/>
      <c r="B124"/>
      <c r="C124"/>
      <c r="D124"/>
    </row>
    <row r="125" spans="1:4" x14ac:dyDescent="0.25">
      <c r="A125"/>
      <c r="B125"/>
      <c r="C125"/>
      <c r="D125"/>
    </row>
    <row r="126" spans="1:4" x14ac:dyDescent="0.25">
      <c r="A126"/>
      <c r="B126"/>
      <c r="C126"/>
      <c r="D126"/>
    </row>
    <row r="127" spans="1:4" x14ac:dyDescent="0.25">
      <c r="A127"/>
      <c r="B127"/>
      <c r="C127"/>
      <c r="D127"/>
    </row>
    <row r="128" spans="1:4" x14ac:dyDescent="0.25">
      <c r="A128"/>
      <c r="B128"/>
      <c r="C128"/>
      <c r="D128"/>
    </row>
    <row r="129" spans="1:4" x14ac:dyDescent="0.25">
      <c r="A129"/>
      <c r="B129"/>
      <c r="C129"/>
      <c r="D129"/>
    </row>
    <row r="130" spans="1:4" x14ac:dyDescent="0.25">
      <c r="A130"/>
      <c r="B130"/>
      <c r="C130"/>
      <c r="D130"/>
    </row>
    <row r="131" spans="1:4" x14ac:dyDescent="0.25">
      <c r="A131"/>
      <c r="B131"/>
      <c r="C131"/>
      <c r="D131"/>
    </row>
    <row r="132" spans="1:4" x14ac:dyDescent="0.25">
      <c r="A132"/>
      <c r="B132"/>
      <c r="C132"/>
      <c r="D132"/>
    </row>
    <row r="133" spans="1:4" x14ac:dyDescent="0.25">
      <c r="A133"/>
      <c r="B133"/>
      <c r="C133"/>
      <c r="D133"/>
    </row>
    <row r="134" spans="1:4" x14ac:dyDescent="0.25">
      <c r="A134"/>
      <c r="B134"/>
      <c r="C134"/>
      <c r="D134"/>
    </row>
    <row r="135" spans="1:4" x14ac:dyDescent="0.25">
      <c r="A135"/>
      <c r="B135"/>
      <c r="C135"/>
      <c r="D135"/>
    </row>
    <row r="136" spans="1:4" x14ac:dyDescent="0.25">
      <c r="A136"/>
      <c r="B136"/>
      <c r="C136"/>
      <c r="D136"/>
    </row>
    <row r="137" spans="1:4" x14ac:dyDescent="0.25">
      <c r="A137"/>
      <c r="B137"/>
      <c r="C137"/>
      <c r="D137"/>
    </row>
    <row r="138" spans="1:4" x14ac:dyDescent="0.25">
      <c r="A138"/>
      <c r="B138"/>
      <c r="C138"/>
      <c r="D138"/>
    </row>
    <row r="139" spans="1:4" x14ac:dyDescent="0.25">
      <c r="A139"/>
      <c r="B139"/>
      <c r="C139"/>
      <c r="D139"/>
    </row>
    <row r="140" spans="1:4" x14ac:dyDescent="0.25">
      <c r="A140"/>
      <c r="B140"/>
      <c r="C140"/>
      <c r="D140"/>
    </row>
    <row r="141" spans="1:4" x14ac:dyDescent="0.25">
      <c r="A141"/>
      <c r="B141"/>
      <c r="C141"/>
      <c r="D141"/>
    </row>
    <row r="142" spans="1:4" x14ac:dyDescent="0.25">
      <c r="A142"/>
      <c r="B142"/>
      <c r="C142"/>
      <c r="D142"/>
    </row>
    <row r="143" spans="1:4" x14ac:dyDescent="0.25">
      <c r="A143"/>
      <c r="B143"/>
      <c r="C143"/>
      <c r="D143"/>
    </row>
    <row r="144" spans="1:4" x14ac:dyDescent="0.25">
      <c r="A144"/>
      <c r="B144"/>
      <c r="C144"/>
      <c r="D144"/>
    </row>
    <row r="145" spans="1:4" x14ac:dyDescent="0.25">
      <c r="A145"/>
      <c r="B145"/>
      <c r="C145"/>
      <c r="D145"/>
    </row>
    <row r="146" spans="1:4" x14ac:dyDescent="0.25">
      <c r="A146"/>
      <c r="B146"/>
      <c r="C146"/>
      <c r="D146"/>
    </row>
    <row r="147" spans="1:4" x14ac:dyDescent="0.25">
      <c r="A147"/>
      <c r="B147"/>
      <c r="C147"/>
      <c r="D147"/>
    </row>
    <row r="148" spans="1:4" x14ac:dyDescent="0.25">
      <c r="A148"/>
      <c r="B148"/>
      <c r="C148"/>
      <c r="D148"/>
    </row>
    <row r="149" spans="1:4" x14ac:dyDescent="0.25">
      <c r="A149"/>
      <c r="B149"/>
      <c r="C149"/>
      <c r="D149"/>
    </row>
    <row r="150" spans="1:4" x14ac:dyDescent="0.25">
      <c r="A150"/>
      <c r="B150"/>
      <c r="C150"/>
      <c r="D150"/>
    </row>
    <row r="151" spans="1:4" x14ac:dyDescent="0.25">
      <c r="A151"/>
      <c r="B151"/>
      <c r="C151"/>
      <c r="D151"/>
    </row>
    <row r="152" spans="1:4" x14ac:dyDescent="0.25">
      <c r="A152"/>
      <c r="B152"/>
      <c r="C152"/>
      <c r="D152"/>
    </row>
    <row r="153" spans="1:4" x14ac:dyDescent="0.25">
      <c r="A153"/>
      <c r="B153"/>
      <c r="C153"/>
      <c r="D153"/>
    </row>
    <row r="154" spans="1:4" x14ac:dyDescent="0.25">
      <c r="A154"/>
      <c r="B154"/>
      <c r="C154"/>
      <c r="D154"/>
    </row>
    <row r="155" spans="1:4" x14ac:dyDescent="0.25">
      <c r="A155"/>
      <c r="B155"/>
      <c r="C155"/>
      <c r="D155"/>
    </row>
    <row r="156" spans="1:4" x14ac:dyDescent="0.25">
      <c r="A156"/>
      <c r="B156"/>
      <c r="C156"/>
      <c r="D156"/>
    </row>
    <row r="157" spans="1:4" x14ac:dyDescent="0.25">
      <c r="A157"/>
      <c r="B157"/>
      <c r="C157"/>
      <c r="D157"/>
    </row>
    <row r="158" spans="1:4" x14ac:dyDescent="0.25">
      <c r="A158"/>
      <c r="B158"/>
      <c r="C158"/>
      <c r="D158"/>
    </row>
    <row r="159" spans="1:4" x14ac:dyDescent="0.25">
      <c r="A159"/>
      <c r="B159"/>
      <c r="C159"/>
      <c r="D159"/>
    </row>
    <row r="160" spans="1:4" x14ac:dyDescent="0.25">
      <c r="A160"/>
      <c r="B160"/>
      <c r="C160"/>
      <c r="D160"/>
    </row>
    <row r="161" spans="1:4" x14ac:dyDescent="0.25">
      <c r="A161"/>
      <c r="B161"/>
      <c r="C161"/>
      <c r="D161"/>
    </row>
    <row r="162" spans="1:4" x14ac:dyDescent="0.25">
      <c r="A162"/>
      <c r="B162"/>
      <c r="C162"/>
      <c r="D162"/>
    </row>
    <row r="163" spans="1:4" x14ac:dyDescent="0.25">
      <c r="A163"/>
      <c r="B163"/>
      <c r="C163"/>
      <c r="D163"/>
    </row>
    <row r="164" spans="1:4" x14ac:dyDescent="0.25">
      <c r="A164"/>
      <c r="B164"/>
      <c r="C164"/>
      <c r="D164"/>
    </row>
    <row r="165" spans="1:4" x14ac:dyDescent="0.25">
      <c r="A165"/>
      <c r="B165"/>
      <c r="C165"/>
      <c r="D165"/>
    </row>
    <row r="166" spans="1:4" x14ac:dyDescent="0.25">
      <c r="A166"/>
      <c r="B166"/>
      <c r="C166"/>
      <c r="D166"/>
    </row>
    <row r="167" spans="1:4" x14ac:dyDescent="0.25">
      <c r="A167"/>
      <c r="B167"/>
      <c r="C167"/>
      <c r="D167"/>
    </row>
    <row r="168" spans="1:4" x14ac:dyDescent="0.25">
      <c r="A168"/>
      <c r="B168"/>
      <c r="C168"/>
      <c r="D168"/>
    </row>
    <row r="169" spans="1:4" x14ac:dyDescent="0.25">
      <c r="A169"/>
      <c r="B169"/>
      <c r="C169"/>
      <c r="D169"/>
    </row>
    <row r="170" spans="1:4" x14ac:dyDescent="0.25">
      <c r="A170"/>
      <c r="B170"/>
      <c r="C170"/>
      <c r="D170"/>
    </row>
    <row r="171" spans="1:4" x14ac:dyDescent="0.25">
      <c r="A171"/>
      <c r="B171"/>
      <c r="C171"/>
      <c r="D171"/>
    </row>
    <row r="172" spans="1:4" x14ac:dyDescent="0.25">
      <c r="A172"/>
      <c r="B172"/>
      <c r="C172"/>
      <c r="D172"/>
    </row>
    <row r="173" spans="1:4" x14ac:dyDescent="0.25">
      <c r="A173"/>
      <c r="B173"/>
      <c r="C173"/>
      <c r="D173"/>
    </row>
    <row r="174" spans="1:4" x14ac:dyDescent="0.25">
      <c r="A174"/>
      <c r="B174"/>
      <c r="C174"/>
      <c r="D174"/>
    </row>
    <row r="175" spans="1:4" x14ac:dyDescent="0.25">
      <c r="A175"/>
      <c r="B175"/>
      <c r="C175"/>
      <c r="D175"/>
    </row>
    <row r="176" spans="1:4" x14ac:dyDescent="0.25">
      <c r="A176"/>
      <c r="B176"/>
      <c r="C176"/>
      <c r="D176"/>
    </row>
    <row r="177" spans="1:4" x14ac:dyDescent="0.25">
      <c r="A177"/>
      <c r="B177"/>
      <c r="C177"/>
      <c r="D177"/>
    </row>
    <row r="178" spans="1:4" x14ac:dyDescent="0.25">
      <c r="A178"/>
      <c r="B178"/>
      <c r="C178"/>
      <c r="D178"/>
    </row>
    <row r="179" spans="1:4" x14ac:dyDescent="0.25">
      <c r="A179"/>
      <c r="B179"/>
      <c r="C179"/>
      <c r="D179"/>
    </row>
    <row r="180" spans="1:4" x14ac:dyDescent="0.25">
      <c r="A180"/>
      <c r="B180"/>
      <c r="C180"/>
      <c r="D180"/>
    </row>
    <row r="181" spans="1:4" x14ac:dyDescent="0.25">
      <c r="A181"/>
      <c r="B181"/>
      <c r="C181"/>
      <c r="D181"/>
    </row>
    <row r="182" spans="1:4" x14ac:dyDescent="0.25">
      <c r="A182"/>
      <c r="B182"/>
      <c r="C182"/>
      <c r="D182"/>
    </row>
    <row r="183" spans="1:4" x14ac:dyDescent="0.25">
      <c r="A183"/>
      <c r="B183"/>
      <c r="C183"/>
      <c r="D183"/>
    </row>
    <row r="184" spans="1:4" x14ac:dyDescent="0.25">
      <c r="A184"/>
      <c r="B184"/>
      <c r="C184"/>
      <c r="D184"/>
    </row>
    <row r="185" spans="1:4" x14ac:dyDescent="0.25">
      <c r="A185"/>
      <c r="B185"/>
      <c r="C185"/>
      <c r="D185"/>
    </row>
    <row r="186" spans="1:4" x14ac:dyDescent="0.25">
      <c r="A186"/>
      <c r="B186"/>
      <c r="C186"/>
      <c r="D186"/>
    </row>
    <row r="187" spans="1:4" x14ac:dyDescent="0.25">
      <c r="A187"/>
      <c r="B187"/>
      <c r="C187"/>
      <c r="D187"/>
    </row>
    <row r="188" spans="1:4" x14ac:dyDescent="0.25">
      <c r="A188"/>
      <c r="B188"/>
      <c r="C188"/>
      <c r="D188"/>
    </row>
    <row r="189" spans="1:4" x14ac:dyDescent="0.25">
      <c r="A189"/>
      <c r="B189"/>
      <c r="C189"/>
      <c r="D189"/>
    </row>
    <row r="190" spans="1:4" x14ac:dyDescent="0.25">
      <c r="A190"/>
      <c r="B190"/>
      <c r="C190"/>
      <c r="D190"/>
    </row>
    <row r="191" spans="1:4" x14ac:dyDescent="0.25">
      <c r="A191"/>
      <c r="B191"/>
      <c r="C191"/>
      <c r="D191"/>
    </row>
    <row r="192" spans="1:4" x14ac:dyDescent="0.25">
      <c r="A192"/>
      <c r="B192"/>
      <c r="C192"/>
      <c r="D192"/>
    </row>
    <row r="193" spans="1:4" x14ac:dyDescent="0.25">
      <c r="A193"/>
      <c r="B193"/>
      <c r="C193"/>
      <c r="D193"/>
    </row>
    <row r="194" spans="1:4" x14ac:dyDescent="0.25">
      <c r="A194"/>
      <c r="B194"/>
      <c r="C194"/>
      <c r="D194"/>
    </row>
    <row r="195" spans="1:4" x14ac:dyDescent="0.25">
      <c r="A195"/>
      <c r="B195"/>
      <c r="C195"/>
      <c r="D195"/>
    </row>
    <row r="196" spans="1:4" x14ac:dyDescent="0.25">
      <c r="A196"/>
      <c r="B196"/>
      <c r="C196"/>
      <c r="D196"/>
    </row>
    <row r="197" spans="1:4" x14ac:dyDescent="0.25">
      <c r="A197"/>
      <c r="B197"/>
      <c r="C197"/>
      <c r="D197"/>
    </row>
    <row r="198" spans="1:4" x14ac:dyDescent="0.25">
      <c r="A198"/>
      <c r="B198"/>
      <c r="C198"/>
      <c r="D198"/>
    </row>
    <row r="199" spans="1:4" x14ac:dyDescent="0.25">
      <c r="A199"/>
      <c r="B199"/>
      <c r="C199"/>
      <c r="D199"/>
    </row>
    <row r="200" spans="1:4" x14ac:dyDescent="0.25">
      <c r="A200"/>
      <c r="B200"/>
      <c r="C200"/>
      <c r="D200"/>
    </row>
    <row r="201" spans="1:4" x14ac:dyDescent="0.25">
      <c r="A201"/>
      <c r="B201"/>
      <c r="C201"/>
      <c r="D201"/>
    </row>
    <row r="202" spans="1:4" x14ac:dyDescent="0.25">
      <c r="A202"/>
      <c r="B202"/>
      <c r="C202"/>
      <c r="D202"/>
    </row>
    <row r="203" spans="1:4" x14ac:dyDescent="0.25">
      <c r="A203"/>
      <c r="B203"/>
      <c r="C203"/>
      <c r="D203"/>
    </row>
    <row r="204" spans="1:4" x14ac:dyDescent="0.25">
      <c r="A204"/>
      <c r="B204"/>
      <c r="C204"/>
      <c r="D204"/>
    </row>
    <row r="205" spans="1:4" x14ac:dyDescent="0.25">
      <c r="A205"/>
      <c r="B205"/>
      <c r="C205"/>
      <c r="D205"/>
    </row>
    <row r="206" spans="1:4" x14ac:dyDescent="0.25">
      <c r="A206"/>
      <c r="B206"/>
      <c r="C206"/>
      <c r="D206"/>
    </row>
    <row r="207" spans="1:4" x14ac:dyDescent="0.25">
      <c r="A207"/>
      <c r="B207"/>
      <c r="C207"/>
      <c r="D207"/>
    </row>
    <row r="208" spans="1:4" x14ac:dyDescent="0.25">
      <c r="A208"/>
      <c r="B208"/>
      <c r="C208"/>
      <c r="D208"/>
    </row>
    <row r="209" spans="1:4" x14ac:dyDescent="0.25">
      <c r="A209"/>
      <c r="B209"/>
      <c r="C209"/>
      <c r="D209"/>
    </row>
    <row r="210" spans="1:4" x14ac:dyDescent="0.25">
      <c r="A210"/>
      <c r="B210"/>
      <c r="C210"/>
      <c r="D210"/>
    </row>
    <row r="211" spans="1:4" x14ac:dyDescent="0.25">
      <c r="A211"/>
      <c r="B211"/>
      <c r="C211"/>
      <c r="D211"/>
    </row>
    <row r="212" spans="1:4" x14ac:dyDescent="0.25">
      <c r="A212"/>
      <c r="B212"/>
      <c r="C212"/>
      <c r="D212"/>
    </row>
    <row r="213" spans="1:4" x14ac:dyDescent="0.25">
      <c r="A213"/>
      <c r="B213"/>
      <c r="C213"/>
      <c r="D213"/>
    </row>
    <row r="214" spans="1:4" x14ac:dyDescent="0.25">
      <c r="A214"/>
      <c r="B214"/>
      <c r="C214"/>
      <c r="D214"/>
    </row>
    <row r="215" spans="1:4" x14ac:dyDescent="0.25">
      <c r="A215"/>
      <c r="B215"/>
      <c r="C215"/>
      <c r="D215"/>
    </row>
    <row r="216" spans="1:4" x14ac:dyDescent="0.25">
      <c r="A216"/>
      <c r="B216"/>
      <c r="C216"/>
      <c r="D216"/>
    </row>
    <row r="217" spans="1:4" x14ac:dyDescent="0.25">
      <c r="A217"/>
      <c r="B217"/>
      <c r="C217"/>
      <c r="D217"/>
    </row>
    <row r="218" spans="1:4" x14ac:dyDescent="0.25">
      <c r="A218"/>
      <c r="B218"/>
      <c r="C218"/>
      <c r="D218"/>
    </row>
    <row r="219" spans="1:4" x14ac:dyDescent="0.25">
      <c r="A219"/>
      <c r="B219"/>
      <c r="C219"/>
      <c r="D219"/>
    </row>
    <row r="220" spans="1:4" x14ac:dyDescent="0.25">
      <c r="A220"/>
      <c r="B220"/>
      <c r="C220"/>
      <c r="D220"/>
    </row>
    <row r="221" spans="1:4" x14ac:dyDescent="0.25">
      <c r="A221"/>
      <c r="B221"/>
      <c r="C221"/>
      <c r="D221"/>
    </row>
    <row r="222" spans="1:4" x14ac:dyDescent="0.25">
      <c r="A222"/>
      <c r="B222"/>
      <c r="C222"/>
      <c r="D222"/>
    </row>
    <row r="223" spans="1:4" x14ac:dyDescent="0.25">
      <c r="A223"/>
      <c r="B223"/>
      <c r="C223"/>
      <c r="D223"/>
    </row>
    <row r="224" spans="1:4" x14ac:dyDescent="0.25">
      <c r="A224"/>
      <c r="B224"/>
      <c r="C224"/>
      <c r="D224"/>
    </row>
    <row r="225" spans="1:4" x14ac:dyDescent="0.25">
      <c r="A225"/>
      <c r="B225"/>
      <c r="C225"/>
      <c r="D225"/>
    </row>
    <row r="226" spans="1:4" x14ac:dyDescent="0.25">
      <c r="A226"/>
      <c r="B226"/>
      <c r="C226"/>
      <c r="D226"/>
    </row>
    <row r="227" spans="1:4" x14ac:dyDescent="0.25">
      <c r="A227"/>
      <c r="B227"/>
      <c r="C227"/>
      <c r="D227"/>
    </row>
    <row r="228" spans="1:4" x14ac:dyDescent="0.25">
      <c r="A228"/>
      <c r="B228"/>
      <c r="C228"/>
      <c r="D228"/>
    </row>
    <row r="229" spans="1:4" x14ac:dyDescent="0.25">
      <c r="A229"/>
      <c r="B229"/>
      <c r="C229"/>
      <c r="D229"/>
    </row>
    <row r="230" spans="1:4" x14ac:dyDescent="0.25">
      <c r="A230"/>
      <c r="B230"/>
      <c r="C230"/>
      <c r="D230"/>
    </row>
    <row r="231" spans="1:4" x14ac:dyDescent="0.25">
      <c r="A231"/>
      <c r="B231"/>
      <c r="C231"/>
      <c r="D231"/>
    </row>
    <row r="232" spans="1:4" x14ac:dyDescent="0.25">
      <c r="A232"/>
      <c r="B232"/>
      <c r="C232"/>
      <c r="D232"/>
    </row>
    <row r="233" spans="1:4" x14ac:dyDescent="0.25">
      <c r="A233"/>
      <c r="B233"/>
      <c r="C233"/>
      <c r="D233"/>
    </row>
    <row r="234" spans="1:4" x14ac:dyDescent="0.25">
      <c r="A234"/>
      <c r="B234"/>
      <c r="C234"/>
      <c r="D234"/>
    </row>
    <row r="235" spans="1:4" x14ac:dyDescent="0.25">
      <c r="A235"/>
      <c r="B235"/>
      <c r="C235"/>
      <c r="D235"/>
    </row>
    <row r="236" spans="1:4" x14ac:dyDescent="0.25">
      <c r="A236"/>
      <c r="B236"/>
      <c r="C236"/>
      <c r="D236"/>
    </row>
    <row r="237" spans="1:4" x14ac:dyDescent="0.25">
      <c r="A237"/>
      <c r="B237"/>
      <c r="C237"/>
      <c r="D237"/>
    </row>
    <row r="238" spans="1:4" x14ac:dyDescent="0.25">
      <c r="A238"/>
      <c r="B238"/>
      <c r="C238"/>
      <c r="D238"/>
    </row>
    <row r="239" spans="1:4" x14ac:dyDescent="0.25">
      <c r="A239"/>
      <c r="B239"/>
      <c r="C239"/>
      <c r="D239"/>
    </row>
    <row r="240" spans="1:4" x14ac:dyDescent="0.25">
      <c r="A240"/>
      <c r="B240"/>
      <c r="C240"/>
      <c r="D240"/>
    </row>
    <row r="241" spans="1:4" x14ac:dyDescent="0.25">
      <c r="A241"/>
      <c r="B241"/>
      <c r="C241"/>
      <c r="D241"/>
    </row>
    <row r="242" spans="1:4" x14ac:dyDescent="0.25">
      <c r="A242"/>
      <c r="B242"/>
      <c r="C242"/>
      <c r="D242"/>
    </row>
    <row r="243" spans="1:4" x14ac:dyDescent="0.25">
      <c r="A243"/>
      <c r="B243"/>
      <c r="C243"/>
      <c r="D243"/>
    </row>
    <row r="244" spans="1:4" x14ac:dyDescent="0.25">
      <c r="A244"/>
      <c r="B244"/>
      <c r="C244"/>
      <c r="D244"/>
    </row>
    <row r="245" spans="1:4" x14ac:dyDescent="0.25">
      <c r="A245"/>
      <c r="B245"/>
      <c r="C245"/>
      <c r="D245"/>
    </row>
    <row r="246" spans="1:4" x14ac:dyDescent="0.25">
      <c r="A246"/>
      <c r="B246"/>
      <c r="C246"/>
      <c r="D246"/>
    </row>
    <row r="247" spans="1:4" x14ac:dyDescent="0.25">
      <c r="A247"/>
      <c r="B247"/>
      <c r="C247"/>
      <c r="D247"/>
    </row>
    <row r="248" spans="1:4" x14ac:dyDescent="0.25">
      <c r="A248"/>
      <c r="B248"/>
      <c r="C248"/>
      <c r="D248"/>
    </row>
    <row r="249" spans="1:4" x14ac:dyDescent="0.25">
      <c r="A249"/>
      <c r="B249"/>
      <c r="C249"/>
      <c r="D249"/>
    </row>
    <row r="250" spans="1:4" x14ac:dyDescent="0.25">
      <c r="A250"/>
      <c r="B250"/>
      <c r="C250"/>
      <c r="D250"/>
    </row>
    <row r="251" spans="1:4" x14ac:dyDescent="0.25">
      <c r="A251"/>
      <c r="B251"/>
      <c r="C251"/>
      <c r="D251"/>
    </row>
    <row r="252" spans="1:4" x14ac:dyDescent="0.25">
      <c r="A252"/>
      <c r="B252"/>
      <c r="C252"/>
      <c r="D252"/>
    </row>
    <row r="253" spans="1:4" x14ac:dyDescent="0.25">
      <c r="A253"/>
      <c r="B253"/>
      <c r="C253"/>
      <c r="D253"/>
    </row>
    <row r="254" spans="1:4" x14ac:dyDescent="0.25">
      <c r="A254"/>
      <c r="B254"/>
      <c r="C254"/>
      <c r="D254"/>
    </row>
    <row r="255" spans="1:4" x14ac:dyDescent="0.25">
      <c r="A255"/>
      <c r="B255"/>
      <c r="C255"/>
      <c r="D255"/>
    </row>
    <row r="256" spans="1:4" x14ac:dyDescent="0.25">
      <c r="A256"/>
      <c r="B256"/>
      <c r="C256"/>
      <c r="D256"/>
    </row>
    <row r="257" spans="1:4" x14ac:dyDescent="0.25">
      <c r="A257"/>
      <c r="B257"/>
      <c r="C257"/>
      <c r="D257"/>
    </row>
    <row r="258" spans="1:4" x14ac:dyDescent="0.25">
      <c r="A258"/>
      <c r="B258"/>
      <c r="C258"/>
      <c r="D258"/>
    </row>
    <row r="259" spans="1:4" x14ac:dyDescent="0.25">
      <c r="A259"/>
      <c r="B259"/>
      <c r="C259"/>
      <c r="D259"/>
    </row>
    <row r="260" spans="1:4" x14ac:dyDescent="0.25">
      <c r="A260"/>
      <c r="B260"/>
      <c r="C260"/>
      <c r="D260"/>
    </row>
    <row r="261" spans="1:4" x14ac:dyDescent="0.25">
      <c r="A261"/>
      <c r="B261"/>
      <c r="C261"/>
      <c r="D261"/>
    </row>
    <row r="262" spans="1:4" x14ac:dyDescent="0.25">
      <c r="A262"/>
      <c r="B262"/>
      <c r="C262"/>
      <c r="D262"/>
    </row>
    <row r="263" spans="1:4" x14ac:dyDescent="0.25">
      <c r="A263"/>
      <c r="B263"/>
      <c r="C263"/>
      <c r="D263"/>
    </row>
    <row r="264" spans="1:4" x14ac:dyDescent="0.25">
      <c r="A264"/>
      <c r="B264"/>
      <c r="C264"/>
      <c r="D264"/>
    </row>
    <row r="265" spans="1:4" x14ac:dyDescent="0.25">
      <c r="A265"/>
      <c r="B265"/>
      <c r="C265"/>
      <c r="D265"/>
    </row>
    <row r="266" spans="1:4" x14ac:dyDescent="0.25">
      <c r="A266"/>
      <c r="B266"/>
      <c r="C266"/>
      <c r="D266"/>
    </row>
    <row r="267" spans="1:4" x14ac:dyDescent="0.25">
      <c r="A267"/>
      <c r="B267"/>
      <c r="C267"/>
      <c r="D267"/>
    </row>
    <row r="268" spans="1:4" x14ac:dyDescent="0.25">
      <c r="A268"/>
      <c r="B268"/>
      <c r="C268"/>
      <c r="D268"/>
    </row>
    <row r="269" spans="1:4" x14ac:dyDescent="0.25">
      <c r="A269"/>
      <c r="B269"/>
      <c r="C269"/>
      <c r="D269"/>
    </row>
    <row r="270" spans="1:4" x14ac:dyDescent="0.25">
      <c r="A270"/>
      <c r="B270"/>
      <c r="C270"/>
      <c r="D270"/>
    </row>
    <row r="271" spans="1:4" x14ac:dyDescent="0.25">
      <c r="A271"/>
      <c r="B271"/>
      <c r="C271"/>
      <c r="D271"/>
    </row>
    <row r="272" spans="1:4" x14ac:dyDescent="0.25">
      <c r="A272"/>
      <c r="B272"/>
      <c r="C272"/>
      <c r="D272"/>
    </row>
    <row r="273" spans="1:4" x14ac:dyDescent="0.25">
      <c r="A273"/>
      <c r="B273"/>
      <c r="C273"/>
      <c r="D273"/>
    </row>
    <row r="274" spans="1:4" x14ac:dyDescent="0.25">
      <c r="A274"/>
      <c r="B274"/>
      <c r="C274"/>
      <c r="D274"/>
    </row>
    <row r="275" spans="1:4" x14ac:dyDescent="0.25">
      <c r="A275"/>
      <c r="B275"/>
      <c r="C275"/>
      <c r="D275"/>
    </row>
    <row r="276" spans="1:4" x14ac:dyDescent="0.25">
      <c r="A276"/>
      <c r="B276"/>
      <c r="C276"/>
      <c r="D276"/>
    </row>
    <row r="277" spans="1:4" x14ac:dyDescent="0.25">
      <c r="A277"/>
      <c r="B277"/>
      <c r="C277"/>
      <c r="D277"/>
    </row>
    <row r="278" spans="1:4" x14ac:dyDescent="0.25">
      <c r="A278"/>
      <c r="B278"/>
      <c r="C278"/>
      <c r="D278"/>
    </row>
    <row r="279" spans="1:4" x14ac:dyDescent="0.25">
      <c r="A279"/>
      <c r="B279"/>
      <c r="C279"/>
      <c r="D279"/>
    </row>
    <row r="280" spans="1:4" x14ac:dyDescent="0.25">
      <c r="A280"/>
      <c r="B280"/>
      <c r="C280"/>
      <c r="D280"/>
    </row>
    <row r="281" spans="1:4" x14ac:dyDescent="0.25">
      <c r="A281"/>
      <c r="B281"/>
      <c r="C281"/>
      <c r="D281"/>
    </row>
    <row r="282" spans="1:4" x14ac:dyDescent="0.25">
      <c r="A282"/>
      <c r="B282"/>
      <c r="C282"/>
      <c r="D282"/>
    </row>
    <row r="283" spans="1:4" x14ac:dyDescent="0.25">
      <c r="A283"/>
      <c r="B283"/>
      <c r="C283"/>
      <c r="D283"/>
    </row>
    <row r="284" spans="1:4" x14ac:dyDescent="0.25">
      <c r="A284"/>
      <c r="B284"/>
      <c r="C284"/>
      <c r="D284"/>
    </row>
    <row r="285" spans="1:4" x14ac:dyDescent="0.25">
      <c r="A285"/>
      <c r="B285"/>
      <c r="C285"/>
      <c r="D285"/>
    </row>
    <row r="286" spans="1:4" x14ac:dyDescent="0.25">
      <c r="A286"/>
      <c r="B286"/>
      <c r="C286"/>
      <c r="D286"/>
    </row>
    <row r="287" spans="1:4" x14ac:dyDescent="0.25">
      <c r="A287"/>
      <c r="B287"/>
      <c r="C287"/>
      <c r="D287"/>
    </row>
    <row r="288" spans="1:4" x14ac:dyDescent="0.25">
      <c r="A288"/>
      <c r="B288"/>
      <c r="C288"/>
      <c r="D288"/>
    </row>
    <row r="289" spans="1:4" x14ac:dyDescent="0.25">
      <c r="A289"/>
      <c r="B289"/>
      <c r="C289"/>
      <c r="D289"/>
    </row>
    <row r="290" spans="1:4" x14ac:dyDescent="0.25">
      <c r="A290"/>
      <c r="B290"/>
      <c r="C290"/>
      <c r="D290"/>
    </row>
    <row r="291" spans="1:4" x14ac:dyDescent="0.25">
      <c r="A291"/>
      <c r="B291"/>
      <c r="C291"/>
      <c r="D291"/>
    </row>
    <row r="292" spans="1:4" x14ac:dyDescent="0.25">
      <c r="A292"/>
      <c r="B292"/>
      <c r="C292"/>
      <c r="D292"/>
    </row>
    <row r="293" spans="1:4" x14ac:dyDescent="0.25">
      <c r="A293"/>
      <c r="B293"/>
      <c r="C293"/>
      <c r="D293"/>
    </row>
    <row r="294" spans="1:4" x14ac:dyDescent="0.25">
      <c r="A294"/>
      <c r="B294"/>
      <c r="C294"/>
      <c r="D294"/>
    </row>
    <row r="295" spans="1:4" x14ac:dyDescent="0.25">
      <c r="A295"/>
      <c r="B295"/>
      <c r="C295"/>
      <c r="D295"/>
    </row>
    <row r="296" spans="1:4" x14ac:dyDescent="0.25">
      <c r="A296"/>
      <c r="B296"/>
      <c r="C296"/>
      <c r="D296"/>
    </row>
    <row r="297" spans="1:4" x14ac:dyDescent="0.25">
      <c r="A297"/>
      <c r="B297"/>
      <c r="C297"/>
      <c r="D297"/>
    </row>
    <row r="298" spans="1:4" x14ac:dyDescent="0.25">
      <c r="A298"/>
      <c r="B298"/>
      <c r="C298"/>
      <c r="D298"/>
    </row>
    <row r="299" spans="1:4" x14ac:dyDescent="0.25">
      <c r="A299"/>
      <c r="B299"/>
      <c r="C299"/>
      <c r="D299"/>
    </row>
    <row r="300" spans="1:4" x14ac:dyDescent="0.25">
      <c r="A300"/>
      <c r="B300"/>
      <c r="C300"/>
      <c r="D300"/>
    </row>
    <row r="301" spans="1:4" x14ac:dyDescent="0.25">
      <c r="A301"/>
      <c r="B301"/>
      <c r="C301"/>
      <c r="D301"/>
    </row>
    <row r="302" spans="1:4" x14ac:dyDescent="0.25">
      <c r="A302"/>
      <c r="B302"/>
      <c r="C302"/>
      <c r="D302"/>
    </row>
    <row r="303" spans="1:4" x14ac:dyDescent="0.25">
      <c r="A303"/>
      <c r="B303"/>
      <c r="C303"/>
      <c r="D303"/>
    </row>
    <row r="304" spans="1:4" x14ac:dyDescent="0.25">
      <c r="A304"/>
      <c r="B304"/>
      <c r="C304"/>
      <c r="D304"/>
    </row>
    <row r="305" spans="1:4" x14ac:dyDescent="0.25">
      <c r="A305"/>
      <c r="B305"/>
      <c r="C305"/>
      <c r="D305"/>
    </row>
    <row r="306" spans="1:4" x14ac:dyDescent="0.25">
      <c r="A306"/>
      <c r="B306"/>
      <c r="C306"/>
      <c r="D306"/>
    </row>
    <row r="307" spans="1:4" x14ac:dyDescent="0.25">
      <c r="A307"/>
      <c r="B307"/>
      <c r="C307"/>
      <c r="D307"/>
    </row>
    <row r="308" spans="1:4" x14ac:dyDescent="0.25">
      <c r="A308"/>
      <c r="B308"/>
      <c r="C308"/>
      <c r="D308"/>
    </row>
    <row r="309" spans="1:4" x14ac:dyDescent="0.25">
      <c r="A309"/>
      <c r="B309"/>
      <c r="C309"/>
      <c r="D309"/>
    </row>
    <row r="310" spans="1:4" x14ac:dyDescent="0.25">
      <c r="A310"/>
      <c r="B310"/>
      <c r="C310"/>
      <c r="D310"/>
    </row>
    <row r="311" spans="1:4" x14ac:dyDescent="0.25">
      <c r="A311"/>
      <c r="B311"/>
      <c r="C311"/>
      <c r="D311"/>
    </row>
    <row r="312" spans="1:4" x14ac:dyDescent="0.25">
      <c r="A312"/>
      <c r="B312"/>
      <c r="C312"/>
      <c r="D312"/>
    </row>
    <row r="313" spans="1:4" x14ac:dyDescent="0.25">
      <c r="A313"/>
      <c r="B313"/>
      <c r="C313"/>
      <c r="D313"/>
    </row>
    <row r="314" spans="1:4" x14ac:dyDescent="0.25">
      <c r="A314"/>
      <c r="B314"/>
      <c r="C314"/>
      <c r="D314"/>
    </row>
    <row r="315" spans="1:4" x14ac:dyDescent="0.25">
      <c r="A315"/>
      <c r="B315"/>
      <c r="C315"/>
      <c r="D315"/>
    </row>
    <row r="316" spans="1:4" x14ac:dyDescent="0.25">
      <c r="A316"/>
      <c r="B316"/>
      <c r="C316"/>
      <c r="D316"/>
    </row>
    <row r="317" spans="1:4" x14ac:dyDescent="0.25">
      <c r="A317"/>
      <c r="B317"/>
      <c r="C317"/>
      <c r="D317"/>
    </row>
    <row r="318" spans="1:4" x14ac:dyDescent="0.25">
      <c r="A318"/>
      <c r="B318"/>
      <c r="C318"/>
      <c r="D318"/>
    </row>
    <row r="319" spans="1:4" x14ac:dyDescent="0.25">
      <c r="A319"/>
      <c r="B319"/>
      <c r="C319"/>
      <c r="D319"/>
    </row>
    <row r="320" spans="1:4" x14ac:dyDescent="0.25">
      <c r="A320"/>
      <c r="B320"/>
      <c r="C320"/>
      <c r="D320"/>
    </row>
    <row r="321" spans="1:4" x14ac:dyDescent="0.25">
      <c r="A321"/>
      <c r="B321"/>
      <c r="C321"/>
      <c r="D321"/>
    </row>
    <row r="322" spans="1:4" x14ac:dyDescent="0.25">
      <c r="A322"/>
      <c r="B322"/>
      <c r="C322"/>
      <c r="D322"/>
    </row>
    <row r="323" spans="1:4" x14ac:dyDescent="0.25">
      <c r="A323"/>
      <c r="B323"/>
      <c r="C323"/>
      <c r="D323"/>
    </row>
    <row r="324" spans="1:4" x14ac:dyDescent="0.25">
      <c r="A324"/>
      <c r="B324"/>
      <c r="C324"/>
      <c r="D324"/>
    </row>
    <row r="325" spans="1:4" x14ac:dyDescent="0.25">
      <c r="A325"/>
      <c r="B325"/>
      <c r="C325"/>
      <c r="D325"/>
    </row>
    <row r="326" spans="1:4" x14ac:dyDescent="0.25">
      <c r="A326"/>
      <c r="B326"/>
      <c r="C326"/>
      <c r="D326"/>
    </row>
    <row r="327" spans="1:4" x14ac:dyDescent="0.25">
      <c r="A327"/>
      <c r="B327"/>
      <c r="C327"/>
      <c r="D327"/>
    </row>
  </sheetData>
  <mergeCells count="18">
    <mergeCell ref="B50:D50"/>
    <mergeCell ref="B51:D51"/>
    <mergeCell ref="C5:C6"/>
    <mergeCell ref="B45:D45"/>
    <mergeCell ref="B46:D46"/>
    <mergeCell ref="B47:D47"/>
    <mergeCell ref="B48:D48"/>
    <mergeCell ref="B49:D49"/>
    <mergeCell ref="D5:D6"/>
    <mergeCell ref="A5:A6"/>
    <mergeCell ref="B5:B6"/>
    <mergeCell ref="A1:D1"/>
    <mergeCell ref="A2:B2"/>
    <mergeCell ref="C2:D2"/>
    <mergeCell ref="A3:B3"/>
    <mergeCell ref="C3:D3"/>
    <mergeCell ref="A4:B4"/>
    <mergeCell ref="C4:D4"/>
  </mergeCells>
  <conditionalFormatting sqref="D9:D10">
    <cfRule type="containsBlanks" dxfId="7" priority="8">
      <formula>LEN(TRIM(D9))=0</formula>
    </cfRule>
  </conditionalFormatting>
  <conditionalFormatting sqref="D12:D19">
    <cfRule type="containsBlanks" dxfId="6" priority="7">
      <formula>LEN(TRIM(D12))=0</formula>
    </cfRule>
  </conditionalFormatting>
  <conditionalFormatting sqref="D21:D22">
    <cfRule type="containsBlanks" dxfId="5" priority="6">
      <formula>LEN(TRIM(D21))=0</formula>
    </cfRule>
  </conditionalFormatting>
  <conditionalFormatting sqref="D25:D26">
    <cfRule type="containsBlanks" dxfId="4" priority="5">
      <formula>LEN(TRIM(D25))=0</formula>
    </cfRule>
  </conditionalFormatting>
  <conditionalFormatting sqref="D28:D32">
    <cfRule type="containsBlanks" dxfId="3" priority="4">
      <formula>LEN(TRIM(D28))=0</formula>
    </cfRule>
  </conditionalFormatting>
  <conditionalFormatting sqref="D33:D35">
    <cfRule type="containsBlanks" dxfId="2" priority="3">
      <formula>LEN(TRIM(D33))=0</formula>
    </cfRule>
  </conditionalFormatting>
  <conditionalFormatting sqref="D36:D38">
    <cfRule type="containsBlanks" dxfId="1" priority="2">
      <formula>LEN(TRIM(D36))=0</formula>
    </cfRule>
  </conditionalFormatting>
  <conditionalFormatting sqref="D41:D42">
    <cfRule type="containsBlanks" dxfId="0" priority="1">
      <formula>LEN(TRIM(D41))=0</formula>
    </cfRule>
  </conditionalFormatting>
  <printOptions horizontalCentered="1"/>
  <pageMargins left="0.23622047244094491" right="0.23622047244094491" top="0.74803149606299213" bottom="0.74803149606299213" header="0.31496062992125984" footer="0.31496062992125984"/>
  <pageSetup paperSize="9" scale="88" fitToHeight="6" orientation="portrait" r:id="rId1"/>
  <rowBreaks count="1" manualBreakCount="1">
    <brk id="5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MAIN SHEET</vt:lpstr>
      <vt:lpstr>ANNEXURE-I</vt:lpstr>
      <vt:lpstr>APPENDIX-A</vt:lpstr>
      <vt:lpstr>APPENDIX-B</vt:lpstr>
      <vt:lpstr>ANNEXURE-II</vt:lpstr>
      <vt:lpstr>'ANNEXURE-I'!Print_Area</vt:lpstr>
      <vt:lpstr>'ANNEXURE-II'!Print_Area</vt:lpstr>
      <vt:lpstr>'APPENDIX-A'!Print_Area</vt:lpstr>
      <vt:lpstr>'APPENDIX-B'!Print_Area</vt:lpstr>
      <vt:lpstr>'MAIN SHEET'!Print_Area</vt:lpstr>
      <vt:lpstr>'ANNEXURE-I'!Print_Titles</vt:lpstr>
      <vt:lpstr>'ANNEXURE-II'!Print_Titles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6074537</dc:creator>
  <cp:lastModifiedBy>Sumeet Sahay </cp:lastModifiedBy>
  <cp:lastPrinted>2023-06-05T11:14:02Z</cp:lastPrinted>
  <dcterms:created xsi:type="dcterms:W3CDTF">2009-08-25T03:56:28Z</dcterms:created>
  <dcterms:modified xsi:type="dcterms:W3CDTF">2023-06-06T05:58:34Z</dcterms:modified>
</cp:coreProperties>
</file>