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211238\Desktop\BOP DEPARTMENT\PROJECTS\TALCHER\STP\DOCUMENT FOR MOP\DOCUMENTS FOR GeM\"/>
    </mc:Choice>
  </mc:AlternateContent>
  <bookViews>
    <workbookView xWindow="0" yWindow="0" windowWidth="19200" windowHeight="11385" tabRatio="901"/>
  </bookViews>
  <sheets>
    <sheet name="Price Format STP" sheetId="55" r:id="rId1"/>
    <sheet name="Annexure-I" sheetId="56" r:id="rId2"/>
    <sheet name="Annexure-II" sheetId="57" r:id="rId3"/>
  </sheets>
  <definedNames>
    <definedName name="OLE_LINK1" localSheetId="2">'Annexure-II'!$A$45</definedName>
  </definedNames>
  <calcPr calcId="162913"/>
</workbook>
</file>

<file path=xl/calcChain.xml><?xml version="1.0" encoding="utf-8"?>
<calcChain xmlns="http://schemas.openxmlformats.org/spreadsheetml/2006/main">
  <c r="H13" i="55" l="1"/>
  <c r="I12" i="55"/>
  <c r="D42" i="57"/>
  <c r="M16" i="55" l="1"/>
  <c r="L14" i="55"/>
  <c r="M14" i="55" s="1"/>
  <c r="L15" i="55"/>
  <c r="M15" i="55" s="1"/>
  <c r="L16" i="55"/>
  <c r="J16" i="55"/>
  <c r="J15" i="55"/>
  <c r="J14" i="55"/>
  <c r="M13" i="55"/>
  <c r="F13" i="55"/>
  <c r="M11" i="55"/>
  <c r="J12" i="55"/>
  <c r="L12" i="55" s="1"/>
  <c r="M12" i="55" s="1"/>
  <c r="H11" i="55"/>
  <c r="L11" i="55" s="1"/>
  <c r="J13" i="55"/>
  <c r="J11" i="55"/>
  <c r="M9" i="55" l="1"/>
  <c r="L13" i="55"/>
  <c r="G13" i="56" l="1"/>
  <c r="G12" i="56"/>
  <c r="G11" i="56"/>
  <c r="G8" i="56" l="1"/>
  <c r="G14" i="56" s="1"/>
</calcChain>
</file>

<file path=xl/sharedStrings.xml><?xml version="1.0" encoding="utf-8"?>
<sst xmlns="http://schemas.openxmlformats.org/spreadsheetml/2006/main" count="156" uniqueCount="123">
  <si>
    <t>UNIT</t>
  </si>
  <si>
    <t>QTY</t>
  </si>
  <si>
    <t>S. No.</t>
  </si>
  <si>
    <t>Lot</t>
  </si>
  <si>
    <t>Set</t>
  </si>
  <si>
    <t>DESCRIPTION</t>
  </si>
  <si>
    <t>MAJOR BREAK-UP OF PRICES GIVEN IN 1.0 ABOVE.</t>
  </si>
  <si>
    <t>unit rate</t>
  </si>
  <si>
    <t>Total Price (Excluding taxes)</t>
  </si>
  <si>
    <t>Nos.</t>
  </si>
  <si>
    <t xml:space="preserve">MAJOR BREAK-UP OF PRICES OF 1.0 ARE MENTIONED BELOW 
</t>
  </si>
  <si>
    <t>days</t>
  </si>
  <si>
    <t>LOT</t>
  </si>
  <si>
    <t>Total Lump sump price for training of employees of customer at manufacturer's works  (3 persons for 2 days including lodging and boarding).</t>
  </si>
  <si>
    <t>GRAND TOTAL</t>
  </si>
  <si>
    <t xml:space="preserve">Notes: </t>
  </si>
  <si>
    <t>Bidder to quote the Prices in ‘figures’ along with corresponding ‘words’.</t>
  </si>
  <si>
    <r>
      <t xml:space="preserve">Total lump sum firm price inclusive of all prevailing taxes, duties and other levies  for </t>
    </r>
    <r>
      <rPr>
        <b/>
        <sz val="11"/>
        <rFont val="Arial"/>
        <family val="2"/>
      </rPr>
      <t>DESIGN &amp; ENGINEERING PART</t>
    </r>
    <r>
      <rPr>
        <sz val="11"/>
        <rFont val="Arial"/>
        <family val="2"/>
      </rPr>
      <t xml:space="preserve"> for project and package specified for the total scope defined as per BHEL NIT &amp; tender technical specification, amendment &amp; agreements till placement of order.</t>
    </r>
  </si>
  <si>
    <t>Total lump sum firm price inclusive of all prevailing taxes, duties and other levies for SUPPLY PART comprising of design (i.e. Preperation and submission of drawing/ documents including " As Built " drawings and O&amp;M Manuals), engineering, manufacture, fabrication, assembly, inspection / testing at vendor's &amp; sub-vendor’s works, painting, maintenance tools &amp; tackles, fill of lubricants &amp; consumables (excluding chemicals), alongwith spares for erection, startup and commissioning as required, forwarding, proper packing, shipment and delivery at site, preperation of drawings in 3D for project and package specified above complete with all accessories for the total scope defined as per BHEL NIT &amp; tender technical specification, amendment &amp; agreements till placement of order.</t>
  </si>
  <si>
    <t>Sl. No.</t>
  </si>
  <si>
    <t>Qty</t>
  </si>
  <si>
    <t>TOTAL AMOUNT (Ex-Works)</t>
  </si>
  <si>
    <t>A</t>
  </si>
  <si>
    <t xml:space="preserve"> </t>
  </si>
  <si>
    <t>B</t>
  </si>
  <si>
    <t>MECHANICAL SPARES</t>
  </si>
  <si>
    <t xml:space="preserve"> Diaphragm Valves of All types  </t>
  </si>
  <si>
    <t xml:space="preserve"> 1 no of each type, size &amp; rating for total population &lt; 10 nos</t>
  </si>
  <si>
    <t xml:space="preserve">2 nos of each type, size &amp; rating for total population ≥ 10 nos  </t>
  </si>
  <si>
    <t xml:space="preserve"> Diaphragms  </t>
  </si>
  <si>
    <t xml:space="preserve"> One fourth quantity of total population  </t>
  </si>
  <si>
    <t xml:space="preserve"> NRV (Flap type and Dual Plate Type)  </t>
  </si>
  <si>
    <t xml:space="preserve"> Minimum 1 no. each type, size &amp; rating  </t>
  </si>
  <si>
    <t xml:space="preserve"> Ball Valves of all types  </t>
  </si>
  <si>
    <t xml:space="preserve"> Minimum 2 no. each type, size &amp; rating  </t>
  </si>
  <si>
    <t xml:space="preserve"> Butterfly Valves of all types  </t>
  </si>
  <si>
    <t xml:space="preserve"> Any other type valve  </t>
  </si>
  <si>
    <t xml:space="preserve"> Agitators  </t>
  </si>
  <si>
    <t xml:space="preserve">Agitator assy of each type   </t>
  </si>
  <si>
    <t xml:space="preserve">  1 complete set   </t>
  </si>
  <si>
    <t>LOW PRESSURE PIPING</t>
  </si>
  <si>
    <t xml:space="preserve">  Valves all sizes (Population= All Units)   </t>
  </si>
  <si>
    <t>5% of the total population of each type, size and class OR minimum 2 nos. of each type size &amp; class whichever is more</t>
  </si>
  <si>
    <t>C&amp;I SPARES</t>
  </si>
  <si>
    <t>Electronic Transmitter</t>
  </si>
  <si>
    <t>Transmitters of all types and model. (for the measurement of Pressure, differential pressure, flow, level, etc.) including local indication (if applicable)</t>
  </si>
  <si>
    <t>2 Nos. of each type and model.</t>
  </si>
  <si>
    <t>Temperature elements</t>
  </si>
  <si>
    <t xml:space="preserve">Temperature Transmitter </t>
  </si>
  <si>
    <t xml:space="preserve">2 Nos. of each type and model. </t>
  </si>
  <si>
    <r>
      <t>﻿</t>
    </r>
    <r>
      <rPr>
        <sz val="11"/>
        <rFont val="Arial"/>
        <family val="2"/>
      </rPr>
      <t>2.2</t>
    </r>
  </si>
  <si>
    <t xml:space="preserve">RTD's* </t>
  </si>
  <si>
    <t xml:space="preserve">1 no. of each typ </t>
  </si>
  <si>
    <t xml:space="preserve">Thermo well </t>
  </si>
  <si>
    <t xml:space="preserve">1 no. of each type </t>
  </si>
  <si>
    <r>
      <t>﻿</t>
    </r>
    <r>
      <rPr>
        <sz val="11"/>
        <rFont val="Arial"/>
        <family val="2"/>
      </rPr>
      <t>* (With head assembly, terminal block and nipple)</t>
    </r>
  </si>
  <si>
    <r>
      <t>﻿</t>
    </r>
    <r>
      <rPr>
        <b/>
        <sz val="11"/>
        <rFont val="Arial"/>
        <family val="2"/>
      </rPr>
      <t>3</t>
    </r>
  </si>
  <si>
    <t xml:space="preserve">Local Indicators (Non-Electrical type) -As applicable for the package as per the following items </t>
  </si>
  <si>
    <t xml:space="preserve">Temperature gauges </t>
  </si>
  <si>
    <t xml:space="preserve">1 no. of each range and type </t>
  </si>
  <si>
    <t xml:space="preserve">Pressure gauges </t>
  </si>
  <si>
    <t xml:space="preserve">Differential Pressure Gauges, </t>
  </si>
  <si>
    <t xml:space="preserve">Level gauges </t>
  </si>
  <si>
    <t xml:space="preserve">Flow gauges excluding Rota meters </t>
  </si>
  <si>
    <t xml:space="preserve">All types of Rota meters </t>
  </si>
  <si>
    <t xml:space="preserve">1 no. of each range </t>
  </si>
  <si>
    <r>
      <t>﻿</t>
    </r>
    <r>
      <rPr>
        <b/>
        <sz val="11"/>
        <rFont val="Arial"/>
        <family val="2"/>
      </rPr>
      <t>4</t>
    </r>
  </si>
  <si>
    <t xml:space="preserve">Process Actuated Switch Devices -As applicable for this package, as per the following items </t>
  </si>
  <si>
    <t xml:space="preserve">Temperature switches </t>
  </si>
  <si>
    <t>1 no. of each range and type</t>
  </si>
  <si>
    <t xml:space="preserve">Pressure switches </t>
  </si>
  <si>
    <t xml:space="preserve">Differential Pressure switches </t>
  </si>
  <si>
    <t xml:space="preserve">level switches </t>
  </si>
  <si>
    <t xml:space="preserve">Flow switches </t>
  </si>
  <si>
    <t xml:space="preserve">Solenoid Valves </t>
  </si>
  <si>
    <t xml:space="preserve">2 nos. of each type, model and rating. </t>
  </si>
  <si>
    <t xml:space="preserve">Limit Switches (for Pneumatic Valves and Manual valves) </t>
  </si>
  <si>
    <t xml:space="preserve">2 no. of each type </t>
  </si>
  <si>
    <t xml:space="preserve">** (to be divided into various insertion lengths in proportion </t>
  </si>
  <si>
    <r>
      <t xml:space="preserve"> Valves  </t>
    </r>
    <r>
      <rPr>
        <b/>
        <sz val="11"/>
        <rFont val="Arial"/>
        <family val="2"/>
      </rPr>
      <t> </t>
    </r>
  </si>
  <si>
    <t>Wherever quantity has been specified percentage (%) the quantity of mandatory spares to be provided by the bidder shall be distributed into various ranges/size/rating/type (as the case may be) in the same proportion of the main population. In case the quantity so calculated happens to be fraction, the same should be rounded off to next higher whole number.</t>
  </si>
  <si>
    <t>NOTES:</t>
  </si>
  <si>
    <t>Wherever quantity has been specified as percentage (%), it shall mean percentage (%) of the total population of the item in the station (project), unless specified otherwise and the fraction will be rounded off to the next higher whole number.</t>
  </si>
  <si>
    <t>Incase spares indicated in the list are not applicable to the particular design offer by the bidder, the bidder should offer spares applicable to offered design with quantities generally in line with the approach followed in the above list.</t>
  </si>
  <si>
    <t>Wherever the quantities have been indicated for each type, size, thickness, material, radius, range etc., these shall cover all items supplied and installed and the breakup for these shall be furnished in the bid.</t>
  </si>
  <si>
    <t>Wherever the quantities have been indicated for each type, size, thickness, material, radius, range etc. these shall cover all the items supplied and installed and the break up for these shall be furnished in the bid.</t>
  </si>
  <si>
    <t>In case spares indicated in the list are not applicable to the particular design offered by the bidder, the bidder should offer spares applicable to offered design with quantities.</t>
  </si>
  <si>
    <t>Identification:Each spare shall be clearly marked and labeled on the outside of the packing with its description. When more than one spare part is packed in single case, a general description of the contents shall be shown on the outside of such case and a detailed list enclosed. All cases, containers and other packages must be suitably marked and numbered for the purpose of identification.</t>
  </si>
  <si>
    <t>Interchangeability and Packings:All spares supplied under this contract shall be strictly interchangeable with parts for which they are intended for replacements. These spares shall include all mounted accessories like components, boards, add or items, fittings, connectors etc. and be complete in all respects so that the replacement of the main items by these spares does not require additional item. All electronic modules should be preset and/or preprogrammed for ready use at site.
Alternatively, suitable instruction sheet indicating the details of required PCB jumper position, BCD which is setting, EPROM/ROM listing etc should be packed along with each module. Also a caution mark sign should be put on all such module which needs pre-setting/ re programming before putting them in to service. The spare shall be treated and properly packed for long term storage</t>
  </si>
  <si>
    <t>COST OF SUPERVISION FOR SERVICES (EXCEPT ACTIVITIES MENTIONED AT 1.2)</t>
  </si>
  <si>
    <r>
      <t xml:space="preserve">Total lump sum firm price for </t>
    </r>
    <r>
      <rPr>
        <b/>
        <sz val="11"/>
        <rFont val="Arial"/>
        <family val="2"/>
      </rPr>
      <t xml:space="preserve">AMC CHARGES OF INSTRUMENTS FOR 3-YERAS </t>
    </r>
    <r>
      <rPr>
        <sz val="11"/>
        <rFont val="Arial"/>
        <family val="2"/>
      </rPr>
      <t>including Visit charges, local transportation, boarding, lodging &amp; other related exepenses for project and package specified for the total scope defined as per BHEL NIT &amp; tender technical specification, amendment &amp; agreements till placement of order.</t>
    </r>
  </si>
  <si>
    <t xml:space="preserve">Total lump sum prices for visits (should include travel expenses to/ fro site, visa/ insurance (if applicable), intermediary stay) for Supervision of assembly, erection and commissioning, trial run at site &amp; training to O&amp;M staffs including technical support during implementation of logic &amp; FAT of BHEL DCS. </t>
  </si>
  <si>
    <t>Total lump sum prices for Supervision of assembly, erection and commissioning, trial run at site &amp; training to O&amp;M staffs (in days)  including visit charges, local transportation, boarding, lodging &amp; other related exepenses for the total scope defined as per BHEL NIT &amp; tender technical specification, amendment &amp; agreements till placement of order.</t>
  </si>
  <si>
    <r>
      <t xml:space="preserve">Total lumpsum firm price inclusive of all prevailing taxes, duties and other levies for </t>
    </r>
    <r>
      <rPr>
        <b/>
        <sz val="11"/>
        <rFont val="Arial"/>
        <family val="2"/>
      </rPr>
      <t>MANDATORY SPARES</t>
    </r>
    <r>
      <rPr>
        <sz val="11"/>
        <rFont val="Arial"/>
        <family val="2"/>
      </rPr>
      <t xml:space="preserve"> comprising of manufacture, fabrication, assembly, inspection / testing at vendor's &amp; sub-vendor’s works, painting, forwarding, proper packing, shipment, delivery at site &amp; guarantee as per tender technical specification above, amendment &amp; agreements till placement of order </t>
    </r>
    <r>
      <rPr>
        <b/>
        <sz val="11"/>
        <rFont val="Arial"/>
        <family val="2"/>
      </rPr>
      <t>(Price break up of mandatory spares is to be furnished as per Annexure-II)</t>
    </r>
    <r>
      <rPr>
        <sz val="11"/>
        <rFont val="Arial"/>
        <family val="2"/>
      </rPr>
      <t>.</t>
    </r>
  </si>
  <si>
    <t>1.1a</t>
  </si>
  <si>
    <t>1.1b</t>
  </si>
  <si>
    <t>No. of days at site defined at S.N. 1.1b above shall be calculated on the basis of presence at site (travel time is excluded).</t>
  </si>
  <si>
    <t xml:space="preserve">No. of Visits and days as mentioned at 1.1a &amp; 1.1b above may vary, depending upon site requirement. Any variation in no. of visits &amp; no. of days shall be exercised based on unit rate arrived from S.N.-1.1a &amp; 1.1b above respectively. </t>
  </si>
  <si>
    <r>
      <t xml:space="preserve">Total lumpsum firm prices inclusive of all prevailing taxes, duties and other levies for </t>
    </r>
    <r>
      <rPr>
        <b/>
        <sz val="11"/>
        <rFont val="Arial"/>
        <family val="2"/>
      </rPr>
      <t>SUPERVISORY SERVICE PART</t>
    </r>
    <r>
      <rPr>
        <sz val="11"/>
        <rFont val="Arial"/>
        <family val="2"/>
      </rPr>
      <t xml:space="preserve"> for assembly, erection &amp; commissioning, trial run at site, Training of customer/ client O&amp;M staff covering hands on experience for Sewage Treatment Plant system for the total scope defined as per BHEL NIT &amp; tender technical specification as specified above, amendment &amp; agreements till placement of order. </t>
    </r>
    <r>
      <rPr>
        <b/>
        <sz val="11"/>
        <rFont val="Arial"/>
        <family val="2"/>
      </rPr>
      <t>Price breakup to be furnished as per enclosed Annexure-I of price format.</t>
    </r>
  </si>
  <si>
    <r>
      <t xml:space="preserve">Total lump sum firm price inclusive of all prevailing taxes, duties and other levies for </t>
    </r>
    <r>
      <rPr>
        <b/>
        <sz val="11"/>
        <rFont val="Arial"/>
        <family val="2"/>
      </rPr>
      <t xml:space="preserve">SUPPLY PART &amp; SUPERVISION PART </t>
    </r>
    <r>
      <rPr>
        <sz val="11"/>
        <rFont val="Arial"/>
        <family val="2"/>
      </rPr>
      <t xml:space="preserve">comprising of </t>
    </r>
    <r>
      <rPr>
        <b/>
        <sz val="11"/>
        <rFont val="Arial"/>
        <family val="2"/>
      </rPr>
      <t>design</t>
    </r>
    <r>
      <rPr>
        <sz val="11"/>
        <rFont val="Arial"/>
        <family val="2"/>
      </rPr>
      <t xml:space="preserve"> (i.e. Preperation and submission of drawing/ documents including " As Built " drawings and O&amp;M Manuals) , </t>
    </r>
    <r>
      <rPr>
        <b/>
        <sz val="11"/>
        <rFont val="Arial"/>
        <family val="2"/>
      </rPr>
      <t>engineering</t>
    </r>
    <r>
      <rPr>
        <sz val="11"/>
        <rFont val="Arial"/>
        <family val="2"/>
      </rPr>
      <t xml:space="preserve">, manufacture, fabrication, assembly, inspection, testing at vendor's &amp; sub-vendor’s works, painting, maintenance tools &amp; tackles as applicable, first fill of lubricants &amp; consumables (excluding chemicals), </t>
    </r>
    <r>
      <rPr>
        <b/>
        <sz val="11"/>
        <rFont val="Arial"/>
        <family val="2"/>
      </rPr>
      <t>Mandatory Spares</t>
    </r>
    <r>
      <rPr>
        <sz val="11"/>
        <rFont val="Arial"/>
        <family val="2"/>
      </rPr>
      <t xml:space="preserve">, spares for erection, startup and commissioning as required, forwarding, proper packing, shipment and delivery at site, </t>
    </r>
    <r>
      <rPr>
        <b/>
        <sz val="11"/>
        <rFont val="Arial"/>
        <family val="2"/>
      </rPr>
      <t>supervision of erection &amp; commissioning, supervision of trial run</t>
    </r>
    <r>
      <rPr>
        <sz val="11"/>
        <rFont val="Arial"/>
        <family val="2"/>
      </rPr>
      <t xml:space="preserve"> at site, carrying out </t>
    </r>
    <r>
      <rPr>
        <b/>
        <sz val="11"/>
        <rFont val="Arial"/>
        <family val="2"/>
      </rPr>
      <t>Demonstration tests</t>
    </r>
    <r>
      <rPr>
        <sz val="11"/>
        <rFont val="Arial"/>
        <family val="2"/>
      </rPr>
      <t xml:space="preserve"> at site, </t>
    </r>
    <r>
      <rPr>
        <b/>
        <sz val="11"/>
        <rFont val="Arial"/>
        <family val="2"/>
      </rPr>
      <t>AMC of Instruments for 36 months</t>
    </r>
    <r>
      <rPr>
        <sz val="11"/>
        <rFont val="Arial"/>
        <family val="2"/>
      </rPr>
      <t xml:space="preserve"> after handing over of plant,</t>
    </r>
    <r>
      <rPr>
        <b/>
        <sz val="11"/>
        <rFont val="Arial"/>
        <family val="2"/>
      </rPr>
      <t xml:space="preserve"> training of customer</t>
    </r>
    <r>
      <rPr>
        <sz val="11"/>
        <rFont val="Arial"/>
        <family val="2"/>
      </rPr>
      <t>/ client O&amp;M staff for project and package specified above complete with all accessories for the total scope defined as per BHEL NIT &amp; tender technical specification, amendment &amp; agreements till placement of order.</t>
    </r>
  </si>
  <si>
    <t xml:space="preserve">Total lumpsum firm prices inclusive of all prevailing taxes, duties and other levies for SUPERVISORY SERVICE PART for assembly, erection &amp; commissioning, trial run at site and Training of customer/ client O&amp;M staff covering hands on experience for Sewage Treatment Plant system for the total scope defined as per BHEL NIT &amp; tender technical specification as specified above, amendment &amp; agreements till placement of order.
</t>
  </si>
  <si>
    <r>
      <t xml:space="preserve">Total lump sum firm price for </t>
    </r>
    <r>
      <rPr>
        <b/>
        <sz val="11"/>
        <rFont val="Arial"/>
        <family val="2"/>
      </rPr>
      <t>CONDUCTANCE OF</t>
    </r>
    <r>
      <rPr>
        <sz val="11"/>
        <rFont val="Arial"/>
        <family val="2"/>
      </rPr>
      <t xml:space="preserve"> </t>
    </r>
    <r>
      <rPr>
        <b/>
        <sz val="11"/>
        <rFont val="Arial"/>
        <family val="2"/>
      </rPr>
      <t>DEMONSTRATION TEST</t>
    </r>
    <r>
      <rPr>
        <sz val="11"/>
        <rFont val="Arial"/>
        <family val="2"/>
      </rPr>
      <t xml:space="preserve"> including Visit charges, local transportation, boarding, lodging &amp; other related exepenses (including manpower/operational personel for project and package specified for the total scope defined as per BHEL NIT &amp; tender technical specification, amendment &amp; agreements till placement of order.</t>
    </r>
  </si>
  <si>
    <t>NAME OF PROJECT: 2X660 MW TALCHER THERMAL POWER PROJECT STAGE-III</t>
  </si>
  <si>
    <t>NAME OF PACKAGE:SEWAGE TREATMENT PLANT</t>
  </si>
  <si>
    <t>TECHNICAL SPECIFICATION:PE-TS-497-673-A001</t>
  </si>
  <si>
    <t xml:space="preserve"> PRICE FORMAT
ANNEXURE-II
PRICE BREAKUP FOR MANDATORY SPARES </t>
  </si>
  <si>
    <t xml:space="preserve"> PRICE FORMAT
ANNEXURE-I
 PRICE BREAKUP FOR SERVICES</t>
  </si>
  <si>
    <t xml:space="preserve"> PRICE FORMAT</t>
  </si>
  <si>
    <t>Fill yellow cells only</t>
  </si>
  <si>
    <t>Vendor Name</t>
  </si>
  <si>
    <t>SCOPE</t>
  </si>
  <si>
    <t>Supply</t>
  </si>
  <si>
    <t>Service</t>
  </si>
  <si>
    <t>Total Ex-Works Price
(INR)</t>
  </si>
  <si>
    <t>Freight in %</t>
  </si>
  <si>
    <t>Total Freight
(INR)</t>
  </si>
  <si>
    <t>Unit Price
(INR)</t>
  </si>
  <si>
    <t>Total Price
(INR)</t>
  </si>
  <si>
    <t>GST rate in %</t>
  </si>
  <si>
    <t>GST amount in Rs.</t>
  </si>
  <si>
    <t>Total Price  Including Freight &amp; GST (INR)</t>
  </si>
  <si>
    <t>NA</t>
  </si>
  <si>
    <t xml:space="preserve">Note: 
1.) BOP to consider and suitably incorporate taxes, duties and other commercial aspects.
2.) Bidder to quote the Prices in ‘figures’ along with corresponding ‘words’.
3.) Engineering design charges (quoted against Sl no 2.4) shall not be more than 2% of main supply (excluding freight and GST) failing which breakup shall be adjusted accordingly from supply price for ordering.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</si>
</sst>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_ [$₹-4009]\ * #,##0.00_ ;_ [$₹-4009]\ * \-#,##0.00_ ;_ [$₹-4009]\ * &quot;-&quot;??_ ;_ @_ "/>
  </numFmts>
  <fonts count="12" x14ac:knownFonts="1">
    <font>
      <sz val="10"/>
      <name val="Arial"/>
    </font>
    <font>
      <sz val="10"/>
      <name val="Arial"/>
      <family val="2"/>
    </font>
    <font>
      <sz val="12"/>
      <name val="Arial"/>
      <family val="2"/>
    </font>
    <font>
      <sz val="11"/>
      <name val="Arial"/>
      <family val="2"/>
    </font>
    <font>
      <b/>
      <sz val="14"/>
      <name val="Arial"/>
      <family val="2"/>
    </font>
    <font>
      <b/>
      <sz val="12"/>
      <name val="Arial"/>
      <family val="2"/>
    </font>
    <font>
      <b/>
      <sz val="11"/>
      <name val="Arial"/>
      <family val="2"/>
    </font>
    <font>
      <sz val="10"/>
      <color rgb="FF000000"/>
      <name val="Arial"/>
      <family val="2"/>
    </font>
    <font>
      <sz val="11"/>
      <color theme="1"/>
      <name val="Arial"/>
      <family val="2"/>
    </font>
    <font>
      <sz val="11"/>
      <name val="Tahoma"/>
      <family val="2"/>
    </font>
    <font>
      <sz val="10"/>
      <name val="Arial"/>
    </font>
    <font>
      <b/>
      <sz val="11"/>
      <color theme="1"/>
      <name val="Arial"/>
      <family val="2"/>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9" fontId="10" fillId="0" borderId="0" applyFont="0" applyFill="0" applyBorder="0" applyAlignment="0" applyProtection="0"/>
  </cellStyleXfs>
  <cellXfs count="137">
    <xf numFmtId="0" fontId="0" fillId="0" borderId="0" xfId="0"/>
    <xf numFmtId="0" fontId="2" fillId="0" borderId="0" xfId="0" applyFont="1" applyProtection="1">
      <protection locked="0"/>
    </xf>
    <xf numFmtId="0" fontId="1" fillId="0" borderId="0" xfId="0" applyFont="1" applyAlignment="1" applyProtection="1">
      <alignment horizontal="left"/>
      <protection locked="0"/>
    </xf>
    <xf numFmtId="0" fontId="1" fillId="0" borderId="0" xfId="0" applyFont="1" applyProtection="1">
      <protection locked="0"/>
    </xf>
    <xf numFmtId="0" fontId="1" fillId="0" borderId="0" xfId="0" applyFont="1" applyAlignment="1" applyProtection="1">
      <alignment horizontal="center"/>
      <protection locked="0"/>
    </xf>
    <xf numFmtId="0" fontId="1" fillId="0" borderId="0" xfId="0" applyFont="1" applyAlignment="1" applyProtection="1">
      <alignment horizontal="center" vertical="top"/>
      <protection locked="0"/>
    </xf>
    <xf numFmtId="0" fontId="1" fillId="0" borderId="0" xfId="0" applyFont="1" applyAlignment="1" applyProtection="1">
      <alignment horizontal="center" vertical="center"/>
      <protection locked="0"/>
    </xf>
    <xf numFmtId="0" fontId="6" fillId="0" borderId="1" xfId="0" applyFont="1" applyBorder="1" applyAlignment="1" applyProtection="1">
      <alignment horizontal="center" vertical="top" wrapText="1"/>
    </xf>
    <xf numFmtId="0" fontId="3" fillId="0" borderId="1" xfId="0" applyFont="1" applyBorder="1" applyAlignment="1" applyProtection="1">
      <alignment horizontal="center" vertical="center"/>
    </xf>
    <xf numFmtId="0" fontId="5" fillId="0" borderId="1" xfId="0" applyFont="1" applyBorder="1" applyAlignment="1" applyProtection="1">
      <alignment horizontal="center" vertical="center" wrapText="1"/>
    </xf>
    <xf numFmtId="0" fontId="7" fillId="0" borderId="0" xfId="0" applyFont="1" applyAlignment="1">
      <alignment horizontal="justify" vertical="center"/>
    </xf>
    <xf numFmtId="0" fontId="5" fillId="0" borderId="1"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164" fontId="6" fillId="0" borderId="10" xfId="0" applyNumberFormat="1" applyFont="1" applyBorder="1" applyAlignment="1" applyProtection="1">
      <alignment horizontal="center" vertical="top" wrapText="1"/>
    </xf>
    <xf numFmtId="0" fontId="3" fillId="0" borderId="1" xfId="0" applyFont="1" applyBorder="1" applyAlignment="1" applyProtection="1">
      <alignment horizontal="center" vertical="top"/>
    </xf>
    <xf numFmtId="0" fontId="3" fillId="0" borderId="12" xfId="0" applyFont="1" applyBorder="1" applyAlignment="1" applyProtection="1">
      <alignment horizontal="center" vertical="center"/>
      <protection locked="0"/>
    </xf>
    <xf numFmtId="0" fontId="6" fillId="0" borderId="10" xfId="0" applyFont="1" applyBorder="1" applyAlignment="1" applyProtection="1">
      <alignment horizontal="center" vertical="top" wrapText="1"/>
    </xf>
    <xf numFmtId="0" fontId="3" fillId="0" borderId="10" xfId="0" applyFont="1" applyBorder="1" applyAlignment="1">
      <alignment horizontal="center" vertical="top" wrapText="1"/>
    </xf>
    <xf numFmtId="164" fontId="6" fillId="0" borderId="1" xfId="0" applyNumberFormat="1" applyFont="1" applyBorder="1" applyAlignment="1" applyProtection="1">
      <alignment horizontal="center" vertical="top" wrapText="1"/>
    </xf>
    <xf numFmtId="0" fontId="5" fillId="0" borderId="1" xfId="0" applyFont="1" applyBorder="1" applyAlignment="1" applyProtection="1">
      <alignment horizontal="center" vertical="center" wrapText="1"/>
    </xf>
    <xf numFmtId="0" fontId="2" fillId="4" borderId="1" xfId="0" applyFont="1" applyFill="1" applyBorder="1" applyAlignment="1">
      <alignment horizontal="left" vertical="top" wrapText="1"/>
    </xf>
    <xf numFmtId="0" fontId="2" fillId="4" borderId="1" xfId="0" applyFont="1" applyFill="1" applyBorder="1" applyAlignment="1">
      <alignment horizontal="left" vertical="center" wrapText="1"/>
    </xf>
    <xf numFmtId="0" fontId="2" fillId="0" borderId="10" xfId="0" applyFont="1" applyBorder="1" applyAlignment="1">
      <alignment vertical="center" wrapText="1"/>
    </xf>
    <xf numFmtId="0" fontId="5" fillId="4" borderId="1" xfId="0" applyFont="1" applyFill="1" applyBorder="1" applyAlignment="1">
      <alignment horizontal="left" vertical="top" wrapText="1"/>
    </xf>
    <xf numFmtId="0" fontId="5" fillId="4" borderId="1" xfId="0" applyFont="1" applyFill="1" applyBorder="1" applyAlignment="1">
      <alignment horizontal="left" vertical="center" wrapText="1"/>
    </xf>
    <xf numFmtId="0" fontId="9" fillId="0" borderId="1" xfId="0" applyFont="1" applyBorder="1" applyAlignment="1">
      <alignment vertical="center" wrapText="1"/>
    </xf>
    <xf numFmtId="0" fontId="3" fillId="0" borderId="1" xfId="0" applyFont="1" applyBorder="1" applyAlignment="1">
      <alignment vertical="center" wrapText="1"/>
    </xf>
    <xf numFmtId="0" fontId="5" fillId="4" borderId="10" xfId="0" applyFont="1" applyFill="1" applyBorder="1" applyAlignment="1">
      <alignment horizontal="center" vertical="top" wrapText="1"/>
    </xf>
    <xf numFmtId="0" fontId="5" fillId="4" borderId="10" xfId="0" applyFont="1" applyFill="1" applyBorder="1" applyAlignment="1">
      <alignment horizontal="center" vertical="center" wrapText="1"/>
    </xf>
    <xf numFmtId="0" fontId="9" fillId="0" borderId="10" xfId="0" applyFont="1" applyBorder="1" applyAlignment="1">
      <alignment horizontal="center" vertical="center" wrapText="1"/>
    </xf>
    <xf numFmtId="0" fontId="2" fillId="4" borderId="10" xfId="0" applyFont="1" applyFill="1" applyBorder="1" applyAlignment="1">
      <alignment horizontal="center" vertical="center" wrapText="1"/>
    </xf>
    <xf numFmtId="0" fontId="6" fillId="0" borderId="10" xfId="0" applyFont="1" applyBorder="1" applyAlignment="1">
      <alignment horizontal="center" vertical="center" wrapText="1"/>
    </xf>
    <xf numFmtId="0" fontId="1" fillId="0" borderId="10" xfId="0" applyFont="1" applyBorder="1" applyAlignment="1">
      <alignment horizontal="center" vertical="center" wrapText="1"/>
    </xf>
    <xf numFmtId="0" fontId="5" fillId="0" borderId="1" xfId="0" applyFont="1" applyBorder="1" applyAlignment="1" applyProtection="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justify" vertical="center" wrapText="1"/>
    </xf>
    <xf numFmtId="0" fontId="5" fillId="0" borderId="1" xfId="0" applyFont="1" applyBorder="1" applyAlignment="1" applyProtection="1">
      <alignment horizontal="center" vertical="center" wrapText="1"/>
    </xf>
    <xf numFmtId="0" fontId="5" fillId="0" borderId="12" xfId="0" applyFont="1" applyBorder="1" applyAlignment="1" applyProtection="1">
      <alignment horizontal="center"/>
    </xf>
    <xf numFmtId="0" fontId="2" fillId="4" borderId="12" xfId="0" applyFont="1" applyFill="1" applyBorder="1" applyAlignment="1">
      <alignment horizontal="center" wrapText="1"/>
    </xf>
    <xf numFmtId="0" fontId="2" fillId="0" borderId="12" xfId="0" applyFont="1" applyBorder="1" applyAlignment="1">
      <alignment horizontal="center"/>
    </xf>
    <xf numFmtId="0" fontId="0" fillId="0" borderId="0" xfId="0" applyAlignment="1">
      <alignment horizontal="center"/>
    </xf>
    <xf numFmtId="0" fontId="2" fillId="5" borderId="12" xfId="0" applyFont="1" applyFill="1" applyBorder="1" applyAlignment="1">
      <alignment horizontal="center"/>
    </xf>
    <xf numFmtId="0" fontId="2" fillId="5" borderId="12" xfId="0" applyFont="1" applyFill="1" applyBorder="1" applyAlignment="1">
      <alignment horizontal="center" wrapText="1"/>
    </xf>
    <xf numFmtId="0" fontId="5" fillId="5" borderId="12" xfId="0" applyFont="1" applyFill="1" applyBorder="1" applyAlignment="1">
      <alignment horizontal="center"/>
    </xf>
    <xf numFmtId="0" fontId="5" fillId="0" borderId="1" xfId="0" applyFont="1" applyFill="1" applyBorder="1" applyAlignment="1" applyProtection="1">
      <alignment vertical="top"/>
      <protection locked="0"/>
    </xf>
    <xf numFmtId="0" fontId="3" fillId="5" borderId="12" xfId="0" applyFont="1" applyFill="1" applyBorder="1" applyAlignment="1" applyProtection="1">
      <alignment horizontal="center" vertical="center"/>
      <protection locked="0"/>
    </xf>
    <xf numFmtId="0" fontId="5" fillId="0" borderId="6" xfId="1" applyFont="1" applyBorder="1" applyAlignment="1" applyProtection="1">
      <alignment horizontal="left" vertical="center" wrapText="1"/>
    </xf>
    <xf numFmtId="165" fontId="8" fillId="0" borderId="1" xfId="0" applyNumberFormat="1" applyFont="1" applyBorder="1" applyAlignment="1" applyProtection="1">
      <alignment vertical="center"/>
    </xf>
    <xf numFmtId="0" fontId="8" fillId="0" borderId="1" xfId="0" applyFont="1" applyBorder="1" applyAlignment="1" applyProtection="1">
      <alignment vertical="center"/>
    </xf>
    <xf numFmtId="0" fontId="8" fillId="0" borderId="1" xfId="0" applyFont="1" applyBorder="1" applyAlignment="1" applyProtection="1">
      <alignment horizontal="center" vertical="center"/>
    </xf>
    <xf numFmtId="165" fontId="8" fillId="3" borderId="1" xfId="0" applyNumberFormat="1" applyFont="1" applyFill="1" applyBorder="1" applyAlignment="1" applyProtection="1">
      <alignment vertical="center"/>
    </xf>
    <xf numFmtId="9" fontId="8" fillId="3" borderId="1" xfId="2" applyFont="1" applyFill="1" applyBorder="1" applyAlignment="1" applyProtection="1">
      <alignment horizontal="center" vertical="center"/>
      <protection locked="0"/>
    </xf>
    <xf numFmtId="2" fontId="3" fillId="0" borderId="17" xfId="0" applyNumberFormat="1" applyFont="1" applyBorder="1" applyAlignment="1" applyProtection="1">
      <alignment horizontal="left" vertical="top" wrapText="1"/>
    </xf>
    <xf numFmtId="2" fontId="3" fillId="0" borderId="0" xfId="0" applyNumberFormat="1" applyFont="1" applyBorder="1" applyAlignment="1" applyProtection="1">
      <alignment horizontal="left" vertical="top" wrapText="1"/>
    </xf>
    <xf numFmtId="165" fontId="11" fillId="4" borderId="1" xfId="0" applyNumberFormat="1" applyFont="1" applyFill="1" applyBorder="1" applyAlignment="1" applyProtection="1">
      <alignment horizontal="center" vertical="center"/>
    </xf>
    <xf numFmtId="2" fontId="3" fillId="0" borderId="2" xfId="0" applyNumberFormat="1" applyFont="1" applyFill="1" applyBorder="1" applyAlignment="1" applyProtection="1">
      <alignment horizontal="left" vertical="top" wrapText="1"/>
      <protection hidden="1"/>
    </xf>
    <xf numFmtId="2" fontId="3" fillId="0" borderId="6" xfId="0" applyNumberFormat="1" applyFont="1" applyFill="1" applyBorder="1" applyAlignment="1" applyProtection="1">
      <alignment horizontal="left" vertical="top" wrapText="1"/>
      <protection hidden="1"/>
    </xf>
    <xf numFmtId="2" fontId="6" fillId="0" borderId="2" xfId="0" applyNumberFormat="1" applyFont="1" applyFill="1" applyBorder="1" applyAlignment="1" applyProtection="1">
      <alignment horizontal="left" vertical="top" wrapText="1"/>
    </xf>
    <xf numFmtId="0" fontId="6" fillId="0" borderId="6" xfId="0" applyFont="1" applyFill="1" applyBorder="1" applyAlignment="1">
      <alignment horizontal="left" vertical="top" wrapText="1"/>
    </xf>
    <xf numFmtId="2" fontId="8" fillId="0" borderId="2" xfId="0" applyNumberFormat="1" applyFont="1" applyFill="1" applyBorder="1" applyAlignment="1" applyProtection="1">
      <alignment horizontal="justify" vertical="top" wrapText="1"/>
      <protection hidden="1"/>
    </xf>
    <xf numFmtId="2" fontId="8" fillId="0" borderId="6" xfId="0" applyNumberFormat="1" applyFont="1" applyFill="1" applyBorder="1" applyAlignment="1" applyProtection="1">
      <alignment horizontal="justify" vertical="top" wrapText="1"/>
      <protection hidden="1"/>
    </xf>
    <xf numFmtId="2" fontId="3" fillId="0" borderId="2" xfId="0" applyNumberFormat="1" applyFont="1" applyFill="1" applyBorder="1" applyAlignment="1" applyProtection="1">
      <alignment horizontal="justify" vertical="top" wrapText="1"/>
      <protection hidden="1"/>
    </xf>
    <xf numFmtId="2" fontId="3" fillId="0" borderId="6" xfId="0" applyNumberFormat="1" applyFont="1" applyFill="1" applyBorder="1" applyAlignment="1" applyProtection="1">
      <alignment horizontal="justify" vertical="top" wrapText="1"/>
      <protection hidden="1"/>
    </xf>
    <xf numFmtId="0" fontId="8" fillId="4" borderId="1" xfId="0" applyFont="1" applyFill="1" applyBorder="1" applyAlignment="1" applyProtection="1">
      <alignment horizontal="center"/>
    </xf>
    <xf numFmtId="0" fontId="5" fillId="0" borderId="1" xfId="0" applyFont="1" applyBorder="1" applyAlignment="1" applyProtection="1">
      <alignment horizontal="center" vertical="center" wrapText="1"/>
    </xf>
    <xf numFmtId="0" fontId="3" fillId="0" borderId="2" xfId="0" applyFont="1" applyBorder="1" applyAlignment="1" applyProtection="1">
      <alignment horizontal="center" vertical="top" wrapText="1"/>
    </xf>
    <xf numFmtId="0" fontId="3" fillId="0" borderId="4" xfId="0" applyFont="1" applyBorder="1" applyAlignment="1" applyProtection="1">
      <alignment horizontal="center" vertical="top" wrapText="1"/>
    </xf>
    <xf numFmtId="0" fontId="3" fillId="0" borderId="6" xfId="0" applyFont="1" applyBorder="1" applyAlignment="1" applyProtection="1">
      <alignment horizontal="center" vertical="top" wrapText="1"/>
    </xf>
    <xf numFmtId="0" fontId="5" fillId="0" borderId="2" xfId="1" applyFont="1" applyBorder="1" applyAlignment="1" applyProtection="1">
      <alignment horizontal="center" vertical="center" wrapText="1"/>
    </xf>
    <xf numFmtId="0" fontId="5" fillId="0" borderId="6" xfId="1" applyFont="1" applyBorder="1" applyAlignment="1" applyProtection="1">
      <alignment horizontal="center" vertical="center" wrapText="1"/>
    </xf>
    <xf numFmtId="0" fontId="5" fillId="0" borderId="10" xfId="1" applyFont="1" applyBorder="1" applyAlignment="1" applyProtection="1">
      <alignment horizontal="left" vertical="center" wrapText="1"/>
    </xf>
    <xf numFmtId="0" fontId="5" fillId="0" borderId="1" xfId="1" applyFont="1" applyBorder="1" applyAlignment="1" applyProtection="1">
      <alignment horizontal="left" vertical="center" wrapText="1"/>
    </xf>
    <xf numFmtId="0" fontId="4" fillId="0" borderId="22"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4" fillId="0" borderId="18"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20" xfId="0"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5" fillId="0" borderId="7" xfId="0" applyFont="1" applyBorder="1" applyAlignment="1" applyProtection="1">
      <alignment horizontal="left" vertical="top" wrapText="1"/>
    </xf>
    <xf numFmtId="0" fontId="5" fillId="0" borderId="11" xfId="0" applyFont="1" applyBorder="1" applyAlignment="1" applyProtection="1">
      <alignment horizontal="left" vertical="top" wrapText="1"/>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5" fillId="0" borderId="1" xfId="0" applyFont="1" applyBorder="1" applyAlignment="1" applyProtection="1">
      <alignment horizontal="left" vertical="top"/>
      <protection locked="0"/>
    </xf>
    <xf numFmtId="0" fontId="5" fillId="0" borderId="12" xfId="0" applyFont="1" applyBorder="1" applyAlignment="1" applyProtection="1">
      <alignment horizontal="left" vertical="top"/>
      <protection locked="0"/>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2" fontId="3" fillId="0" borderId="2" xfId="0" applyNumberFormat="1" applyFont="1" applyBorder="1" applyAlignment="1" applyProtection="1">
      <alignment horizontal="justify" vertical="top" wrapText="1"/>
    </xf>
    <xf numFmtId="2" fontId="3" fillId="0" borderId="6" xfId="0" applyNumberFormat="1" applyFont="1" applyBorder="1" applyAlignment="1" applyProtection="1">
      <alignment horizontal="justify" vertical="top" wrapText="1"/>
    </xf>
    <xf numFmtId="0" fontId="6" fillId="0" borderId="2" xfId="0" applyFont="1" applyBorder="1" applyAlignment="1" applyProtection="1">
      <alignment horizontal="left" vertical="top" wrapText="1"/>
    </xf>
    <xf numFmtId="0" fontId="6" fillId="0" borderId="6" xfId="0" applyFont="1" applyBorder="1" applyAlignment="1" applyProtection="1">
      <alignment horizontal="left" vertical="top" wrapText="1"/>
    </xf>
    <xf numFmtId="0" fontId="6" fillId="2" borderId="4" xfId="0" applyFont="1" applyFill="1" applyBorder="1" applyAlignment="1" applyProtection="1">
      <alignment horizontal="center" vertical="top" wrapText="1"/>
    </xf>
    <xf numFmtId="0" fontId="6" fillId="2" borderId="5" xfId="0" applyFont="1" applyFill="1" applyBorder="1" applyAlignment="1" applyProtection="1">
      <alignment horizontal="center" vertical="top" wrapText="1"/>
    </xf>
    <xf numFmtId="2" fontId="3" fillId="0" borderId="2" xfId="0" applyNumberFormat="1" applyFont="1" applyFill="1" applyBorder="1" applyAlignment="1" applyProtection="1">
      <alignment horizontal="justify" vertical="top" wrapText="1"/>
    </xf>
    <xf numFmtId="2" fontId="3" fillId="0" borderId="6" xfId="0" applyNumberFormat="1" applyFont="1" applyFill="1" applyBorder="1" applyAlignment="1" applyProtection="1">
      <alignment horizontal="justify" vertical="top" wrapText="1"/>
    </xf>
    <xf numFmtId="2" fontId="3" fillId="0" borderId="2" xfId="0" applyNumberFormat="1" applyFont="1" applyFill="1" applyBorder="1" applyAlignment="1" applyProtection="1">
      <alignment horizontal="left" vertical="top" wrapText="1"/>
    </xf>
    <xf numFmtId="2" fontId="3" fillId="0" borderId="6" xfId="0" applyNumberFormat="1" applyFont="1" applyFill="1" applyBorder="1" applyAlignment="1" applyProtection="1">
      <alignment horizontal="left" vertical="top" wrapText="1"/>
    </xf>
    <xf numFmtId="0" fontId="6" fillId="0" borderId="3" xfId="0" applyFont="1" applyFill="1" applyBorder="1" applyAlignment="1">
      <alignment horizontal="center" vertical="top" wrapText="1"/>
    </xf>
    <xf numFmtId="0" fontId="6" fillId="0" borderId="4" xfId="0" applyFont="1" applyFill="1" applyBorder="1" applyAlignment="1">
      <alignment horizontal="center" vertical="top" wrapText="1"/>
    </xf>
    <xf numFmtId="0" fontId="6" fillId="0" borderId="6" xfId="0" applyFont="1" applyFill="1" applyBorder="1" applyAlignment="1">
      <alignment horizontal="center" vertical="top" wrapText="1"/>
    </xf>
    <xf numFmtId="0" fontId="6" fillId="0" borderId="2"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left" vertical="center" wrapText="1"/>
      <protection locked="0"/>
    </xf>
    <xf numFmtId="0" fontId="5" fillId="0" borderId="13"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6" fillId="3" borderId="2" xfId="0" applyFont="1" applyFill="1" applyBorder="1" applyAlignment="1" applyProtection="1">
      <alignment horizontal="left" vertical="center" wrapText="1"/>
      <protection locked="0"/>
    </xf>
    <xf numFmtId="0" fontId="6" fillId="3" borderId="5" xfId="0" applyFont="1" applyFill="1" applyBorder="1" applyAlignment="1" applyProtection="1">
      <alignment horizontal="left" vertical="center" wrapText="1"/>
      <protection locked="0"/>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3" fillId="0" borderId="10" xfId="0" applyFont="1" applyBorder="1" applyAlignment="1">
      <alignment horizontal="center" vertical="center" wrapText="1"/>
    </xf>
    <xf numFmtId="0" fontId="3" fillId="0" borderId="1" xfId="0" applyFont="1" applyBorder="1" applyAlignment="1">
      <alignment horizontal="justify"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5" fillId="0" borderId="23" xfId="0" applyFont="1" applyFill="1" applyBorder="1" applyAlignment="1" applyProtection="1">
      <alignment horizontal="center" vertical="top" wrapText="1"/>
      <protection locked="0"/>
    </xf>
    <xf numFmtId="0" fontId="5" fillId="0" borderId="2" xfId="0" applyFont="1" applyFill="1" applyBorder="1" applyAlignment="1" applyProtection="1">
      <alignment horizontal="left" vertical="top" wrapText="1"/>
      <protection locked="0"/>
    </xf>
    <xf numFmtId="0" fontId="5" fillId="0" borderId="4" xfId="0" applyFont="1" applyFill="1" applyBorder="1" applyAlignment="1" applyProtection="1">
      <alignment horizontal="left" vertical="top" wrapText="1"/>
      <protection locked="0"/>
    </xf>
    <xf numFmtId="0" fontId="5" fillId="0" borderId="6" xfId="0" applyFont="1" applyFill="1" applyBorder="1" applyAlignment="1" applyProtection="1">
      <alignment horizontal="left" vertical="top" wrapText="1"/>
      <protection locked="0"/>
    </xf>
    <xf numFmtId="0" fontId="5" fillId="0" borderId="24" xfId="0" applyFont="1" applyFill="1" applyBorder="1" applyAlignment="1" applyProtection="1">
      <alignment vertical="top"/>
      <protection locked="0"/>
    </xf>
    <xf numFmtId="0" fontId="5" fillId="5" borderId="2" xfId="0" applyFont="1" applyFill="1" applyBorder="1" applyAlignment="1" applyProtection="1">
      <alignment horizontal="center" vertical="top" wrapText="1"/>
      <protection locked="0"/>
    </xf>
    <xf numFmtId="0" fontId="5" fillId="5" borderId="4" xfId="0" applyFont="1" applyFill="1" applyBorder="1" applyAlignment="1" applyProtection="1">
      <alignment horizontal="center" vertical="top" wrapText="1"/>
      <protection locked="0"/>
    </xf>
    <xf numFmtId="0" fontId="5" fillId="5" borderId="6" xfId="0" applyFont="1" applyFill="1" applyBorder="1" applyAlignment="1" applyProtection="1">
      <alignment horizontal="center" vertical="top" wrapText="1"/>
      <protection locked="0"/>
    </xf>
  </cellXfs>
  <cellStyles count="3">
    <cellStyle name="Normal" xfId="0" builtinId="0"/>
    <cellStyle name="Normal 2" xfId="1"/>
    <cellStyle name="Percent" xfId="2" builtinId="5"/>
  </cellStyles>
  <dxfs count="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6"/>
  <sheetViews>
    <sheetView tabSelected="1" view="pageBreakPreview" zoomScale="55" zoomScaleNormal="100" zoomScaleSheetLayoutView="55" workbookViewId="0">
      <selection activeCell="B11" sqref="B11:C11"/>
    </sheetView>
  </sheetViews>
  <sheetFormatPr defaultColWidth="9.140625" defaultRowHeight="12.75" x14ac:dyDescent="0.2"/>
  <cols>
    <col min="1" max="1" width="11" style="2" customWidth="1"/>
    <col min="2" max="2" width="87" style="3" customWidth="1"/>
    <col min="3" max="3" width="36.7109375" style="3" customWidth="1"/>
    <col min="4" max="4" width="13.42578125" style="4" customWidth="1"/>
    <col min="5" max="5" width="12.7109375" style="4" customWidth="1"/>
    <col min="6" max="6" width="20.5703125" style="4" customWidth="1"/>
    <col min="7" max="7" width="22.5703125" style="3" customWidth="1"/>
    <col min="8" max="8" width="15.42578125" style="3" customWidth="1"/>
    <col min="9" max="9" width="15.140625" style="3" customWidth="1"/>
    <col min="10" max="10" width="13" style="3" customWidth="1"/>
    <col min="11" max="11" width="13.28515625" style="3" customWidth="1"/>
    <col min="12" max="12" width="14.140625" style="3" customWidth="1"/>
    <col min="13" max="13" width="20.28515625" style="3" customWidth="1"/>
    <col min="14" max="16384" width="9.140625" style="3"/>
  </cols>
  <sheetData>
    <row r="1" spans="1:13" ht="25.15" customHeight="1" x14ac:dyDescent="0.2">
      <c r="A1" s="73" t="s">
        <v>107</v>
      </c>
      <c r="B1" s="74"/>
      <c r="C1" s="74"/>
      <c r="D1" s="74"/>
      <c r="E1" s="74"/>
      <c r="F1" s="74"/>
      <c r="G1" s="74"/>
      <c r="H1" s="74"/>
      <c r="I1" s="74"/>
      <c r="J1" s="74"/>
      <c r="K1" s="74"/>
      <c r="L1" s="74"/>
      <c r="M1" s="74"/>
    </row>
    <row r="2" spans="1:13" ht="22.9" customHeight="1" x14ac:dyDescent="0.2">
      <c r="A2" s="73"/>
      <c r="B2" s="74"/>
      <c r="C2" s="74"/>
      <c r="D2" s="74"/>
      <c r="E2" s="74"/>
      <c r="F2" s="74"/>
      <c r="G2" s="74"/>
      <c r="H2" s="74"/>
      <c r="I2" s="74"/>
      <c r="J2" s="74"/>
      <c r="K2" s="74"/>
      <c r="L2" s="74"/>
      <c r="M2" s="74"/>
    </row>
    <row r="3" spans="1:13" ht="27" customHeight="1" x14ac:dyDescent="0.2">
      <c r="A3" s="73"/>
      <c r="B3" s="74"/>
      <c r="C3" s="74"/>
      <c r="D3" s="74"/>
      <c r="E3" s="74"/>
      <c r="F3" s="74"/>
      <c r="G3" s="74"/>
      <c r="H3" s="74"/>
      <c r="I3" s="74"/>
      <c r="J3" s="74"/>
      <c r="K3" s="74"/>
      <c r="L3" s="74"/>
      <c r="M3" s="74"/>
    </row>
    <row r="4" spans="1:13" ht="22.5" customHeight="1" x14ac:dyDescent="0.2">
      <c r="A4" s="71" t="s">
        <v>102</v>
      </c>
      <c r="B4" s="72"/>
      <c r="C4" s="130" t="s">
        <v>108</v>
      </c>
      <c r="D4" s="131"/>
      <c r="E4" s="131"/>
      <c r="F4" s="131"/>
      <c r="G4" s="131"/>
      <c r="H4" s="131"/>
      <c r="I4" s="131"/>
      <c r="J4" s="131"/>
      <c r="K4" s="131"/>
      <c r="L4" s="131"/>
      <c r="M4" s="132"/>
    </row>
    <row r="5" spans="1:13" ht="22.5" customHeight="1" x14ac:dyDescent="0.2">
      <c r="A5" s="71" t="s">
        <v>103</v>
      </c>
      <c r="B5" s="72"/>
      <c r="C5" s="129" t="s">
        <v>109</v>
      </c>
      <c r="D5" s="134"/>
      <c r="E5" s="135"/>
      <c r="F5" s="135"/>
      <c r="G5" s="135"/>
      <c r="H5" s="135"/>
      <c r="I5" s="135"/>
      <c r="J5" s="135"/>
      <c r="K5" s="135"/>
      <c r="L5" s="135"/>
      <c r="M5" s="136"/>
    </row>
    <row r="6" spans="1:13" ht="22.5" customHeight="1" x14ac:dyDescent="0.2">
      <c r="A6" s="71" t="s">
        <v>104</v>
      </c>
      <c r="B6" s="72"/>
      <c r="C6" s="45"/>
      <c r="D6" s="133"/>
      <c r="E6" s="133"/>
      <c r="F6" s="133"/>
    </row>
    <row r="7" spans="1:13" ht="22.5" customHeight="1" x14ac:dyDescent="0.2">
      <c r="A7" s="47"/>
      <c r="B7" s="69" t="s">
        <v>110</v>
      </c>
      <c r="C7" s="70"/>
      <c r="D7" s="45"/>
      <c r="E7" s="45"/>
      <c r="F7" s="65" t="s">
        <v>111</v>
      </c>
      <c r="G7" s="65"/>
      <c r="H7" s="65"/>
      <c r="I7" s="65" t="s">
        <v>112</v>
      </c>
      <c r="J7" s="65"/>
      <c r="K7" s="65"/>
      <c r="L7" s="65"/>
      <c r="M7" s="37"/>
    </row>
    <row r="8" spans="1:13" s="4" customFormat="1" ht="57.75" customHeight="1" x14ac:dyDescent="0.2">
      <c r="A8" s="9" t="s">
        <v>2</v>
      </c>
      <c r="B8" s="65" t="s">
        <v>5</v>
      </c>
      <c r="C8" s="65"/>
      <c r="D8" s="11" t="s">
        <v>0</v>
      </c>
      <c r="E8" s="9" t="s">
        <v>1</v>
      </c>
      <c r="F8" s="37" t="s">
        <v>113</v>
      </c>
      <c r="G8" s="37" t="s">
        <v>114</v>
      </c>
      <c r="H8" s="37" t="s">
        <v>115</v>
      </c>
      <c r="I8" s="37" t="s">
        <v>116</v>
      </c>
      <c r="J8" s="37" t="s">
        <v>117</v>
      </c>
      <c r="K8" s="37" t="s">
        <v>118</v>
      </c>
      <c r="L8" s="37" t="s">
        <v>119</v>
      </c>
      <c r="M8" s="37" t="s">
        <v>120</v>
      </c>
    </row>
    <row r="9" spans="1:13" s="1" customFormat="1" ht="120" customHeight="1" x14ac:dyDescent="0.2">
      <c r="A9" s="19">
        <v>1</v>
      </c>
      <c r="B9" s="62" t="s">
        <v>99</v>
      </c>
      <c r="C9" s="61"/>
      <c r="D9" s="8" t="s">
        <v>4</v>
      </c>
      <c r="E9" s="8">
        <v>1</v>
      </c>
      <c r="F9" s="64"/>
      <c r="G9" s="64"/>
      <c r="H9" s="64"/>
      <c r="I9" s="64"/>
      <c r="J9" s="64"/>
      <c r="K9" s="64"/>
      <c r="L9" s="64"/>
      <c r="M9" s="48">
        <f>SUM('Price Format STP'!M11:M16)</f>
        <v>0</v>
      </c>
    </row>
    <row r="10" spans="1:13" s="1" customFormat="1" ht="21" customHeight="1" x14ac:dyDescent="0.2">
      <c r="A10" s="19">
        <v>2</v>
      </c>
      <c r="B10" s="58" t="s">
        <v>6</v>
      </c>
      <c r="C10" s="59"/>
      <c r="D10" s="8"/>
      <c r="E10" s="8"/>
      <c r="F10" s="49"/>
      <c r="G10" s="49"/>
      <c r="H10" s="49"/>
      <c r="I10" s="49"/>
      <c r="J10" s="49"/>
      <c r="K10" s="50"/>
      <c r="L10" s="49"/>
      <c r="M10" s="49"/>
    </row>
    <row r="11" spans="1:13" s="1" customFormat="1" ht="87.75" customHeight="1" x14ac:dyDescent="0.2">
      <c r="A11" s="7">
        <v>2.1</v>
      </c>
      <c r="B11" s="60" t="s">
        <v>18</v>
      </c>
      <c r="C11" s="61"/>
      <c r="D11" s="8" t="s">
        <v>4</v>
      </c>
      <c r="E11" s="8">
        <v>1</v>
      </c>
      <c r="F11" s="51"/>
      <c r="G11" s="52"/>
      <c r="H11" s="48">
        <f>F11*G11</f>
        <v>0</v>
      </c>
      <c r="I11" s="55" t="s">
        <v>121</v>
      </c>
      <c r="J11" s="55" t="str">
        <f>I11</f>
        <v>NA</v>
      </c>
      <c r="K11" s="52"/>
      <c r="L11" s="48">
        <f>(F11+H11)*K11</f>
        <v>0</v>
      </c>
      <c r="M11" s="48">
        <f>+F11+H11+L11</f>
        <v>0</v>
      </c>
    </row>
    <row r="12" spans="1:13" s="1" customFormat="1" ht="61.5" customHeight="1" x14ac:dyDescent="0.2">
      <c r="A12" s="7">
        <v>2.2000000000000002</v>
      </c>
      <c r="B12" s="62" t="s">
        <v>98</v>
      </c>
      <c r="C12" s="63"/>
      <c r="D12" s="8" t="s">
        <v>4</v>
      </c>
      <c r="E12" s="8">
        <v>1</v>
      </c>
      <c r="F12" s="55" t="s">
        <v>121</v>
      </c>
      <c r="G12" s="55"/>
      <c r="H12" s="55"/>
      <c r="I12" s="51">
        <f>'Annexure-I'!G8</f>
        <v>0</v>
      </c>
      <c r="J12" s="48">
        <f>+I12*E12</f>
        <v>0</v>
      </c>
      <c r="K12" s="52"/>
      <c r="L12" s="48">
        <f>(J12*K12)</f>
        <v>0</v>
      </c>
      <c r="M12" s="48">
        <f>+L12+J12</f>
        <v>0</v>
      </c>
    </row>
    <row r="13" spans="1:13" s="1" customFormat="1" ht="66" customHeight="1" x14ac:dyDescent="0.2">
      <c r="A13" s="7">
        <v>2.2999999999999998</v>
      </c>
      <c r="B13" s="56" t="s">
        <v>93</v>
      </c>
      <c r="C13" s="57"/>
      <c r="D13" s="8" t="s">
        <v>3</v>
      </c>
      <c r="E13" s="8">
        <v>1</v>
      </c>
      <c r="F13" s="51">
        <f>'Annexure-II'!D42</f>
        <v>0</v>
      </c>
      <c r="G13" s="52"/>
      <c r="H13" s="48">
        <f>F13*G13</f>
        <v>0</v>
      </c>
      <c r="I13" s="55" t="s">
        <v>121</v>
      </c>
      <c r="J13" s="55" t="str">
        <f>I13</f>
        <v>NA</v>
      </c>
      <c r="K13" s="52"/>
      <c r="L13" s="48">
        <f>(F13+H13)*K13</f>
        <v>0</v>
      </c>
      <c r="M13" s="48">
        <f>+F13+H13+L13</f>
        <v>0</v>
      </c>
    </row>
    <row r="14" spans="1:13" s="1" customFormat="1" ht="33" customHeight="1" x14ac:dyDescent="0.2">
      <c r="A14" s="19">
        <v>2.4</v>
      </c>
      <c r="B14" s="56" t="s">
        <v>17</v>
      </c>
      <c r="C14" s="57"/>
      <c r="D14" s="8" t="s">
        <v>3</v>
      </c>
      <c r="E14" s="8">
        <v>1</v>
      </c>
      <c r="F14" s="55" t="s">
        <v>121</v>
      </c>
      <c r="G14" s="55"/>
      <c r="H14" s="55"/>
      <c r="I14" s="51"/>
      <c r="J14" s="48">
        <f>+I14*E14</f>
        <v>0</v>
      </c>
      <c r="K14" s="52"/>
      <c r="L14" s="48">
        <f>(J1*K14)</f>
        <v>0</v>
      </c>
      <c r="M14" s="48">
        <f t="shared" ref="M14" si="0">+L14+J14</f>
        <v>0</v>
      </c>
    </row>
    <row r="15" spans="1:13" s="1" customFormat="1" ht="45.75" customHeight="1" x14ac:dyDescent="0.2">
      <c r="A15" s="19">
        <v>2.5</v>
      </c>
      <c r="B15" s="56" t="s">
        <v>101</v>
      </c>
      <c r="C15" s="57"/>
      <c r="D15" s="8" t="s">
        <v>3</v>
      </c>
      <c r="E15" s="8">
        <v>1</v>
      </c>
      <c r="F15" s="55" t="s">
        <v>121</v>
      </c>
      <c r="G15" s="55"/>
      <c r="H15" s="55"/>
      <c r="I15" s="51"/>
      <c r="J15" s="48">
        <f>+I15*E15</f>
        <v>0</v>
      </c>
      <c r="K15" s="52"/>
      <c r="L15" s="48">
        <f>(J1*K15)</f>
        <v>0</v>
      </c>
      <c r="M15" s="48">
        <f>+L15+J15</f>
        <v>0</v>
      </c>
    </row>
    <row r="16" spans="1:13" s="1" customFormat="1" ht="45.75" customHeight="1" x14ac:dyDescent="0.2">
      <c r="A16" s="19">
        <v>2.6</v>
      </c>
      <c r="B16" s="56" t="s">
        <v>90</v>
      </c>
      <c r="C16" s="57"/>
      <c r="D16" s="8" t="s">
        <v>3</v>
      </c>
      <c r="E16" s="8">
        <v>1</v>
      </c>
      <c r="F16" s="55" t="s">
        <v>121</v>
      </c>
      <c r="G16" s="55"/>
      <c r="H16" s="55"/>
      <c r="I16" s="51"/>
      <c r="J16" s="48">
        <f>+I16*E16</f>
        <v>0</v>
      </c>
      <c r="K16" s="52"/>
      <c r="L16" s="48">
        <f>(J16*K16)</f>
        <v>0</v>
      </c>
      <c r="M16" s="48">
        <f>+L16+J16</f>
        <v>0</v>
      </c>
    </row>
    <row r="17" spans="1:13" s="1" customFormat="1" ht="15" x14ac:dyDescent="0.2">
      <c r="A17" s="66"/>
      <c r="B17" s="67"/>
      <c r="C17" s="67"/>
      <c r="D17" s="67"/>
      <c r="E17" s="67"/>
      <c r="F17" s="68"/>
    </row>
    <row r="18" spans="1:13" s="1" customFormat="1" ht="66" customHeight="1" x14ac:dyDescent="0.2">
      <c r="A18" s="53" t="s">
        <v>122</v>
      </c>
      <c r="B18" s="54"/>
      <c r="C18" s="54"/>
      <c r="D18" s="54"/>
      <c r="E18" s="54"/>
      <c r="F18" s="54"/>
      <c r="G18" s="54"/>
      <c r="H18" s="54"/>
      <c r="I18" s="54"/>
      <c r="J18" s="54"/>
      <c r="K18" s="54"/>
      <c r="L18" s="54"/>
      <c r="M18" s="54"/>
    </row>
    <row r="21" spans="1:13" ht="23.25" customHeight="1" x14ac:dyDescent="0.2"/>
    <row r="22" spans="1:13" ht="109.5" customHeight="1" x14ac:dyDescent="0.2">
      <c r="B22" s="10"/>
    </row>
    <row r="23" spans="1:13" ht="72.75" customHeight="1" x14ac:dyDescent="0.2"/>
    <row r="24" spans="1:13" ht="30" customHeight="1" x14ac:dyDescent="0.2"/>
    <row r="25" spans="1:13" ht="30" customHeight="1" x14ac:dyDescent="0.2"/>
    <row r="26" spans="1:13" ht="30" customHeight="1" x14ac:dyDescent="0.2">
      <c r="F26" s="5"/>
    </row>
    <row r="27" spans="1:13" ht="30" customHeight="1" x14ac:dyDescent="0.2">
      <c r="F27" s="5"/>
    </row>
    <row r="28" spans="1:13" ht="30" customHeight="1" x14ac:dyDescent="0.2">
      <c r="F28" s="5"/>
    </row>
    <row r="29" spans="1:13" ht="30" customHeight="1" x14ac:dyDescent="0.2">
      <c r="F29" s="5"/>
    </row>
    <row r="30" spans="1:13" ht="30" customHeight="1" x14ac:dyDescent="0.2">
      <c r="F30" s="5"/>
    </row>
    <row r="31" spans="1:13" ht="30" customHeight="1" x14ac:dyDescent="0.2">
      <c r="F31" s="5"/>
    </row>
    <row r="32" spans="1:13" ht="30" customHeight="1" x14ac:dyDescent="0.2">
      <c r="A32" s="3"/>
      <c r="D32" s="3"/>
      <c r="E32" s="3"/>
      <c r="F32" s="5"/>
    </row>
    <row r="33" spans="1:6" ht="30.75" customHeight="1" x14ac:dyDescent="0.2">
      <c r="A33" s="3"/>
      <c r="D33" s="3"/>
      <c r="E33" s="3"/>
      <c r="F33" s="5"/>
    </row>
    <row r="34" spans="1:6" ht="30" customHeight="1" x14ac:dyDescent="0.2">
      <c r="A34" s="3"/>
      <c r="D34" s="3"/>
      <c r="E34" s="3"/>
      <c r="F34" s="5"/>
    </row>
    <row r="35" spans="1:6" ht="30" customHeight="1" x14ac:dyDescent="0.2">
      <c r="A35" s="3"/>
      <c r="D35" s="3"/>
      <c r="E35" s="3"/>
      <c r="F35" s="5"/>
    </row>
    <row r="36" spans="1:6" ht="77.25" customHeight="1" x14ac:dyDescent="0.2">
      <c r="A36" s="3"/>
      <c r="D36" s="3"/>
      <c r="E36" s="3"/>
      <c r="F36" s="5"/>
    </row>
    <row r="37" spans="1:6" ht="30" customHeight="1" x14ac:dyDescent="0.2">
      <c r="A37" s="3"/>
      <c r="D37" s="3"/>
      <c r="E37" s="3"/>
    </row>
    <row r="38" spans="1:6" ht="22.5" customHeight="1" x14ac:dyDescent="0.2">
      <c r="A38" s="3"/>
      <c r="D38" s="3"/>
      <c r="E38" s="3"/>
      <c r="F38" s="6"/>
    </row>
    <row r="42" spans="1:6" ht="27.75" customHeight="1" x14ac:dyDescent="0.2">
      <c r="A42" s="3"/>
      <c r="D42" s="3"/>
      <c r="E42" s="3"/>
    </row>
    <row r="46" spans="1:6" ht="15" customHeight="1" x14ac:dyDescent="0.2">
      <c r="A46" s="3"/>
      <c r="D46" s="3"/>
      <c r="E46" s="3"/>
    </row>
    <row r="47" spans="1:6" ht="20.25" customHeight="1" x14ac:dyDescent="0.2">
      <c r="A47" s="3"/>
      <c r="D47" s="3"/>
      <c r="E47" s="3"/>
    </row>
    <row r="48" spans="1:6" ht="33.75" customHeight="1" x14ac:dyDescent="0.2">
      <c r="A48" s="3"/>
      <c r="D48" s="3"/>
      <c r="E48" s="3"/>
      <c r="F48" s="3"/>
    </row>
    <row r="49" spans="1:6" ht="15" customHeight="1" x14ac:dyDescent="0.2">
      <c r="A49" s="3"/>
      <c r="D49" s="3"/>
      <c r="E49" s="3"/>
      <c r="F49" s="3"/>
    </row>
    <row r="50" spans="1:6" ht="15" customHeight="1" x14ac:dyDescent="0.2">
      <c r="A50" s="3"/>
      <c r="D50" s="3"/>
      <c r="E50" s="3"/>
      <c r="F50" s="3"/>
    </row>
    <row r="51" spans="1:6" ht="15" customHeight="1" x14ac:dyDescent="0.2">
      <c r="A51" s="3"/>
      <c r="D51" s="3"/>
      <c r="E51" s="3"/>
      <c r="F51" s="3"/>
    </row>
    <row r="52" spans="1:6" ht="15" customHeight="1" x14ac:dyDescent="0.2">
      <c r="A52" s="3"/>
      <c r="D52" s="3"/>
      <c r="E52" s="3"/>
      <c r="F52" s="3"/>
    </row>
    <row r="53" spans="1:6" ht="15" customHeight="1" x14ac:dyDescent="0.2">
      <c r="A53" s="3"/>
      <c r="D53" s="3"/>
      <c r="E53" s="3"/>
      <c r="F53" s="3"/>
    </row>
    <row r="54" spans="1:6" ht="15" customHeight="1" x14ac:dyDescent="0.2">
      <c r="A54" s="3"/>
      <c r="D54" s="3"/>
      <c r="E54" s="3"/>
      <c r="F54" s="3"/>
    </row>
    <row r="55" spans="1:6" ht="15" customHeight="1" x14ac:dyDescent="0.2">
      <c r="A55" s="3"/>
      <c r="D55" s="3"/>
      <c r="E55" s="3"/>
      <c r="F55" s="3"/>
    </row>
    <row r="56" spans="1:6" ht="15" customHeight="1" x14ac:dyDescent="0.2">
      <c r="A56" s="3"/>
      <c r="D56" s="3"/>
      <c r="E56" s="3"/>
      <c r="F56" s="3"/>
    </row>
  </sheetData>
  <mergeCells count="28">
    <mergeCell ref="A4:B4"/>
    <mergeCell ref="A5:B5"/>
    <mergeCell ref="A6:B6"/>
    <mergeCell ref="A1:M3"/>
    <mergeCell ref="C4:M4"/>
    <mergeCell ref="D5:M5"/>
    <mergeCell ref="B8:C8"/>
    <mergeCell ref="B14:C14"/>
    <mergeCell ref="A17:F17"/>
    <mergeCell ref="B15:C15"/>
    <mergeCell ref="B16:C16"/>
    <mergeCell ref="B7:C7"/>
    <mergeCell ref="F7:H7"/>
    <mergeCell ref="I7:J7"/>
    <mergeCell ref="K7:L7"/>
    <mergeCell ref="B10:C10"/>
    <mergeCell ref="B11:C11"/>
    <mergeCell ref="B12:C12"/>
    <mergeCell ref="B9:C9"/>
    <mergeCell ref="F9:L9"/>
    <mergeCell ref="I11:J11"/>
    <mergeCell ref="F12:H12"/>
    <mergeCell ref="A18:M18"/>
    <mergeCell ref="F14:H14"/>
    <mergeCell ref="F15:H15"/>
    <mergeCell ref="F16:H16"/>
    <mergeCell ref="B13:C13"/>
    <mergeCell ref="I13:J13"/>
  </mergeCells>
  <conditionalFormatting sqref="G11 K11:K13">
    <cfRule type="containsBlanks" dxfId="6" priority="8">
      <formula>LEN(TRIM(G11))=0</formula>
    </cfRule>
  </conditionalFormatting>
  <conditionalFormatting sqref="I12">
    <cfRule type="containsBlanks" dxfId="5" priority="6">
      <formula>LEN(TRIM(I12))=0</formula>
    </cfRule>
  </conditionalFormatting>
  <conditionalFormatting sqref="G13">
    <cfRule type="containsBlanks" dxfId="4" priority="5">
      <formula>LEN(TRIM(G13))=0</formula>
    </cfRule>
  </conditionalFormatting>
  <conditionalFormatting sqref="F11">
    <cfRule type="containsBlanks" dxfId="3" priority="4">
      <formula>LEN(TRIM(F11))=0</formula>
    </cfRule>
  </conditionalFormatting>
  <conditionalFormatting sqref="F13">
    <cfRule type="containsBlanks" dxfId="2" priority="3">
      <formula>LEN(TRIM(F13))=0</formula>
    </cfRule>
  </conditionalFormatting>
  <conditionalFormatting sqref="K14:K16">
    <cfRule type="containsBlanks" dxfId="1" priority="2">
      <formula>LEN(TRIM(K14))=0</formula>
    </cfRule>
  </conditionalFormatting>
  <conditionalFormatting sqref="I14:I16">
    <cfRule type="containsBlanks" dxfId="0" priority="1">
      <formula>LEN(TRIM(I14))=0</formula>
    </cfRule>
  </conditionalFormatting>
  <dataValidations count="2">
    <dataValidation allowBlank="1" showInputMessage="1" showErrorMessage="1" prompt="Price in this cell should match with Total Package Price in GeM" sqref="M9"/>
    <dataValidation type="decimal" allowBlank="1" showInputMessage="1" showErrorMessage="1" error="Input Numeric Value" sqref="G11 G13">
      <formula1>0.01</formula1>
      <formula2>10000</formula2>
    </dataValidation>
  </dataValidations>
  <printOptions horizontalCentered="1" verticalCentered="1"/>
  <pageMargins left="0.25" right="0.25" top="0.75" bottom="0.75" header="0.3" footer="0.3"/>
  <pageSetup scale="4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zoomScale="85" zoomScaleNormal="85" workbookViewId="0">
      <selection activeCell="G8" sqref="G8"/>
    </sheetView>
  </sheetViews>
  <sheetFormatPr defaultRowHeight="12.75" x14ac:dyDescent="0.2"/>
  <cols>
    <col min="1" max="1" width="8.7109375" customWidth="1"/>
    <col min="2" max="2" width="55" customWidth="1"/>
    <col min="3" max="3" width="60.28515625" customWidth="1"/>
    <col min="4" max="4" width="14" customWidth="1"/>
    <col min="6" max="6" width="12" customWidth="1"/>
    <col min="7" max="7" width="20.5703125" customWidth="1"/>
  </cols>
  <sheetData>
    <row r="1" spans="1:7" ht="21.75" customHeight="1" x14ac:dyDescent="0.2">
      <c r="A1" s="75" t="s">
        <v>106</v>
      </c>
      <c r="B1" s="76"/>
      <c r="C1" s="76"/>
      <c r="D1" s="76"/>
      <c r="E1" s="76"/>
      <c r="F1" s="76"/>
      <c r="G1" s="77"/>
    </row>
    <row r="2" spans="1:7" ht="27" customHeight="1" x14ac:dyDescent="0.2">
      <c r="A2" s="78"/>
      <c r="B2" s="79"/>
      <c r="C2" s="79"/>
      <c r="D2" s="79"/>
      <c r="E2" s="79"/>
      <c r="F2" s="79"/>
      <c r="G2" s="80"/>
    </row>
    <row r="3" spans="1:7" ht="24" customHeight="1" thickBot="1" x14ac:dyDescent="0.25">
      <c r="A3" s="81"/>
      <c r="B3" s="82"/>
      <c r="C3" s="82"/>
      <c r="D3" s="82"/>
      <c r="E3" s="82"/>
      <c r="F3" s="82"/>
      <c r="G3" s="83"/>
    </row>
    <row r="4" spans="1:7" ht="15.75" customHeight="1" x14ac:dyDescent="0.2">
      <c r="A4" s="71" t="s">
        <v>102</v>
      </c>
      <c r="B4" s="72"/>
      <c r="C4" s="84"/>
      <c r="D4" s="84"/>
      <c r="E4" s="84"/>
      <c r="F4" s="84"/>
      <c r="G4" s="85"/>
    </row>
    <row r="5" spans="1:7" ht="15.75" customHeight="1" x14ac:dyDescent="0.2">
      <c r="A5" s="71" t="s">
        <v>103</v>
      </c>
      <c r="B5" s="72"/>
      <c r="C5" s="86"/>
      <c r="D5" s="86"/>
      <c r="E5" s="86"/>
      <c r="F5" s="86"/>
      <c r="G5" s="87"/>
    </row>
    <row r="6" spans="1:7" ht="15.75" customHeight="1" x14ac:dyDescent="0.2">
      <c r="A6" s="71" t="s">
        <v>104</v>
      </c>
      <c r="B6" s="72"/>
      <c r="C6" s="91"/>
      <c r="D6" s="91"/>
      <c r="E6" s="91"/>
      <c r="F6" s="91"/>
      <c r="G6" s="92"/>
    </row>
    <row r="7" spans="1:7" ht="31.5" x14ac:dyDescent="0.2">
      <c r="A7" s="12" t="s">
        <v>2</v>
      </c>
      <c r="B7" s="65" t="s">
        <v>5</v>
      </c>
      <c r="C7" s="65"/>
      <c r="D7" s="20" t="s">
        <v>0</v>
      </c>
      <c r="E7" s="20" t="s">
        <v>1</v>
      </c>
      <c r="F7" s="20" t="s">
        <v>7</v>
      </c>
      <c r="G7" s="13" t="s">
        <v>8</v>
      </c>
    </row>
    <row r="8" spans="1:7" ht="84.75" customHeight="1" x14ac:dyDescent="0.2">
      <c r="A8" s="14">
        <v>1</v>
      </c>
      <c r="B8" s="96" t="s">
        <v>100</v>
      </c>
      <c r="C8" s="97"/>
      <c r="D8" s="15" t="s">
        <v>9</v>
      </c>
      <c r="E8" s="15">
        <v>1</v>
      </c>
      <c r="F8" s="8"/>
      <c r="G8" s="16">
        <f>SUM(G11:G13)</f>
        <v>0</v>
      </c>
    </row>
    <row r="9" spans="1:7" ht="15" x14ac:dyDescent="0.2">
      <c r="A9" s="14"/>
      <c r="B9" s="98" t="s">
        <v>10</v>
      </c>
      <c r="C9" s="99"/>
      <c r="D9" s="100"/>
      <c r="E9" s="100"/>
      <c r="F9" s="100"/>
      <c r="G9" s="101"/>
    </row>
    <row r="10" spans="1:7" ht="15" x14ac:dyDescent="0.2">
      <c r="A10" s="14">
        <v>1.1000000000000001</v>
      </c>
      <c r="B10" s="98" t="s">
        <v>89</v>
      </c>
      <c r="C10" s="99"/>
      <c r="D10" s="100"/>
      <c r="E10" s="100"/>
      <c r="F10" s="100"/>
      <c r="G10" s="101"/>
    </row>
    <row r="11" spans="1:7" ht="59.25" customHeight="1" x14ac:dyDescent="0.2">
      <c r="A11" s="17" t="s">
        <v>94</v>
      </c>
      <c r="B11" s="96" t="s">
        <v>91</v>
      </c>
      <c r="C11" s="97"/>
      <c r="D11" s="15" t="s">
        <v>9</v>
      </c>
      <c r="E11" s="15">
        <v>4</v>
      </c>
      <c r="F11" s="8">
        <v>0</v>
      </c>
      <c r="G11" s="46">
        <f>F11*E11</f>
        <v>0</v>
      </c>
    </row>
    <row r="12" spans="1:7" ht="61.5" customHeight="1" x14ac:dyDescent="0.2">
      <c r="A12" s="17" t="s">
        <v>95</v>
      </c>
      <c r="B12" s="102" t="s">
        <v>92</v>
      </c>
      <c r="C12" s="103"/>
      <c r="D12" s="15" t="s">
        <v>11</v>
      </c>
      <c r="E12" s="15">
        <v>60</v>
      </c>
      <c r="F12" s="8">
        <v>0</v>
      </c>
      <c r="G12" s="46">
        <f>F12*E12</f>
        <v>0</v>
      </c>
    </row>
    <row r="13" spans="1:7" ht="36" customHeight="1" x14ac:dyDescent="0.2">
      <c r="A13" s="17">
        <v>1.2</v>
      </c>
      <c r="B13" s="104" t="s">
        <v>13</v>
      </c>
      <c r="C13" s="105"/>
      <c r="D13" s="15" t="s">
        <v>12</v>
      </c>
      <c r="E13" s="8">
        <v>1</v>
      </c>
      <c r="F13" s="8">
        <v>0</v>
      </c>
      <c r="G13" s="46">
        <f>F13*E13</f>
        <v>0</v>
      </c>
    </row>
    <row r="14" spans="1:7" ht="15" x14ac:dyDescent="0.2">
      <c r="A14" s="106" t="s">
        <v>14</v>
      </c>
      <c r="B14" s="107"/>
      <c r="C14" s="107"/>
      <c r="D14" s="108"/>
      <c r="E14" s="8"/>
      <c r="F14" s="8"/>
      <c r="G14" s="16">
        <f>G8</f>
        <v>0</v>
      </c>
    </row>
    <row r="15" spans="1:7" ht="15.75" x14ac:dyDescent="0.2">
      <c r="A15" s="93" t="s">
        <v>15</v>
      </c>
      <c r="B15" s="94"/>
      <c r="C15" s="94"/>
      <c r="D15" s="94"/>
      <c r="E15" s="94"/>
      <c r="F15" s="94"/>
      <c r="G15" s="95"/>
    </row>
    <row r="16" spans="1:7" ht="20.25" customHeight="1" x14ac:dyDescent="0.2">
      <c r="A16" s="18">
        <v>1</v>
      </c>
      <c r="B16" s="88" t="s">
        <v>96</v>
      </c>
      <c r="C16" s="89"/>
      <c r="D16" s="89"/>
      <c r="E16" s="89"/>
      <c r="F16" s="89"/>
      <c r="G16" s="90"/>
    </row>
    <row r="17" spans="1:7" ht="34.5" customHeight="1" x14ac:dyDescent="0.2">
      <c r="A17" s="18">
        <v>2</v>
      </c>
      <c r="B17" s="88" t="s">
        <v>97</v>
      </c>
      <c r="C17" s="89"/>
      <c r="D17" s="89"/>
      <c r="E17" s="89"/>
      <c r="F17" s="89"/>
      <c r="G17" s="90"/>
    </row>
    <row r="18" spans="1:7" ht="20.25" customHeight="1" x14ac:dyDescent="0.2">
      <c r="A18" s="18">
        <v>3</v>
      </c>
      <c r="B18" s="88" t="s">
        <v>16</v>
      </c>
      <c r="C18" s="89"/>
      <c r="D18" s="89"/>
      <c r="E18" s="89"/>
      <c r="F18" s="89"/>
      <c r="G18" s="90"/>
    </row>
  </sheetData>
  <mergeCells count="21">
    <mergeCell ref="B16:G16"/>
    <mergeCell ref="B17:G17"/>
    <mergeCell ref="B18:G18"/>
    <mergeCell ref="A6:B6"/>
    <mergeCell ref="C6:G6"/>
    <mergeCell ref="A15:G15"/>
    <mergeCell ref="B7:C7"/>
    <mergeCell ref="B8:C8"/>
    <mergeCell ref="B9:C9"/>
    <mergeCell ref="D9:G9"/>
    <mergeCell ref="B10:C10"/>
    <mergeCell ref="D10:G10"/>
    <mergeCell ref="B11:C11"/>
    <mergeCell ref="B12:C12"/>
    <mergeCell ref="B13:C13"/>
    <mergeCell ref="A14:D14"/>
    <mergeCell ref="A1:G3"/>
    <mergeCell ref="A4:B4"/>
    <mergeCell ref="C4:G4"/>
    <mergeCell ref="A5:B5"/>
    <mergeCell ref="C5:G5"/>
  </mergeCells>
  <pageMargins left="0.25" right="0.25" top="0.75" bottom="0.75" header="0.3" footer="0.3"/>
  <pageSetup scale="78" orientation="landscape"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2"/>
  <sheetViews>
    <sheetView topLeftCell="A19" zoomScale="70" zoomScaleNormal="70" workbookViewId="0">
      <selection activeCell="D42" sqref="D42"/>
    </sheetView>
  </sheetViews>
  <sheetFormatPr defaultRowHeight="12.75" x14ac:dyDescent="0.2"/>
  <cols>
    <col min="1" max="1" width="12.42578125" customWidth="1"/>
    <col min="2" max="2" width="47" customWidth="1"/>
    <col min="3" max="3" width="27.7109375" customWidth="1"/>
    <col min="4" max="4" width="43" style="41" customWidth="1"/>
  </cols>
  <sheetData>
    <row r="1" spans="1:4" ht="63" customHeight="1" x14ac:dyDescent="0.2">
      <c r="A1" s="111" t="s">
        <v>105</v>
      </c>
      <c r="B1" s="112"/>
      <c r="C1" s="112"/>
      <c r="D1" s="113"/>
    </row>
    <row r="2" spans="1:4" ht="15.75" customHeight="1" x14ac:dyDescent="0.2">
      <c r="A2" s="71" t="s">
        <v>102</v>
      </c>
      <c r="B2" s="72"/>
      <c r="C2" s="109"/>
      <c r="D2" s="110"/>
    </row>
    <row r="3" spans="1:4" ht="15.75" customHeight="1" x14ac:dyDescent="0.2">
      <c r="A3" s="71" t="s">
        <v>103</v>
      </c>
      <c r="B3" s="72"/>
      <c r="C3" s="109"/>
      <c r="D3" s="110"/>
    </row>
    <row r="4" spans="1:4" ht="15.75" customHeight="1" x14ac:dyDescent="0.2">
      <c r="A4" s="71" t="s">
        <v>104</v>
      </c>
      <c r="B4" s="72"/>
      <c r="C4" s="114"/>
      <c r="D4" s="115"/>
    </row>
    <row r="5" spans="1:4" ht="15.75" x14ac:dyDescent="0.25">
      <c r="A5" s="12" t="s">
        <v>19</v>
      </c>
      <c r="B5" s="34" t="s">
        <v>5</v>
      </c>
      <c r="C5" s="34" t="s">
        <v>20</v>
      </c>
      <c r="D5" s="38" t="s">
        <v>21</v>
      </c>
    </row>
    <row r="6" spans="1:4" ht="15.75" x14ac:dyDescent="0.2">
      <c r="A6" s="28" t="s">
        <v>22</v>
      </c>
      <c r="B6" s="24" t="s">
        <v>25</v>
      </c>
      <c r="C6" s="21"/>
      <c r="D6" s="39"/>
    </row>
    <row r="7" spans="1:4" ht="15.75" x14ac:dyDescent="0.2">
      <c r="A7" s="28">
        <v>1</v>
      </c>
      <c r="B7" s="24" t="s">
        <v>79</v>
      </c>
      <c r="C7" s="21"/>
      <c r="D7" s="39"/>
    </row>
    <row r="8" spans="1:4" ht="42.75" x14ac:dyDescent="0.2">
      <c r="A8" s="122">
        <v>1.1000000000000001</v>
      </c>
      <c r="B8" s="123" t="s">
        <v>26</v>
      </c>
      <c r="C8" s="36" t="s">
        <v>27</v>
      </c>
      <c r="D8" s="43"/>
    </row>
    <row r="9" spans="1:4" ht="42.75" x14ac:dyDescent="0.2">
      <c r="A9" s="122"/>
      <c r="B9" s="123"/>
      <c r="C9" s="36" t="s">
        <v>28</v>
      </c>
      <c r="D9" s="43"/>
    </row>
    <row r="10" spans="1:4" ht="28.5" x14ac:dyDescent="0.2">
      <c r="A10" s="35">
        <v>1.2</v>
      </c>
      <c r="B10" s="36" t="s">
        <v>29</v>
      </c>
      <c r="C10" s="36" t="s">
        <v>30</v>
      </c>
      <c r="D10" s="43"/>
    </row>
    <row r="11" spans="1:4" ht="28.5" x14ac:dyDescent="0.2">
      <c r="A11" s="35">
        <v>1.3</v>
      </c>
      <c r="B11" s="36" t="s">
        <v>31</v>
      </c>
      <c r="C11" s="36" t="s">
        <v>32</v>
      </c>
      <c r="D11" s="43"/>
    </row>
    <row r="12" spans="1:4" ht="28.5" x14ac:dyDescent="0.2">
      <c r="A12" s="35">
        <v>1.4</v>
      </c>
      <c r="B12" s="36" t="s">
        <v>33</v>
      </c>
      <c r="C12" s="36" t="s">
        <v>34</v>
      </c>
      <c r="D12" s="43"/>
    </row>
    <row r="13" spans="1:4" ht="28.5" x14ac:dyDescent="0.2">
      <c r="A13" s="35">
        <v>1.5</v>
      </c>
      <c r="B13" s="36" t="s">
        <v>35</v>
      </c>
      <c r="C13" s="36" t="s">
        <v>32</v>
      </c>
      <c r="D13" s="43"/>
    </row>
    <row r="14" spans="1:4" ht="28.5" x14ac:dyDescent="0.2">
      <c r="A14" s="35">
        <v>1.6</v>
      </c>
      <c r="B14" s="36" t="s">
        <v>36</v>
      </c>
      <c r="C14" s="36" t="s">
        <v>32</v>
      </c>
      <c r="D14" s="43"/>
    </row>
    <row r="15" spans="1:4" ht="15.75" x14ac:dyDescent="0.2">
      <c r="A15" s="28">
        <v>2</v>
      </c>
      <c r="B15" s="25" t="s">
        <v>37</v>
      </c>
      <c r="C15" s="22"/>
      <c r="D15" s="39" t="s">
        <v>23</v>
      </c>
    </row>
    <row r="16" spans="1:4" ht="15" x14ac:dyDescent="0.2">
      <c r="A16" s="35">
        <v>2.1</v>
      </c>
      <c r="B16" s="36" t="s">
        <v>38</v>
      </c>
      <c r="C16" s="36" t="s">
        <v>39</v>
      </c>
      <c r="D16" s="43"/>
    </row>
    <row r="17" spans="1:4" ht="15.75" x14ac:dyDescent="0.2">
      <c r="A17" s="29">
        <v>3</v>
      </c>
      <c r="B17" s="25" t="s">
        <v>40</v>
      </c>
      <c r="C17" s="22"/>
      <c r="D17" s="39"/>
    </row>
    <row r="18" spans="1:4" ht="55.5" customHeight="1" x14ac:dyDescent="0.2">
      <c r="A18" s="35">
        <v>3.1</v>
      </c>
      <c r="B18" s="36" t="s">
        <v>41</v>
      </c>
      <c r="C18" s="36" t="s">
        <v>42</v>
      </c>
      <c r="D18" s="43"/>
    </row>
    <row r="19" spans="1:4" ht="15.75" x14ac:dyDescent="0.2">
      <c r="A19" s="29" t="s">
        <v>24</v>
      </c>
      <c r="B19" s="25" t="s">
        <v>43</v>
      </c>
      <c r="C19" s="22"/>
      <c r="D19" s="39"/>
    </row>
    <row r="20" spans="1:4" ht="15.75" x14ac:dyDescent="0.2">
      <c r="A20" s="29">
        <v>1</v>
      </c>
      <c r="B20" s="25" t="s">
        <v>44</v>
      </c>
      <c r="C20" s="22"/>
      <c r="D20" s="39"/>
    </row>
    <row r="21" spans="1:4" ht="57" x14ac:dyDescent="0.2">
      <c r="A21" s="30">
        <v>1.1000000000000001</v>
      </c>
      <c r="B21" s="36" t="s">
        <v>45</v>
      </c>
      <c r="C21" s="36" t="s">
        <v>46</v>
      </c>
      <c r="D21" s="43"/>
    </row>
    <row r="22" spans="1:4" ht="15.75" x14ac:dyDescent="0.2">
      <c r="A22" s="29">
        <v>2</v>
      </c>
      <c r="B22" s="25" t="s">
        <v>47</v>
      </c>
      <c r="C22" s="22"/>
      <c r="D22" s="39"/>
    </row>
    <row r="23" spans="1:4" ht="28.5" x14ac:dyDescent="0.25">
      <c r="A23" s="30">
        <v>2.1</v>
      </c>
      <c r="B23" s="36" t="s">
        <v>48</v>
      </c>
      <c r="C23" s="36" t="s">
        <v>49</v>
      </c>
      <c r="D23" s="44"/>
    </row>
    <row r="24" spans="1:4" ht="15" x14ac:dyDescent="0.2">
      <c r="A24" s="30" t="s">
        <v>50</v>
      </c>
      <c r="B24" s="36" t="s">
        <v>51</v>
      </c>
      <c r="C24" s="36" t="s">
        <v>52</v>
      </c>
      <c r="D24" s="43"/>
    </row>
    <row r="25" spans="1:4" ht="15" x14ac:dyDescent="0.2">
      <c r="A25" s="30">
        <v>2.2999999999999998</v>
      </c>
      <c r="B25" s="36" t="s">
        <v>53</v>
      </c>
      <c r="C25" s="36" t="s">
        <v>54</v>
      </c>
      <c r="D25" s="43"/>
    </row>
    <row r="26" spans="1:4" ht="51" customHeight="1" x14ac:dyDescent="0.2">
      <c r="A26" s="35"/>
      <c r="B26" s="26" t="s">
        <v>55</v>
      </c>
      <c r="C26" s="27" t="s">
        <v>78</v>
      </c>
      <c r="D26" s="42"/>
    </row>
    <row r="27" spans="1:4" ht="47.25" x14ac:dyDescent="0.2">
      <c r="A27" s="31" t="s">
        <v>56</v>
      </c>
      <c r="B27" s="25" t="s">
        <v>57</v>
      </c>
      <c r="C27" s="22"/>
      <c r="D27" s="39"/>
    </row>
    <row r="28" spans="1:4" ht="28.5" x14ac:dyDescent="0.2">
      <c r="A28" s="35">
        <v>3.1</v>
      </c>
      <c r="B28" s="36" t="s">
        <v>58</v>
      </c>
      <c r="C28" s="36" t="s">
        <v>59</v>
      </c>
      <c r="D28" s="42"/>
    </row>
    <row r="29" spans="1:4" ht="15.75" customHeight="1" x14ac:dyDescent="0.2">
      <c r="A29" s="35">
        <v>3.2</v>
      </c>
      <c r="B29" s="36" t="s">
        <v>60</v>
      </c>
      <c r="C29" s="36" t="s">
        <v>59</v>
      </c>
      <c r="D29" s="43"/>
    </row>
    <row r="30" spans="1:4" ht="28.5" x14ac:dyDescent="0.2">
      <c r="A30" s="35">
        <v>3.3</v>
      </c>
      <c r="B30" s="36" t="s">
        <v>61</v>
      </c>
      <c r="C30" s="36" t="s">
        <v>59</v>
      </c>
      <c r="D30" s="42"/>
    </row>
    <row r="31" spans="1:4" ht="28.5" x14ac:dyDescent="0.2">
      <c r="A31" s="35">
        <v>3.4</v>
      </c>
      <c r="B31" s="36" t="s">
        <v>62</v>
      </c>
      <c r="C31" s="36" t="s">
        <v>59</v>
      </c>
      <c r="D31" s="42"/>
    </row>
    <row r="32" spans="1:4" ht="28.5" x14ac:dyDescent="0.2">
      <c r="A32" s="35">
        <v>3.5</v>
      </c>
      <c r="B32" s="36" t="s">
        <v>63</v>
      </c>
      <c r="C32" s="36" t="s">
        <v>59</v>
      </c>
      <c r="D32" s="42"/>
    </row>
    <row r="33" spans="1:4" ht="15" x14ac:dyDescent="0.2">
      <c r="A33" s="35">
        <v>3.6</v>
      </c>
      <c r="B33" s="36" t="s">
        <v>64</v>
      </c>
      <c r="C33" s="36" t="s">
        <v>65</v>
      </c>
      <c r="D33" s="42"/>
    </row>
    <row r="34" spans="1:4" ht="47.25" x14ac:dyDescent="0.2">
      <c r="A34" s="31" t="s">
        <v>66</v>
      </c>
      <c r="B34" s="25" t="s">
        <v>67</v>
      </c>
      <c r="C34" s="22"/>
      <c r="D34" s="39"/>
    </row>
    <row r="35" spans="1:4" ht="28.5" x14ac:dyDescent="0.2">
      <c r="A35" s="35">
        <v>4.0999999999999996</v>
      </c>
      <c r="B35" s="36" t="s">
        <v>68</v>
      </c>
      <c r="C35" s="36" t="s">
        <v>69</v>
      </c>
      <c r="D35" s="42"/>
    </row>
    <row r="36" spans="1:4" ht="28.5" x14ac:dyDescent="0.2">
      <c r="A36" s="35">
        <v>4.2</v>
      </c>
      <c r="B36" s="36" t="s">
        <v>70</v>
      </c>
      <c r="C36" s="36" t="s">
        <v>59</v>
      </c>
      <c r="D36" s="42"/>
    </row>
    <row r="37" spans="1:4" ht="28.5" x14ac:dyDescent="0.2">
      <c r="A37" s="35">
        <v>4.3</v>
      </c>
      <c r="B37" s="36" t="s">
        <v>71</v>
      </c>
      <c r="C37" s="36" t="s">
        <v>59</v>
      </c>
      <c r="D37" s="42"/>
    </row>
    <row r="38" spans="1:4" ht="28.5" x14ac:dyDescent="0.2">
      <c r="A38" s="35">
        <v>4.4000000000000004</v>
      </c>
      <c r="B38" s="36" t="s">
        <v>72</v>
      </c>
      <c r="C38" s="36" t="s">
        <v>59</v>
      </c>
      <c r="D38" s="42"/>
    </row>
    <row r="39" spans="1:4" ht="28.5" x14ac:dyDescent="0.2">
      <c r="A39" s="35">
        <v>4.5</v>
      </c>
      <c r="B39" s="36" t="s">
        <v>73</v>
      </c>
      <c r="C39" s="36" t="s">
        <v>59</v>
      </c>
      <c r="D39" s="42"/>
    </row>
    <row r="40" spans="1:4" ht="28.5" x14ac:dyDescent="0.2">
      <c r="A40" s="32">
        <v>5</v>
      </c>
      <c r="B40" s="36" t="s">
        <v>74</v>
      </c>
      <c r="C40" s="36" t="s">
        <v>75</v>
      </c>
      <c r="D40" s="43"/>
    </row>
    <row r="41" spans="1:4" ht="28.5" x14ac:dyDescent="0.2">
      <c r="A41" s="32">
        <v>6</v>
      </c>
      <c r="B41" s="36" t="s">
        <v>76</v>
      </c>
      <c r="C41" s="36" t="s">
        <v>77</v>
      </c>
      <c r="D41" s="42"/>
    </row>
    <row r="42" spans="1:4" ht="15.75" x14ac:dyDescent="0.2">
      <c r="A42" s="23"/>
      <c r="B42" s="124" t="s">
        <v>14</v>
      </c>
      <c r="C42" s="125"/>
      <c r="D42" s="40">
        <f>SUM(D35:D41,D28:D33,D23:D26,D21,D18,D16,D8:D14)</f>
        <v>0</v>
      </c>
    </row>
    <row r="43" spans="1:4" ht="15.75" customHeight="1" x14ac:dyDescent="0.2">
      <c r="A43" s="116"/>
      <c r="B43" s="117"/>
      <c r="C43" s="117"/>
      <c r="D43" s="118"/>
    </row>
    <row r="44" spans="1:4" ht="15.75" customHeight="1" x14ac:dyDescent="0.2">
      <c r="A44" s="126" t="s">
        <v>81</v>
      </c>
      <c r="B44" s="127"/>
      <c r="C44" s="127"/>
      <c r="D44" s="128"/>
    </row>
    <row r="45" spans="1:4" ht="45" customHeight="1" x14ac:dyDescent="0.2">
      <c r="A45" s="33">
        <v>1</v>
      </c>
      <c r="B45" s="119" t="s">
        <v>80</v>
      </c>
      <c r="C45" s="120"/>
      <c r="D45" s="121"/>
    </row>
    <row r="46" spans="1:4" ht="33" customHeight="1" x14ac:dyDescent="0.2">
      <c r="A46" s="33">
        <v>2</v>
      </c>
      <c r="B46" s="119" t="s">
        <v>84</v>
      </c>
      <c r="C46" s="120"/>
      <c r="D46" s="121"/>
    </row>
    <row r="47" spans="1:4" ht="35.25" customHeight="1" x14ac:dyDescent="0.2">
      <c r="A47" s="33">
        <v>3</v>
      </c>
      <c r="B47" s="119" t="s">
        <v>83</v>
      </c>
      <c r="C47" s="120"/>
      <c r="D47" s="121"/>
    </row>
    <row r="48" spans="1:4" ht="98.25" customHeight="1" x14ac:dyDescent="0.2">
      <c r="A48" s="33">
        <v>4</v>
      </c>
      <c r="B48" s="119" t="s">
        <v>88</v>
      </c>
      <c r="C48" s="120"/>
      <c r="D48" s="121"/>
    </row>
    <row r="49" spans="1:4" ht="33.75" customHeight="1" x14ac:dyDescent="0.2">
      <c r="A49" s="33">
        <v>5</v>
      </c>
      <c r="B49" s="119" t="s">
        <v>82</v>
      </c>
      <c r="C49" s="120"/>
      <c r="D49" s="121"/>
    </row>
    <row r="50" spans="1:4" ht="33" customHeight="1" x14ac:dyDescent="0.2">
      <c r="A50" s="33">
        <v>6</v>
      </c>
      <c r="B50" s="119" t="s">
        <v>85</v>
      </c>
      <c r="C50" s="120"/>
      <c r="D50" s="121"/>
    </row>
    <row r="51" spans="1:4" ht="33.75" customHeight="1" x14ac:dyDescent="0.2">
      <c r="A51" s="33">
        <v>7</v>
      </c>
      <c r="B51" s="119" t="s">
        <v>86</v>
      </c>
      <c r="C51" s="120"/>
      <c r="D51" s="121"/>
    </row>
    <row r="52" spans="1:4" ht="51" customHeight="1" x14ac:dyDescent="0.2">
      <c r="A52" s="33">
        <v>8</v>
      </c>
      <c r="B52" s="119" t="s">
        <v>87</v>
      </c>
      <c r="C52" s="120"/>
      <c r="D52" s="121"/>
    </row>
  </sheetData>
  <mergeCells count="20">
    <mergeCell ref="A4:B4"/>
    <mergeCell ref="C4:D4"/>
    <mergeCell ref="A43:D43"/>
    <mergeCell ref="B51:D51"/>
    <mergeCell ref="B52:D52"/>
    <mergeCell ref="A8:A9"/>
    <mergeCell ref="B8:B9"/>
    <mergeCell ref="B42:C42"/>
    <mergeCell ref="B45:D45"/>
    <mergeCell ref="B46:D46"/>
    <mergeCell ref="B47:D47"/>
    <mergeCell ref="B48:D48"/>
    <mergeCell ref="A44:D44"/>
    <mergeCell ref="B49:D49"/>
    <mergeCell ref="B50:D50"/>
    <mergeCell ref="A2:B2"/>
    <mergeCell ref="C2:D2"/>
    <mergeCell ref="A1:D1"/>
    <mergeCell ref="A3:B3"/>
    <mergeCell ref="C3:D3"/>
  </mergeCells>
  <printOptions horizontalCentered="1"/>
  <pageMargins left="0.25" right="0.25" top="0.75" bottom="0.75" header="0.3" footer="0.3"/>
  <pageSetup scale="70" fitToHeight="0" orientation="portrait"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d6a0773c-5445-469e-9135-f38907035507">ESC74E77WSJJ-267-3</_dlc_DocId>
    <_dlc_DocIdUrl xmlns="d6a0773c-5445-469e-9135-f38907035507">
      <Url>http://intranet/Departments/MAX/_layouts/DocIdRedir.aspx?ID=ESC74E77WSJJ-267-3</Url>
      <Description>ESC74E77WSJJ-267-3</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C04F206C975654E8CCDEA576779B71C" ma:contentTypeVersion="0" ma:contentTypeDescription="Create a new document." ma:contentTypeScope="" ma:versionID="fb2d406863a6bd7d14a1e3a9763780e2">
  <xsd:schema xmlns:xsd="http://www.w3.org/2001/XMLSchema" xmlns:xs="http://www.w3.org/2001/XMLSchema" xmlns:p="http://schemas.microsoft.com/office/2006/metadata/properties" xmlns:ns2="d6a0773c-5445-469e-9135-f38907035507" targetNamespace="http://schemas.microsoft.com/office/2006/metadata/properties" ma:root="true" ma:fieldsID="be868a535500155cbc27fcf10cae553d" ns2:_="">
    <xsd:import namespace="d6a0773c-5445-469e-9135-f38907035507"/>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a0773c-5445-469e-9135-f3890703550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3C259A6B-A61F-40BE-9146-5B6BBE0E37DC}">
  <ds:schemaRefs>
    <ds:schemaRef ds:uri="http://purl.org/dc/terms/"/>
    <ds:schemaRef ds:uri="http://schemas.microsoft.com/office/2006/metadata/properties"/>
    <ds:schemaRef ds:uri="http://schemas.microsoft.com/office/infopath/2007/PartnerControls"/>
    <ds:schemaRef ds:uri="http://purl.org/dc/elements/1.1/"/>
    <ds:schemaRef ds:uri="d6a0773c-5445-469e-9135-f38907035507"/>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F360B851-A4B8-48F5-8089-5A9395B934CE}">
  <ds:schemaRefs>
    <ds:schemaRef ds:uri="http://schemas.microsoft.com/sharepoint/v3/contenttype/forms"/>
  </ds:schemaRefs>
</ds:datastoreItem>
</file>

<file path=customXml/itemProps3.xml><?xml version="1.0" encoding="utf-8"?>
<ds:datastoreItem xmlns:ds="http://schemas.openxmlformats.org/officeDocument/2006/customXml" ds:itemID="{9470843D-006B-45EF-8624-62D36906F6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a0773c-5445-469e-9135-f389070355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B4CA87A-0DAA-4BC7-BFDE-3A2252C29D4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Price Format STP</vt:lpstr>
      <vt:lpstr>Annexure-I</vt:lpstr>
      <vt:lpstr>Annexure-II</vt:lpstr>
      <vt:lpstr>'Annexure-II'!OLE_LINK1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shivani</dc:creator>
  <cp:lastModifiedBy>Rekha Kumari </cp:lastModifiedBy>
  <cp:lastPrinted>2023-11-16T09:59:56Z</cp:lastPrinted>
  <dcterms:created xsi:type="dcterms:W3CDTF">2005-09-21T03:53:13Z</dcterms:created>
  <dcterms:modified xsi:type="dcterms:W3CDTF">2023-11-21T07:13:15Z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0x0101008C04F206C975654E8CCDEA576779B71C</vt:lpwstr>
  </property>
  <property fmtid="{D5CDD505-2E9C-101B-9397-08002B2CF9AE}" pid="3" name="_dlc_DocIdItemGuid">
    <vt:lpwstr>ea5aa620-e89c-4a71-a744-c51b8b5f4463</vt:lpwstr>
  </property>
</Properties>
</file>