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mc:AlternateContent xmlns:mc="http://schemas.openxmlformats.org/markup-compatibility/2006">
    <mc:Choice Requires="x15">
      <x15ac:absPath xmlns:x15ac="http://schemas.microsoft.com/office/spreadsheetml/2010/11/ac" url="C:\Users\6005217.BHEL\Desktop\PROJECT 2021\BOP\ORDERING PACKAGE\TALCHER\CPU\NIT\"/>
    </mc:Choice>
  </mc:AlternateContent>
  <xr:revisionPtr revIDLastSave="0" documentId="13_ncr:1_{5AD5FCF6-793C-4824-B36F-0DF7C9C536BF}" xr6:coauthVersionLast="36" xr6:coauthVersionMax="36" xr10:uidLastSave="{00000000-0000-0000-0000-000000000000}"/>
  <bookViews>
    <workbookView xWindow="0" yWindow="0" windowWidth="19200" windowHeight="10785" xr2:uid="{00000000-000D-0000-FFFF-FFFF00000000}"/>
  </bookViews>
  <sheets>
    <sheet name="Main Price Format" sheetId="1" r:id="rId1"/>
    <sheet name="Annexure I" sheetId="2" r:id="rId2"/>
    <sheet name="Annexure II" sheetId="3" r:id="rId3"/>
  </sheets>
  <definedNames>
    <definedName name="_xlnm._FilterDatabase" localSheetId="1" hidden="1">'Annexure I'!$A$4:$E$91</definedName>
    <definedName name="_xlnm.Print_Titles" localSheetId="1">'Annexure I'!$1:$4</definedName>
  </definedNames>
  <calcPr calcId="191029"/>
</workbook>
</file>

<file path=xl/calcChain.xml><?xml version="1.0" encoding="utf-8"?>
<calcChain xmlns="http://schemas.openxmlformats.org/spreadsheetml/2006/main">
  <c r="E90" i="2" l="1"/>
  <c r="F8" i="3"/>
  <c r="M10" i="1"/>
  <c r="J10" i="1"/>
  <c r="H9" i="1"/>
  <c r="J13" i="1"/>
  <c r="M13" i="1" s="1"/>
  <c r="N13" i="1" s="1"/>
  <c r="J12" i="1"/>
  <c r="M12" i="1" s="1"/>
  <c r="N12" i="1" s="1"/>
  <c r="N10" i="1" l="1"/>
  <c r="F11" i="1"/>
  <c r="H11" i="1" l="1"/>
  <c r="M11" i="1" l="1"/>
  <c r="N11" i="1" s="1"/>
  <c r="N7" i="1" s="1"/>
  <c r="M9" i="1"/>
  <c r="N9" i="1" s="1"/>
</calcChain>
</file>

<file path=xl/sharedStrings.xml><?xml version="1.0" encoding="utf-8"?>
<sst xmlns="http://schemas.openxmlformats.org/spreadsheetml/2006/main" count="385" uniqueCount="248">
  <si>
    <t xml:space="preserve">NAME OF PROJECT:
</t>
  </si>
  <si>
    <t>NAME OF PACKAGE:</t>
  </si>
  <si>
    <t>TECHNICAL SPECIFICATION:</t>
  </si>
  <si>
    <t>S. No.</t>
  </si>
  <si>
    <t>DESCRIPTION</t>
  </si>
  <si>
    <t>UNIT</t>
  </si>
  <si>
    <t>QTY</t>
  </si>
  <si>
    <t>Set</t>
  </si>
  <si>
    <t>MAJOR BREAK-UP OF PRICES GIVEN IN 1.0 ABOVE.</t>
  </si>
  <si>
    <t>Lot</t>
  </si>
  <si>
    <t>Annexure-I 
(List Of Mandatory Spares)</t>
  </si>
  <si>
    <t xml:space="preserve">SI. NO. </t>
  </si>
  <si>
    <t xml:space="preserve"> PARTICULARS  </t>
  </si>
  <si>
    <t>Supply</t>
  </si>
  <si>
    <t>Service</t>
  </si>
  <si>
    <t xml:space="preserve">Taxes </t>
  </si>
  <si>
    <t>Total Ex-Works
(excluding GST)
(INR)</t>
  </si>
  <si>
    <t>Freight in %</t>
  </si>
  <si>
    <t>Total Freight</t>
  </si>
  <si>
    <t>Unit Price
(INR)</t>
  </si>
  <si>
    <t>Total Price
(INR)</t>
  </si>
  <si>
    <t>GST type</t>
  </si>
  <si>
    <t>GST rate in %</t>
  </si>
  <si>
    <t>GST amount in Rs.</t>
  </si>
  <si>
    <t>Total Price  Including Freight &amp; GST (INR)</t>
  </si>
  <si>
    <t>NA</t>
  </si>
  <si>
    <t>Main Price Schedule</t>
  </si>
  <si>
    <t>Scope</t>
  </si>
  <si>
    <t>Total Ex-Works 
Price 
(INR)</t>
  </si>
  <si>
    <t xml:space="preserve">Total </t>
  </si>
  <si>
    <t>Fill yellow cells only</t>
  </si>
  <si>
    <t>Vendor Name</t>
  </si>
  <si>
    <t xml:space="preserve">CONDENSATE POLISHING UNIT </t>
  </si>
  <si>
    <t>1.00.00</t>
  </si>
  <si>
    <t>MECHANICAL</t>
  </si>
  <si>
    <t>2.00.00</t>
  </si>
  <si>
    <t>2.01.00</t>
  </si>
  <si>
    <t>3.00.00</t>
  </si>
  <si>
    <t>Total lumpsum firm price inclusive of all prevailing taxes, duties and other levies for SUPPLY PART , SERVICES PART &amp; MANDATORY SPARES comprising of design(i.e. Preparation and submission of drawing/documents including "As Built" drawings and O&amp;M Manuals),engineering, manufacture, fabrication, assembly, inspection, testing at vendor's &amp; sub-vendor’s works, painting, maintenance tools &amp; tackles, fill of lubricants &amp; consumables, mandatory spares along with spares for erection, start-up and commissioning as required, forwarding, proper packing, shipment and delivery at site, unloading, handling, transportation &amp; storage at site, in  site transportation, assembly, AMC for Analysers &amp;  Profibus instruments, erection &amp; commissioning, trial run at site, and carrying out performance guarantee tests at site, training of customer/ client O&amp;M staff, operation and maintenance of the CPU after commissioning for a duration of 6 months &amp; final handing over to end customer in flawless condition for project and package specified above complete with all accessories for the total scope defined as per BHEL NIT &amp; tender technical specification, amendment &amp; agreements till placement of order.</t>
  </si>
  <si>
    <t>TALCHER THERMAL POWER PROJECT STAGE-III (2X660 MW)</t>
  </si>
  <si>
    <t>PE-TS-497-155-A001</t>
  </si>
  <si>
    <t>1.00.01</t>
  </si>
  <si>
    <t>1.00.02</t>
  </si>
  <si>
    <t>1.01.00</t>
  </si>
  <si>
    <t>1.01.01</t>
  </si>
  <si>
    <t>1.01.02</t>
  </si>
  <si>
    <t>1.01.03</t>
  </si>
  <si>
    <t>1.01.04</t>
  </si>
  <si>
    <t>1.01.05</t>
  </si>
  <si>
    <t>1.02.00</t>
  </si>
  <si>
    <t>1.02.01</t>
  </si>
  <si>
    <t>1.02.02</t>
  </si>
  <si>
    <t>1.02.03</t>
  </si>
  <si>
    <t>1.02.04</t>
  </si>
  <si>
    <t>1.02.05</t>
  </si>
  <si>
    <t>1.02.06</t>
  </si>
  <si>
    <t>1.02.07</t>
  </si>
  <si>
    <t>1.02.08</t>
  </si>
  <si>
    <t>1.02.09</t>
  </si>
  <si>
    <t>1.02.10</t>
  </si>
  <si>
    <t>1.02.11</t>
  </si>
  <si>
    <t>1.02.12</t>
  </si>
  <si>
    <t>1.03.00</t>
  </si>
  <si>
    <t>1.03.01</t>
  </si>
  <si>
    <t>1.03.02</t>
  </si>
  <si>
    <t>1.03.03</t>
  </si>
  <si>
    <t>1.03.04</t>
  </si>
  <si>
    <t>1.03.05</t>
  </si>
  <si>
    <t>1.03.06</t>
  </si>
  <si>
    <t>1.04.00</t>
  </si>
  <si>
    <t>1.04.01</t>
  </si>
  <si>
    <t>1.04.02</t>
  </si>
  <si>
    <t>1.04.03</t>
  </si>
  <si>
    <t>1.04.04</t>
  </si>
  <si>
    <t>2.01.01</t>
  </si>
  <si>
    <t>2.02.00</t>
  </si>
  <si>
    <t>2.02.01</t>
  </si>
  <si>
    <t>2.02.02</t>
  </si>
  <si>
    <t>2.02.03</t>
  </si>
  <si>
    <t>2.03.00</t>
  </si>
  <si>
    <t>2.03.01</t>
  </si>
  <si>
    <t>2.03.02</t>
  </si>
  <si>
    <t>2.03.03</t>
  </si>
  <si>
    <t>2.03.04</t>
  </si>
  <si>
    <t>2.03.05</t>
  </si>
  <si>
    <t>2.03.06</t>
  </si>
  <si>
    <t>2.04.00</t>
  </si>
  <si>
    <t>2.04.01</t>
  </si>
  <si>
    <t>2.04.02</t>
  </si>
  <si>
    <t>2.04.03</t>
  </si>
  <si>
    <t>2.04.04</t>
  </si>
  <si>
    <t>2.04.05</t>
  </si>
  <si>
    <t>2.05.00</t>
  </si>
  <si>
    <t>2.06.00</t>
  </si>
  <si>
    <t>2.07.00</t>
  </si>
  <si>
    <t>2.07.01</t>
  </si>
  <si>
    <t>2.07.02</t>
  </si>
  <si>
    <t>2.07.03</t>
  </si>
  <si>
    <t>2.07.04</t>
  </si>
  <si>
    <t>2.08.00</t>
  </si>
  <si>
    <t>2.08.01</t>
  </si>
  <si>
    <t>2.08.02</t>
  </si>
  <si>
    <t>2.08.03</t>
  </si>
  <si>
    <t>2.08.04</t>
  </si>
  <si>
    <t>2.08.05</t>
  </si>
  <si>
    <t>2.08.06</t>
  </si>
  <si>
    <t>2.09.00</t>
  </si>
  <si>
    <t>2.09.01</t>
  </si>
  <si>
    <t>2.09.02</t>
  </si>
  <si>
    <t>2.09.03</t>
  </si>
  <si>
    <t>2.09.04</t>
  </si>
  <si>
    <t>3.01.00</t>
  </si>
  <si>
    <t>3.02.00</t>
  </si>
  <si>
    <t>3.03.00</t>
  </si>
  <si>
    <t>3.04.00</t>
  </si>
  <si>
    <t>3.05.00</t>
  </si>
  <si>
    <t>3.06.00</t>
  </si>
  <si>
    <t>3.07.00</t>
  </si>
  <si>
    <t xml:space="preserve"> Nozzles/Strainers for Service Vessel  </t>
  </si>
  <si>
    <t xml:space="preserve"> Nozzles/Strainers for Regeneration area Vessels  </t>
  </si>
  <si>
    <t xml:space="preserve"> Bottom Consep for ARU/CRU  </t>
  </si>
  <si>
    <t xml:space="preserve"> CPU/Regen Area Blowers  </t>
  </si>
  <si>
    <t xml:space="preserve"> Impeller with lock nuts and washers  </t>
  </si>
  <si>
    <t xml:space="preserve"> Air Filters  </t>
  </si>
  <si>
    <t xml:space="preserve"> Bearings for drive &amp; driven  </t>
  </si>
  <si>
    <t xml:space="preserve"> Gears  </t>
  </si>
  <si>
    <t xml:space="preserve"> V-belts  </t>
  </si>
  <si>
    <t xml:space="preserve"> CPU/Regen Area Pumps including N-pit &amp; Backwash  </t>
  </si>
  <si>
    <t xml:space="preserve"> Impeller for each type  </t>
  </si>
  <si>
    <t xml:space="preserve"> Wearing rings – Impeller for each type (if applicable)  </t>
  </si>
  <si>
    <t xml:space="preserve"> Wearing rings – Casing for each type (if applicable)  </t>
  </si>
  <si>
    <t xml:space="preserve"> Shaft for each type  </t>
  </si>
  <si>
    <t xml:space="preserve"> Shaft Sleeves for each type  </t>
  </si>
  <si>
    <t xml:space="preserve"> Stuffing box for each type  </t>
  </si>
  <si>
    <t xml:space="preserve"> Pump bearings for each type  </t>
  </si>
  <si>
    <t xml:space="preserve"> Gland , Packing &amp; Gland Assembly/Mechanical seal assy. for each type (as applicable)  </t>
  </si>
  <si>
    <t xml:space="preserve"> Diaphragm Pump for acid/alkali injection &amp; dosing  </t>
  </si>
  <si>
    <t xml:space="preserve"> Diaphragms for acid/alkali injection &amp; dosing  </t>
  </si>
  <si>
    <t xml:space="preserve"> Strainers in pipelines  </t>
  </si>
  <si>
    <t xml:space="preserve"> Relief Valves in Air Blowers unit  </t>
  </si>
  <si>
    <t xml:space="preserve"> CPU/Regen Area Valves</t>
  </si>
  <si>
    <t xml:space="preserve"> Diaphragm Valves of All types  </t>
  </si>
  <si>
    <t xml:space="preserve"> Diaphragms  </t>
  </si>
  <si>
    <t xml:space="preserve"> NRV (Flap type and Dual Plate Type)  </t>
  </si>
  <si>
    <t xml:space="preserve"> Ball Valves of all types  </t>
  </si>
  <si>
    <t xml:space="preserve"> Butterfly Valves of all types  </t>
  </si>
  <si>
    <t xml:space="preserve"> Any other type valve  </t>
  </si>
  <si>
    <t xml:space="preserve"> Agitators  </t>
  </si>
  <si>
    <t>Agitator assy. With motor and gear box - Alkali
Preparation Tank</t>
  </si>
  <si>
    <t>Agitator assy. With motor and gear box - Alkali Day Tank</t>
  </si>
  <si>
    <t>Agitator assy. With motor and gear box - Lime Tank near N-pit</t>
  </si>
  <si>
    <t xml:space="preserve"> Any other agitator assembly with motor &amp; gear box  </t>
  </si>
  <si>
    <t xml:space="preserve">MEASURING INSTRUMENTS  </t>
  </si>
  <si>
    <t xml:space="preserve"> Electronic Transmitters  </t>
  </si>
  <si>
    <t xml:space="preserve"> Transmitters of all types and model. (for the measurement of Pressure, differential pressure, flow, level, etc.) including local indication ( if applicable)  </t>
  </si>
  <si>
    <t xml:space="preserve"> Temperature elements  </t>
  </si>
  <si>
    <t xml:space="preserve"> Temperature Transmitter  </t>
  </si>
  <si>
    <t xml:space="preserve"> RTD's*  </t>
  </si>
  <si>
    <t xml:space="preserve"> Thermo well**  </t>
  </si>
  <si>
    <t xml:space="preserve"> * (With head assembly, terminal block and nipple)  </t>
  </si>
  <si>
    <t>** (to be divided into various insertion lengths in proportion to main population)</t>
  </si>
  <si>
    <t>Local Indicators (Non-Electrical type) - As applicable for the package as per the following items</t>
  </si>
  <si>
    <t xml:space="preserve"> Temperature gauges  </t>
  </si>
  <si>
    <t xml:space="preserve"> Pressure gauges  </t>
  </si>
  <si>
    <t xml:space="preserve"> Differential Pressure Gauges,  </t>
  </si>
  <si>
    <t xml:space="preserve"> Level gauges  </t>
  </si>
  <si>
    <t xml:space="preserve"> Flow gauges excluding Rota meters  </t>
  </si>
  <si>
    <t xml:space="preserve"> All types of Rota meters  </t>
  </si>
  <si>
    <t xml:space="preserve"> Process Actuated Switch Devices -As applicable for this package, as per the following items  </t>
  </si>
  <si>
    <t xml:space="preserve"> Temperature switches  </t>
  </si>
  <si>
    <t xml:space="preserve"> Pressure switches  </t>
  </si>
  <si>
    <t xml:space="preserve"> Differential Pressure switches  </t>
  </si>
  <si>
    <t xml:space="preserve"> level switches  </t>
  </si>
  <si>
    <t xml:space="preserve"> Flow switches  </t>
  </si>
  <si>
    <t xml:space="preserve"> Solenoid Valves  </t>
  </si>
  <si>
    <t xml:space="preserve"> Limit Switches (for Pneumatic Valves and Manual valves)  </t>
  </si>
  <si>
    <t xml:space="preserve"> ANALYSERS  </t>
  </si>
  <si>
    <t>Complete PH Analyzer (including Flow through type cell and electrode, Electronic transmitter unit, Pre-fabricated cable with connector as minimum)</t>
  </si>
  <si>
    <t xml:space="preserve"> Complete Conductivity Analyzer (including Flow through type cell and Electrode, electronic Transmitter unit, Pre-fabricated cable with connector as minimum)  </t>
  </si>
  <si>
    <t xml:space="preserve"> Complete Silica Analyzer (including sensing unit, Electronic Transmitter unit, Pre-fabricated cable with connector Rubber Tubes &amp; Capillary Tubes, solenoid valves, as minimum) along with sample sequencing unit  </t>
  </si>
  <si>
    <t>Complete Turbidity Analyzer (including sensing unit, Electronic Transmitter unit, Pre-fabricated cable with connector as minimum)</t>
  </si>
  <si>
    <t xml:space="preserve">Note -  Reagents for analysers of SWAS and DM/CPU systems should be supplied at the time of commissioning of the analysers  </t>
  </si>
  <si>
    <t xml:space="preserve"> CONTROL VALVES, ACTUATORS AND ACCESSORIES  </t>
  </si>
  <si>
    <t xml:space="preserve"> Pneumatic and electro-hydraulic actuator assembly  </t>
  </si>
  <si>
    <t xml:space="preserve">  Diaphragms, O’ rings, seals etc. of all types make etc.  </t>
  </si>
  <si>
    <t xml:space="preserve"> Solenoid valves (if applicable)  </t>
  </si>
  <si>
    <t>Positioner units /smart positioners (complete unit) &amp; accessories (link assembly)</t>
  </si>
  <si>
    <t xml:space="preserve"> Pneumatic air-filter/Regulator of each type, make rating etc.  </t>
  </si>
  <si>
    <t xml:space="preserve"> Air lock relays  </t>
  </si>
  <si>
    <t xml:space="preserve"> PNEUMATICALLY OPERATED ISOLATION / BLOCK VALVES, ACTUATORS &amp; ACCESSORIES (For all ON/OFF valves supplied under this package even if one or more of these items are also specified elsewhere under mandatory spares)  </t>
  </si>
  <si>
    <t xml:space="preserve">  Pneumatic actuator assembly.  </t>
  </si>
  <si>
    <t xml:space="preserve"> Diaphragms, O’ rings, seals etc. of all types make etc.  </t>
  </si>
  <si>
    <t>Limit switches (complete unit)&amp; accessories (link assembly)</t>
  </si>
  <si>
    <t>Electrical Motor</t>
  </si>
  <si>
    <t>DM Water (Regeneration) pump motor</t>
  </si>
  <si>
    <t>DM Water (Resin Transfer) pump motor</t>
  </si>
  <si>
    <t>Alkali Transfer cum Recirculation Pump motor.</t>
  </si>
  <si>
    <t>Agitator Assembly with Motor &amp; Gear Box – Alkali Preparation Tank</t>
  </si>
  <si>
    <t>Agitator Assembly with Motor &amp; Gear Box – Alkali Day Tank</t>
  </si>
  <si>
    <t>Acid dosing pump motor</t>
  </si>
  <si>
    <t>Alkali dosing pump motor</t>
  </si>
  <si>
    <t>Number</t>
  </si>
  <si>
    <t xml:space="preserve"> </t>
  </si>
  <si>
    <t xml:space="preserve"> 1 set of required qty for one vessel  </t>
  </si>
  <si>
    <t xml:space="preserve"> One fourth of required quantity of one vessel  </t>
  </si>
  <si>
    <t xml:space="preserve"> 1 no. </t>
  </si>
  <si>
    <t xml:space="preserve"> 1 set  </t>
  </si>
  <si>
    <t xml:space="preserve"> 2 no.  </t>
  </si>
  <si>
    <t xml:space="preserve"> 1 Set for each drive  </t>
  </si>
  <si>
    <t xml:space="preserve"> 1 complete pump set  </t>
  </si>
  <si>
    <t xml:space="preserve"> Minimum 2 no. each type, size &amp; rating  </t>
  </si>
  <si>
    <t xml:space="preserve"> Minimum 1 no. each type, size &amp; rating  </t>
  </si>
  <si>
    <t xml:space="preserve"> 1 no of each type, size &amp; rating for total population &lt; 10 nos 
2 nos of each type, size &amp; rating for total population ≥ 10 nos  </t>
  </si>
  <si>
    <t xml:space="preserve"> One fourth quantity of total population  </t>
  </si>
  <si>
    <t xml:space="preserve"> 1 complete set  </t>
  </si>
  <si>
    <t xml:space="preserve"> 10 % or 1 no. of each type and model whichever is more  </t>
  </si>
  <si>
    <t xml:space="preserve"> 1 no. of each type  </t>
  </si>
  <si>
    <t xml:space="preserve"> 1 no. of each range and type  </t>
  </si>
  <si>
    <t xml:space="preserve"> 2 no. of each type  </t>
  </si>
  <si>
    <t xml:space="preserve"> 1 Set of each type  </t>
  </si>
  <si>
    <t xml:space="preserve"> 1 no. of each type, model and rating.  </t>
  </si>
  <si>
    <t xml:space="preserve"> 5 Nos.  </t>
  </si>
  <si>
    <t xml:space="preserve"> 2 nos.  </t>
  </si>
  <si>
    <t xml:space="preserve"> 1 no.  </t>
  </si>
  <si>
    <t xml:space="preserve"> 2 Nos.  </t>
  </si>
  <si>
    <t xml:space="preserve"> 2 nos. of each type  </t>
  </si>
  <si>
    <t xml:space="preserve"> 2 nos. </t>
  </si>
  <si>
    <t xml:space="preserve"> 1 Set</t>
  </si>
  <si>
    <t>CONDENSATE POLISHING UNIT</t>
  </si>
  <si>
    <t>S. N.</t>
  </si>
  <si>
    <t xml:space="preserve"> Quantity</t>
  </si>
  <si>
    <t>BREAK-UP OF SERVICES PRICES GIVEN IN 2.5 OF MAIN SHEET.</t>
  </si>
  <si>
    <t>Condensate Polishing Unit for Unit #1 &amp; 2 along with CPU Regeneration System</t>
  </si>
  <si>
    <t>Months</t>
  </si>
  <si>
    <t>Notes:</t>
  </si>
  <si>
    <t>1. The operation and maintenance for the CPU specified above shall be for 6 months from the actual date for start of O &amp; M services communicated by BHEL site. Duration of the service may vary based on the site requirement and the payment shall be accordingly done on pro-rata basis.</t>
  </si>
  <si>
    <t>2. For detail scope of services ensvisaged for Operation and Maintenacne service, refer Technical Specification.</t>
  </si>
  <si>
    <t>ANNEXURE-II
(OPERATION AND MAINTENANCE SERVICES FOR CPU)</t>
  </si>
  <si>
    <t>Unit Ex-Works</t>
  </si>
  <si>
    <t>Total Ex-works</t>
  </si>
  <si>
    <t>NAME OF PROJECT:</t>
  </si>
  <si>
    <t>Note:
1) Mandatory spares listed above is bare minimum requirement. In case any additional mandatory spares requirement is covered elsewhere in the tender specification apart from specified above, same shall be deemed to have been covered in bidders scope of supply.
2)  Unless stated otherwise, a "set" or "Lot" means items required for complete replacement in one equipment of each type / size/ range.                                                                                                                                                                                                                                                                                                                     
3) In case the quantity of mandatory spares so calculated happens to be a fraction, the same shall be rounded off to next higher whole number. For example, 10% of 11 is equal to 1.1, then it should be rounded as 2 instead of 1.
4) In case of Bought Out items, itemised spares list may be vendor specific and may differ from the list of spares mentioned above.  In such cases, The quoted price shall be considered for applicable items only without any change in the contract price.</t>
  </si>
  <si>
    <r>
      <t xml:space="preserve">Total lump sum firm price inclusive of all prevailing Total lump sum firm price inclusive of all prevailing taxes, duties and other levies for </t>
    </r>
    <r>
      <rPr>
        <b/>
        <sz val="10"/>
        <rFont val="Calibri"/>
        <family val="2"/>
        <scheme val="minor"/>
      </rPr>
      <t>SUPPLY PART</t>
    </r>
    <r>
      <rPr>
        <sz val="10"/>
        <rFont val="Calibri"/>
        <family val="2"/>
        <scheme val="minor"/>
      </rPr>
      <t xml:space="preserve"> comprising of manufacture, fabrication, assembly, inspection, testing at vendor's &amp; sub-vendor’s works, painting, maintenance tools &amp; tackles, fill of lubricants &amp; consumables, along with spares for erection, start-up and commissioning as required, forwarding, proper packing, shipment and delivery at site for project and package specified above complete with all accessories for the total scope defined as per BHEL NIT &amp; tender technical specification, amendment &amp; agreements till placement of order.</t>
    </r>
  </si>
  <si>
    <r>
      <t>Total lump sum firm price inclusive of all prevailing taxes, duties and other levies for the</t>
    </r>
    <r>
      <rPr>
        <b/>
        <sz val="10"/>
        <rFont val="Calibri"/>
        <family val="2"/>
        <scheme val="minor"/>
      </rPr>
      <t xml:space="preserve"> SERVICES PART</t>
    </r>
    <r>
      <rPr>
        <sz val="10"/>
        <rFont val="Calibri"/>
        <family val="2"/>
        <scheme val="minor"/>
      </rPr>
      <t xml:space="preserve">, comprising of unloading, handling, transportation &amp; storage at site, in site transportation, assembly, AMC for Analysers &amp; Profibus instruments, </t>
    </r>
    <r>
      <rPr>
        <b/>
        <sz val="10"/>
        <rFont val="Calibri"/>
        <family val="2"/>
        <scheme val="minor"/>
      </rPr>
      <t>erection &amp; commissioning</t>
    </r>
    <r>
      <rPr>
        <sz val="10"/>
        <rFont val="Calibri"/>
        <family val="2"/>
        <scheme val="minor"/>
      </rPr>
      <t>, final painting at site, trial run at site and carrying out performance guarantee tests at site, training of customer/client O&amp;M staff &amp;final handing over to end customer in flawless condition for project and package specified above complete with all accessories for the total scope defined as per BHEL NIT &amp; tender technical specification, amendment &amp; agreements till placement of order.</t>
    </r>
  </si>
  <si>
    <r>
      <t xml:space="preserve">Total lump sum firm price inclusive of all prevailing taxes, duties and other levies for </t>
    </r>
    <r>
      <rPr>
        <b/>
        <sz val="10"/>
        <rFont val="Calibri"/>
        <family val="2"/>
        <scheme val="minor"/>
      </rPr>
      <t>MANDATORY SPARES</t>
    </r>
    <r>
      <rPr>
        <sz val="10"/>
        <rFont val="Calibri"/>
        <family val="2"/>
        <scheme val="minor"/>
      </rPr>
      <t xml:space="preserve"> comprising of manufacture, fabrication, assembly, inspection/testing (as applicable) at vendor's &amp; sub-vendor’s works, painting, forwarding, proper packing, shipment, delivery at site &amp; guarantee as per tender technical specification above, amendment&amp; agreements till placement of order (Price break up of mandatory spares is to be furnished as per Annexure- I).</t>
    </r>
  </si>
  <si>
    <r>
      <t xml:space="preserve">Total lump sum firm price inclusive of all prevailing taxes, duties and other levies for </t>
    </r>
    <r>
      <rPr>
        <b/>
        <sz val="10"/>
        <rFont val="Calibri"/>
        <family val="2"/>
        <scheme val="minor"/>
      </rPr>
      <t>ENGINEERING PART</t>
    </r>
    <r>
      <rPr>
        <sz val="10"/>
        <rFont val="Calibri"/>
        <family val="2"/>
        <scheme val="minor"/>
      </rPr>
      <t xml:space="preserve"> for project and package specified for the total scope defined as per BHEL NIT &amp; tender technical specification, amendment &amp; agreements till placement of order.</t>
    </r>
  </si>
  <si>
    <r>
      <t xml:space="preserve">Total lumpsumfirmpriceinclusive of allprevailingtaxes,dutiesandotherlevies for providing </t>
    </r>
    <r>
      <rPr>
        <b/>
        <sz val="10"/>
        <rFont val="Calibri"/>
        <family val="2"/>
        <scheme val="minor"/>
      </rPr>
      <t>OPERATION AND MAINTENANCE SERVICE</t>
    </r>
    <r>
      <rPr>
        <sz val="10"/>
        <rFont val="Calibri"/>
        <family val="2"/>
        <scheme val="minor"/>
      </rPr>
      <t xml:space="preserve"> including manpower,supervision,consumables,spares for maintenance etc. for CondensatePolishingUnit for a duration of 6 months after commissioning till finalhanding over to endcustomer in flawlesscondition for thescopedefined as per technicalspecification above, amendment&amp; agreements till placement of order (Break-up as per Annexure-II).</t>
    </r>
  </si>
  <si>
    <r>
      <rPr>
        <b/>
        <sz val="10"/>
        <color theme="1"/>
        <rFont val="Calibri"/>
        <family val="2"/>
        <scheme val="minor"/>
      </rPr>
      <t>Note:</t>
    </r>
    <r>
      <rPr>
        <sz val="10"/>
        <color theme="1"/>
        <rFont val="Calibri"/>
        <family val="2"/>
        <scheme val="minor"/>
      </rPr>
      <t xml:space="preserve">
1) The Engineering charges as mentioned above in S.No. 2.4 shall not be more than 5% of Sl. No. 2.1 above &amp; also as per GCC BOP.
2) Please note that the complete engineering of the package is in the scope of bidder as per the tender requirement. However, for the payment purpose bidder to note that 50% of price as per sl. no. 2.4 shall be made against basic engineering (i.e. Preparation , submission &amp; approval of basic drawing/ documents as indicated in tender specification section-I,sub section-IA, Annexure-IV) and the remaining payment shall be made for the balance engineering part on pro-rata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</si>
</sst>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4009]\ * #,##0.00_ ;_ [$₹-4009]\ * \-#,##0.00_ ;_ [$₹-4009]\ * &quot;-&quot;??_ ;_ @_ "/>
  </numFmts>
  <fonts count="12" x14ac:knownFonts="1">
    <font>
      <sz val="11"/>
      <color theme="1"/>
      <name val="Calibri"/>
      <family val="2"/>
      <scheme val="minor"/>
    </font>
    <font>
      <sz val="11"/>
      <color theme="1"/>
      <name val="Calibri"/>
      <family val="2"/>
      <scheme val="minor"/>
    </font>
    <font>
      <b/>
      <sz val="12"/>
      <name val="Calibri"/>
      <family val="2"/>
      <scheme val="minor"/>
    </font>
    <font>
      <sz val="10"/>
      <name val="Arial"/>
      <family val="2"/>
    </font>
    <font>
      <b/>
      <sz val="11"/>
      <color theme="1"/>
      <name val="Calibri"/>
      <family val="2"/>
      <scheme val="minor"/>
    </font>
    <font>
      <b/>
      <sz val="10"/>
      <name val="Calibri"/>
      <family val="2"/>
      <scheme val="minor"/>
    </font>
    <font>
      <sz val="10"/>
      <name val="Calibri"/>
      <family val="2"/>
      <scheme val="minor"/>
    </font>
    <font>
      <sz val="10"/>
      <color theme="1"/>
      <name val="Calibri"/>
      <family val="2"/>
      <scheme val="minor"/>
    </font>
    <font>
      <b/>
      <sz val="11"/>
      <name val="Calibri"/>
      <family val="2"/>
      <scheme val="minor"/>
    </font>
    <font>
      <b/>
      <sz val="10"/>
      <color theme="1"/>
      <name val="Calibri"/>
      <family val="2"/>
      <scheme val="minor"/>
    </font>
    <font>
      <b/>
      <sz val="12"/>
      <color theme="1"/>
      <name val="Calibri"/>
      <family val="2"/>
      <scheme val="minor"/>
    </font>
    <font>
      <b/>
      <sz val="12"/>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cellStyleXfs>
  <cellXfs count="61">
    <xf numFmtId="0" fontId="0" fillId="0" borderId="0" xfId="0"/>
    <xf numFmtId="0" fontId="5" fillId="0" borderId="1" xfId="0" applyFont="1" applyFill="1" applyBorder="1" applyAlignment="1" applyProtection="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0" xfId="0" applyFont="1"/>
    <xf numFmtId="0" fontId="7" fillId="0" borderId="1" xfId="0" applyFont="1" applyBorder="1" applyAlignment="1">
      <alignment horizontal="center" vertical="center" wrapText="1"/>
    </xf>
    <xf numFmtId="165" fontId="7" fillId="3" borderId="1" xfId="0" applyNumberFormat="1" applyFont="1" applyFill="1" applyBorder="1" applyAlignment="1" applyProtection="1">
      <alignment vertical="center"/>
      <protection locked="0"/>
    </xf>
    <xf numFmtId="165" fontId="7" fillId="0" borderId="1" xfId="0" applyNumberFormat="1" applyFont="1" applyBorder="1" applyAlignment="1" applyProtection="1">
      <alignment vertical="center"/>
    </xf>
    <xf numFmtId="0" fontId="7" fillId="0" borderId="0" xfId="0" applyFont="1" applyAlignment="1">
      <alignment vertical="center"/>
    </xf>
    <xf numFmtId="0" fontId="7" fillId="0" borderId="0" xfId="0" applyFont="1" applyAlignment="1" applyProtection="1">
      <alignment horizontal="center" vertical="center"/>
    </xf>
    <xf numFmtId="0" fontId="5" fillId="0" borderId="1" xfId="0" applyFont="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4"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165" fontId="6" fillId="3" borderId="1" xfId="1" applyNumberFormat="1"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7" fillId="0" borderId="1" xfId="0" applyFont="1" applyBorder="1" applyAlignment="1" applyProtection="1">
      <alignment horizontal="center" vertical="center" wrapText="1"/>
    </xf>
    <xf numFmtId="165" fontId="5" fillId="3" borderId="1" xfId="1" applyNumberFormat="1" applyFont="1" applyFill="1" applyBorder="1" applyAlignment="1" applyProtection="1">
      <alignment horizontal="center" vertical="center" wrapText="1"/>
    </xf>
    <xf numFmtId="0" fontId="7" fillId="0" borderId="0" xfId="0" applyFont="1" applyFill="1" applyProtection="1"/>
    <xf numFmtId="0" fontId="7" fillId="0" borderId="0" xfId="0" applyFont="1" applyFill="1" applyAlignment="1" applyProtection="1">
      <alignment horizontal="center"/>
    </xf>
    <xf numFmtId="0" fontId="7" fillId="0" borderId="0" xfId="0" applyFont="1" applyFill="1" applyAlignment="1" applyProtection="1">
      <alignment horizontal="left"/>
    </xf>
    <xf numFmtId="0" fontId="9"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1" xfId="0" applyFont="1" applyBorder="1" applyAlignment="1" applyProtection="1">
      <alignment vertical="center"/>
    </xf>
    <xf numFmtId="0" fontId="7" fillId="0" borderId="1" xfId="0" applyFont="1" applyBorder="1" applyAlignment="1" applyProtection="1">
      <alignment horizontal="center" vertical="center"/>
    </xf>
    <xf numFmtId="0" fontId="6" fillId="0" borderId="1" xfId="0" applyFont="1" applyBorder="1" applyAlignment="1" applyProtection="1">
      <alignment horizontal="center" vertical="center"/>
    </xf>
    <xf numFmtId="2" fontId="7" fillId="3" borderId="1" xfId="2" applyNumberFormat="1" applyFont="1" applyFill="1" applyBorder="1" applyAlignment="1" applyProtection="1">
      <alignment horizontal="center" vertical="center"/>
      <protection locked="0"/>
    </xf>
    <xf numFmtId="165" fontId="7" fillId="3" borderId="1" xfId="0" applyNumberFormat="1" applyFont="1" applyFill="1" applyBorder="1" applyAlignment="1" applyProtection="1">
      <alignment horizontal="center" vertical="center"/>
      <protection locked="0"/>
    </xf>
    <xf numFmtId="9" fontId="7" fillId="3" borderId="1" xfId="2"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0" fillId="0" borderId="0" xfId="0" applyFont="1" applyFill="1" applyAlignment="1" applyProtection="1">
      <alignment horizontal="center"/>
    </xf>
    <xf numFmtId="0" fontId="2" fillId="0" borderId="1" xfId="0" applyFont="1" applyFill="1" applyBorder="1" applyAlignment="1" applyProtection="1">
      <alignment horizontal="left" vertical="center" wrapText="1"/>
    </xf>
    <xf numFmtId="164" fontId="9"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165" fontId="9" fillId="2" borderId="1" xfId="0" applyNumberFormat="1"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2" fontId="6" fillId="0" borderId="1" xfId="0" applyNumberFormat="1" applyFont="1" applyFill="1" applyBorder="1" applyAlignment="1" applyProtection="1">
      <alignment horizontal="justify" vertical="top" wrapText="1"/>
      <protection hidden="1"/>
    </xf>
    <xf numFmtId="0" fontId="10" fillId="0" borderId="1" xfId="0" applyFont="1" applyFill="1" applyBorder="1" applyAlignment="1" applyProtection="1">
      <alignment horizontal="left" vertical="top"/>
    </xf>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xf>
    <xf numFmtId="0" fontId="7" fillId="0" borderId="1" xfId="0" applyFont="1" applyFill="1" applyBorder="1" applyAlignment="1" applyProtection="1">
      <alignment horizontal="left" vertical="top" wrapText="1"/>
    </xf>
    <xf numFmtId="0" fontId="7" fillId="0" borderId="1" xfId="0" applyFont="1" applyFill="1" applyBorder="1" applyAlignment="1" applyProtection="1">
      <alignment horizontal="left" vertical="top"/>
    </xf>
    <xf numFmtId="0" fontId="10" fillId="0" borderId="1" xfId="0" applyFont="1" applyFill="1" applyBorder="1" applyAlignment="1" applyProtection="1">
      <alignment horizontal="left" vertical="top" wrapText="1"/>
    </xf>
    <xf numFmtId="0" fontId="10"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top" wrapText="1"/>
    </xf>
    <xf numFmtId="0" fontId="10" fillId="3" borderId="1" xfId="0" applyFont="1" applyFill="1" applyBorder="1" applyAlignment="1" applyProtection="1">
      <alignment horizontal="center" vertical="center"/>
      <protection locked="0"/>
    </xf>
    <xf numFmtId="2" fontId="9" fillId="0" borderId="1" xfId="0" applyNumberFormat="1"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7"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6" fillId="0" borderId="1" xfId="0" applyFont="1" applyBorder="1" applyAlignment="1">
      <alignment horizontal="left" vertical="center" wrapText="1"/>
    </xf>
    <xf numFmtId="0" fontId="2" fillId="0" borderId="1" xfId="0" applyFont="1" applyFill="1" applyBorder="1" applyAlignment="1" applyProtection="1">
      <alignment horizontal="center" vertical="top" wrapText="1"/>
    </xf>
    <xf numFmtId="0" fontId="2" fillId="0" borderId="1" xfId="3" applyFont="1" applyFill="1" applyBorder="1" applyAlignment="1" applyProtection="1">
      <alignment horizontal="left" vertical="center" wrapText="1"/>
    </xf>
    <xf numFmtId="0" fontId="2" fillId="0" borderId="1" xfId="3" applyFont="1" applyFill="1" applyBorder="1" applyAlignment="1" applyProtection="1">
      <alignment horizontal="left" vertical="center" wrapText="1"/>
      <protection locked="0"/>
    </xf>
    <xf numFmtId="0" fontId="2" fillId="0" borderId="1" xfId="3" applyFont="1" applyFill="1" applyBorder="1" applyAlignment="1" applyProtection="1">
      <alignment horizontal="left" vertical="center"/>
      <protection locked="0"/>
    </xf>
    <xf numFmtId="0" fontId="5" fillId="0" borderId="1" xfId="0" applyFont="1" applyBorder="1" applyAlignment="1">
      <alignment horizontal="left" vertical="center"/>
    </xf>
  </cellXfs>
  <cellStyles count="4">
    <cellStyle name="Comma" xfId="1" builtinId="3"/>
    <cellStyle name="Normal" xfId="0" builtinId="0"/>
    <cellStyle name="Normal 2" xfId="3" xr:uid="{00000000-0005-0000-0000-000002000000}"/>
    <cellStyle name="Percent" xfId="2" builtinId="5"/>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
  <sheetViews>
    <sheetView tabSelected="1" zoomScale="98" zoomScaleNormal="98" workbookViewId="0">
      <selection activeCell="C22" sqref="C22"/>
    </sheetView>
  </sheetViews>
  <sheetFormatPr defaultRowHeight="12.75" x14ac:dyDescent="0.2"/>
  <cols>
    <col min="1" max="1" width="7.7109375" style="22" bestFit="1" customWidth="1"/>
    <col min="2" max="2" width="26.28515625" style="20" customWidth="1"/>
    <col min="3" max="3" width="97.85546875" style="20" customWidth="1"/>
    <col min="4" max="4" width="5.42578125" style="21" bestFit="1" customWidth="1"/>
    <col min="5" max="5" width="4.5703125" style="21" bestFit="1" customWidth="1"/>
    <col min="6" max="6" width="20.7109375" style="20" customWidth="1"/>
    <col min="7" max="7" width="9" style="20" customWidth="1"/>
    <col min="8" max="8" width="12.140625" style="20" bestFit="1" customWidth="1"/>
    <col min="9" max="9" width="13.28515625" style="20" customWidth="1"/>
    <col min="10" max="10" width="15.5703125" style="20" customWidth="1"/>
    <col min="11" max="11" width="8.85546875" style="20" bestFit="1" customWidth="1"/>
    <col min="12" max="12" width="10.42578125" style="20" customWidth="1"/>
    <col min="13" max="13" width="14.42578125" style="20" customWidth="1"/>
    <col min="14" max="14" width="20.28515625" style="20" customWidth="1"/>
    <col min="15" max="15" width="9.140625" style="20"/>
    <col min="16" max="16" width="16.42578125" style="20" customWidth="1"/>
    <col min="17" max="16384" width="9.140625" style="20"/>
  </cols>
  <sheetData>
    <row r="1" spans="1:14" ht="15.75" x14ac:dyDescent="0.2">
      <c r="A1" s="36" t="s">
        <v>26</v>
      </c>
      <c r="B1" s="36"/>
      <c r="C1" s="36"/>
      <c r="D1" s="36"/>
      <c r="E1" s="36"/>
      <c r="F1" s="36"/>
      <c r="G1" s="36"/>
      <c r="H1" s="36"/>
      <c r="I1" s="36"/>
      <c r="J1" s="36"/>
      <c r="K1" s="36"/>
      <c r="L1" s="36"/>
      <c r="M1" s="36"/>
      <c r="N1" s="36"/>
    </row>
    <row r="2" spans="1:14" ht="17.25" customHeight="1" x14ac:dyDescent="0.2">
      <c r="A2" s="46" t="s">
        <v>0</v>
      </c>
      <c r="B2" s="46"/>
      <c r="C2" s="47" t="s">
        <v>39</v>
      </c>
      <c r="D2" s="47"/>
      <c r="E2" s="47"/>
      <c r="F2" s="38" t="s">
        <v>30</v>
      </c>
      <c r="G2" s="38"/>
      <c r="H2" s="38"/>
      <c r="I2" s="38"/>
      <c r="J2" s="38"/>
      <c r="K2" s="38"/>
      <c r="L2" s="38"/>
      <c r="M2" s="38"/>
      <c r="N2" s="38"/>
    </row>
    <row r="3" spans="1:14" ht="15.75" x14ac:dyDescent="0.2">
      <c r="A3" s="46" t="s">
        <v>1</v>
      </c>
      <c r="B3" s="46"/>
      <c r="C3" s="46" t="s">
        <v>32</v>
      </c>
      <c r="D3" s="46"/>
      <c r="E3" s="46"/>
      <c r="F3" s="42" t="s">
        <v>31</v>
      </c>
      <c r="G3" s="42"/>
      <c r="H3" s="42"/>
      <c r="I3" s="49"/>
      <c r="J3" s="49"/>
      <c r="K3" s="49"/>
      <c r="L3" s="49"/>
      <c r="M3" s="49"/>
      <c r="N3" s="49"/>
    </row>
    <row r="4" spans="1:14" ht="15.75" x14ac:dyDescent="0.2">
      <c r="A4" s="46" t="s">
        <v>2</v>
      </c>
      <c r="B4" s="46"/>
      <c r="C4" s="40" t="s">
        <v>40</v>
      </c>
      <c r="D4" s="40"/>
      <c r="E4" s="40"/>
      <c r="F4" s="42"/>
      <c r="G4" s="42"/>
      <c r="H4" s="42"/>
      <c r="I4" s="49"/>
      <c r="J4" s="49"/>
      <c r="K4" s="49"/>
      <c r="L4" s="49"/>
      <c r="M4" s="49"/>
      <c r="N4" s="49"/>
    </row>
    <row r="5" spans="1:14" ht="15.75" x14ac:dyDescent="0.2">
      <c r="A5" s="48" t="s">
        <v>27</v>
      </c>
      <c r="B5" s="48"/>
      <c r="C5" s="48"/>
      <c r="D5" s="48"/>
      <c r="E5" s="48"/>
      <c r="F5" s="42" t="s">
        <v>13</v>
      </c>
      <c r="G5" s="42"/>
      <c r="H5" s="42"/>
      <c r="I5" s="42" t="s">
        <v>14</v>
      </c>
      <c r="J5" s="42"/>
      <c r="K5" s="42" t="s">
        <v>15</v>
      </c>
      <c r="L5" s="42"/>
      <c r="M5" s="42"/>
      <c r="N5" s="34"/>
    </row>
    <row r="6" spans="1:14" s="33" customFormat="1" ht="67.5" customHeight="1" x14ac:dyDescent="0.25">
      <c r="A6" s="31" t="s">
        <v>3</v>
      </c>
      <c r="B6" s="41" t="s">
        <v>4</v>
      </c>
      <c r="C6" s="41"/>
      <c r="D6" s="31" t="s">
        <v>5</v>
      </c>
      <c r="E6" s="31" t="s">
        <v>6</v>
      </c>
      <c r="F6" s="32" t="s">
        <v>16</v>
      </c>
      <c r="G6" s="32" t="s">
        <v>17</v>
      </c>
      <c r="H6" s="32" t="s">
        <v>18</v>
      </c>
      <c r="I6" s="32" t="s">
        <v>19</v>
      </c>
      <c r="J6" s="32" t="s">
        <v>20</v>
      </c>
      <c r="K6" s="32" t="s">
        <v>21</v>
      </c>
      <c r="L6" s="32" t="s">
        <v>22</v>
      </c>
      <c r="M6" s="32" t="s">
        <v>23</v>
      </c>
      <c r="N6" s="32" t="s">
        <v>24</v>
      </c>
    </row>
    <row r="7" spans="1:14" ht="113.25" customHeight="1" x14ac:dyDescent="0.2">
      <c r="A7" s="35">
        <v>1</v>
      </c>
      <c r="B7" s="39" t="s">
        <v>38</v>
      </c>
      <c r="C7" s="39"/>
      <c r="D7" s="24" t="s">
        <v>7</v>
      </c>
      <c r="E7" s="24">
        <v>1</v>
      </c>
      <c r="F7" s="43"/>
      <c r="G7" s="43"/>
      <c r="H7" s="43"/>
      <c r="I7" s="43"/>
      <c r="J7" s="43"/>
      <c r="K7" s="43"/>
      <c r="L7" s="43"/>
      <c r="M7" s="43"/>
      <c r="N7" s="7">
        <f>SUM(N9:N13)</f>
        <v>0</v>
      </c>
    </row>
    <row r="8" spans="1:14" ht="23.25" customHeight="1" x14ac:dyDescent="0.2">
      <c r="A8" s="35">
        <v>2</v>
      </c>
      <c r="B8" s="50" t="s">
        <v>8</v>
      </c>
      <c r="C8" s="50"/>
      <c r="D8" s="24"/>
      <c r="E8" s="24"/>
      <c r="F8" s="25"/>
      <c r="G8" s="25"/>
      <c r="H8" s="25"/>
      <c r="I8" s="25"/>
      <c r="J8" s="25"/>
      <c r="K8" s="25"/>
      <c r="L8" s="26"/>
      <c r="M8" s="25"/>
      <c r="N8" s="25"/>
    </row>
    <row r="9" spans="1:14" ht="75" customHeight="1" x14ac:dyDescent="0.2">
      <c r="A9" s="23">
        <v>2.1</v>
      </c>
      <c r="B9" s="39" t="s">
        <v>242</v>
      </c>
      <c r="C9" s="39"/>
      <c r="D9" s="27" t="s">
        <v>7</v>
      </c>
      <c r="E9" s="24">
        <v>1</v>
      </c>
      <c r="F9" s="28"/>
      <c r="G9" s="28"/>
      <c r="H9" s="7">
        <f>F9*G9%</f>
        <v>0</v>
      </c>
      <c r="I9" s="37" t="s">
        <v>25</v>
      </c>
      <c r="J9" s="37"/>
      <c r="K9" s="29"/>
      <c r="L9" s="30"/>
      <c r="M9" s="7">
        <f>(F9+H9)*L9</f>
        <v>0</v>
      </c>
      <c r="N9" s="7">
        <f>+F9+H9+M9</f>
        <v>0</v>
      </c>
    </row>
    <row r="10" spans="1:14" ht="74.25" customHeight="1" x14ac:dyDescent="0.2">
      <c r="A10" s="23">
        <v>2.2000000000000002</v>
      </c>
      <c r="B10" s="39" t="s">
        <v>243</v>
      </c>
      <c r="C10" s="39"/>
      <c r="D10" s="27" t="s">
        <v>7</v>
      </c>
      <c r="E10" s="24">
        <v>1</v>
      </c>
      <c r="F10" s="37" t="s">
        <v>25</v>
      </c>
      <c r="G10" s="37"/>
      <c r="H10" s="37"/>
      <c r="I10" s="6"/>
      <c r="J10" s="7">
        <f>+I10*E10</f>
        <v>0</v>
      </c>
      <c r="K10" s="29"/>
      <c r="L10" s="30"/>
      <c r="M10" s="7">
        <f>(J10*L10)</f>
        <v>0</v>
      </c>
      <c r="N10" s="7">
        <f>+M10+J10</f>
        <v>0</v>
      </c>
    </row>
    <row r="11" spans="1:14" ht="58.5" customHeight="1" x14ac:dyDescent="0.2">
      <c r="A11" s="23">
        <v>2.2999999999999998</v>
      </c>
      <c r="B11" s="39" t="s">
        <v>244</v>
      </c>
      <c r="C11" s="39"/>
      <c r="D11" s="27" t="s">
        <v>9</v>
      </c>
      <c r="E11" s="24">
        <v>1</v>
      </c>
      <c r="F11" s="7">
        <f>'Annexure I'!E90</f>
        <v>0</v>
      </c>
      <c r="G11" s="28"/>
      <c r="H11" s="7">
        <f>F11*G11%</f>
        <v>0</v>
      </c>
      <c r="I11" s="37" t="s">
        <v>25</v>
      </c>
      <c r="J11" s="37"/>
      <c r="K11" s="29"/>
      <c r="L11" s="30"/>
      <c r="M11" s="7">
        <f>(F11+H11)*L11</f>
        <v>0</v>
      </c>
      <c r="N11" s="7">
        <f>+F11+H11+M11</f>
        <v>0</v>
      </c>
    </row>
    <row r="12" spans="1:14" ht="33.75" customHeight="1" x14ac:dyDescent="0.2">
      <c r="A12" s="23">
        <v>2.4</v>
      </c>
      <c r="B12" s="39" t="s">
        <v>245</v>
      </c>
      <c r="C12" s="39"/>
      <c r="D12" s="27" t="s">
        <v>7</v>
      </c>
      <c r="E12" s="24">
        <v>1</v>
      </c>
      <c r="F12" s="37" t="s">
        <v>25</v>
      </c>
      <c r="G12" s="37"/>
      <c r="H12" s="37"/>
      <c r="I12" s="6"/>
      <c r="J12" s="7">
        <f>+I12*E12</f>
        <v>0</v>
      </c>
      <c r="K12" s="29"/>
      <c r="L12" s="30"/>
      <c r="M12" s="7">
        <f>(J12*L12)</f>
        <v>0</v>
      </c>
      <c r="N12" s="7">
        <f>+M12+J12</f>
        <v>0</v>
      </c>
    </row>
    <row r="13" spans="1:14" ht="56.25" customHeight="1" x14ac:dyDescent="0.2">
      <c r="A13" s="23">
        <v>2.5</v>
      </c>
      <c r="B13" s="39" t="s">
        <v>246</v>
      </c>
      <c r="C13" s="39"/>
      <c r="D13" s="27" t="s">
        <v>7</v>
      </c>
      <c r="E13" s="24">
        <v>1</v>
      </c>
      <c r="F13" s="37" t="s">
        <v>25</v>
      </c>
      <c r="G13" s="37"/>
      <c r="H13" s="37"/>
      <c r="I13" s="6"/>
      <c r="J13" s="7">
        <f>+I13*E13</f>
        <v>0</v>
      </c>
      <c r="K13" s="29"/>
      <c r="L13" s="30"/>
      <c r="M13" s="7">
        <f>(J13*L13)</f>
        <v>0</v>
      </c>
      <c r="N13" s="7">
        <f>+M13+J13</f>
        <v>0</v>
      </c>
    </row>
    <row r="14" spans="1:14" ht="67.5" customHeight="1" x14ac:dyDescent="0.2">
      <c r="A14" s="44" t="s">
        <v>247</v>
      </c>
      <c r="B14" s="45"/>
      <c r="C14" s="45"/>
      <c r="D14" s="45"/>
      <c r="E14" s="45"/>
      <c r="F14" s="45"/>
      <c r="G14" s="45"/>
      <c r="H14" s="45"/>
      <c r="I14" s="45"/>
      <c r="J14" s="45"/>
      <c r="K14" s="45"/>
      <c r="L14" s="45"/>
      <c r="M14" s="45"/>
      <c r="N14" s="45"/>
    </row>
    <row r="37"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sheetData>
  <sheetProtection formatColumns="0"/>
  <mergeCells count="29">
    <mergeCell ref="B13:C13"/>
    <mergeCell ref="F13:H13"/>
    <mergeCell ref="A14:N14"/>
    <mergeCell ref="A2:B2"/>
    <mergeCell ref="C2:E2"/>
    <mergeCell ref="K5:M5"/>
    <mergeCell ref="A5:E5"/>
    <mergeCell ref="I3:N4"/>
    <mergeCell ref="B8:C8"/>
    <mergeCell ref="B9:C9"/>
    <mergeCell ref="A3:B3"/>
    <mergeCell ref="C3:E3"/>
    <mergeCell ref="A4:B4"/>
    <mergeCell ref="B10:C10"/>
    <mergeCell ref="B11:C11"/>
    <mergeCell ref="A1:N1"/>
    <mergeCell ref="I9:J9"/>
    <mergeCell ref="F12:H12"/>
    <mergeCell ref="F10:H10"/>
    <mergeCell ref="I11:J11"/>
    <mergeCell ref="F2:N2"/>
    <mergeCell ref="B12:C12"/>
    <mergeCell ref="C4:E4"/>
    <mergeCell ref="B6:C6"/>
    <mergeCell ref="B7:C7"/>
    <mergeCell ref="F5:H5"/>
    <mergeCell ref="I5:J5"/>
    <mergeCell ref="F7:M7"/>
    <mergeCell ref="F3:H4"/>
  </mergeCells>
  <conditionalFormatting sqref="G11 K11:L11">
    <cfRule type="containsBlanks" dxfId="21" priority="3">
      <formula>LEN(TRIM(G11))=0</formula>
    </cfRule>
  </conditionalFormatting>
  <conditionalFormatting sqref="G9 K9:L9">
    <cfRule type="containsBlanks" dxfId="20" priority="8">
      <formula>LEN(TRIM(G9))=0</formula>
    </cfRule>
  </conditionalFormatting>
  <conditionalFormatting sqref="F9">
    <cfRule type="containsBlanks" dxfId="19" priority="7">
      <formula>LEN(TRIM(F9))=0</formula>
    </cfRule>
  </conditionalFormatting>
  <conditionalFormatting sqref="I12:I13 K12:L13">
    <cfRule type="containsBlanks" dxfId="18" priority="6">
      <formula>LEN(TRIM(I12))=0</formula>
    </cfRule>
  </conditionalFormatting>
  <conditionalFormatting sqref="K10:L10">
    <cfRule type="containsBlanks" dxfId="17" priority="5">
      <formula>LEN(TRIM(K10))=0</formula>
    </cfRule>
  </conditionalFormatting>
  <conditionalFormatting sqref="I10">
    <cfRule type="containsBlanks" dxfId="16" priority="2">
      <formula>LEN(TRIM(I10))=0</formula>
    </cfRule>
  </conditionalFormatting>
  <conditionalFormatting sqref="I3">
    <cfRule type="containsBlanks" dxfId="15" priority="11">
      <formula>LEN(TRIM(I3))=0</formula>
    </cfRule>
  </conditionalFormatting>
  <dataValidations count="4">
    <dataValidation operator="lessThanOrEqual" allowBlank="1" showInputMessage="1" showErrorMessage="1" sqref="I12:I13" xr:uid="{00000000-0002-0000-0000-000000000000}"/>
    <dataValidation allowBlank="1" showInputMessage="1" showErrorMessage="1" prompt="Price in this cell should match with Total Package Price in GeM" sqref="N7" xr:uid="{00000000-0002-0000-0000-000001000000}"/>
    <dataValidation type="list" allowBlank="1" showInputMessage="1" showErrorMessage="1" error="Select  Applicable Type of GST" prompt="Select  Applicable Type of GST" sqref="K9:K13" xr:uid="{00000000-0002-0000-0000-000002000000}">
      <formula1>"IGST, CGST+SGST"</formula1>
    </dataValidation>
    <dataValidation type="decimal" allowBlank="1" showInputMessage="1" showErrorMessage="1" error="Input Numeric Value" sqref="G9 G11" xr:uid="{00000000-0002-0000-0000-000003000000}">
      <formula1>0.01</formula1>
      <formula2>10000</formula2>
    </dataValidation>
  </dataValidations>
  <pageMargins left="0.34" right="0.25" top="0.75" bottom="0.75" header="0.3" footer="0.3"/>
  <pageSetup scale="48"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1"/>
  <sheetViews>
    <sheetView view="pageBreakPreview" zoomScaleNormal="70" zoomScaleSheetLayoutView="100" workbookViewId="0">
      <selection activeCell="B4" sqref="B1:B1048576"/>
    </sheetView>
  </sheetViews>
  <sheetFormatPr defaultRowHeight="12.75" x14ac:dyDescent="0.25"/>
  <cols>
    <col min="1" max="1" width="10.7109375" style="9" bestFit="1" customWidth="1"/>
    <col min="2" max="2" width="42.85546875" style="9" customWidth="1"/>
    <col min="3" max="3" width="9.28515625" style="9" bestFit="1" customWidth="1"/>
    <col min="4" max="4" width="20.140625" style="9" customWidth="1"/>
    <col min="5" max="5" width="21" style="9" customWidth="1"/>
    <col min="6" max="16384" width="9.140625" style="9"/>
  </cols>
  <sheetData>
    <row r="1" spans="1:5" ht="34.5" customHeight="1" x14ac:dyDescent="0.25">
      <c r="A1" s="52" t="s">
        <v>10</v>
      </c>
      <c r="B1" s="52"/>
      <c r="C1" s="52"/>
      <c r="D1" s="52"/>
      <c r="E1" s="52"/>
    </row>
    <row r="2" spans="1:5" ht="32.25" customHeight="1" x14ac:dyDescent="0.25">
      <c r="A2" s="47" t="s">
        <v>240</v>
      </c>
      <c r="B2" s="47"/>
      <c r="C2" s="51" t="s">
        <v>39</v>
      </c>
      <c r="D2" s="51"/>
      <c r="E2" s="51"/>
    </row>
    <row r="3" spans="1:5" ht="32.25" customHeight="1" x14ac:dyDescent="0.25">
      <c r="A3" s="47" t="s">
        <v>1</v>
      </c>
      <c r="B3" s="47"/>
      <c r="C3" s="51" t="s">
        <v>32</v>
      </c>
      <c r="D3" s="51"/>
      <c r="E3" s="51"/>
    </row>
    <row r="4" spans="1:5" ht="38.25" x14ac:dyDescent="0.25">
      <c r="A4" s="10" t="s">
        <v>11</v>
      </c>
      <c r="B4" s="10" t="s">
        <v>12</v>
      </c>
      <c r="C4" s="10" t="s">
        <v>5</v>
      </c>
      <c r="D4" s="10" t="s">
        <v>6</v>
      </c>
      <c r="E4" s="10" t="s">
        <v>28</v>
      </c>
    </row>
    <row r="5" spans="1:5" ht="24" customHeight="1" x14ac:dyDescent="0.25">
      <c r="A5" s="1" t="s">
        <v>33</v>
      </c>
      <c r="B5" s="11" t="s">
        <v>34</v>
      </c>
      <c r="C5" s="12"/>
      <c r="D5" s="12"/>
      <c r="E5" s="13"/>
    </row>
    <row r="6" spans="1:5" ht="33.75" customHeight="1" x14ac:dyDescent="0.25">
      <c r="A6" s="14" t="s">
        <v>41</v>
      </c>
      <c r="B6" s="15" t="s">
        <v>118</v>
      </c>
      <c r="C6" s="15" t="s">
        <v>7</v>
      </c>
      <c r="D6" s="15" t="s">
        <v>203</v>
      </c>
      <c r="E6" s="16"/>
    </row>
    <row r="7" spans="1:5" ht="33.75" customHeight="1" x14ac:dyDescent="0.25">
      <c r="A7" s="14" t="s">
        <v>42</v>
      </c>
      <c r="B7" s="15" t="s">
        <v>119</v>
      </c>
      <c r="C7" s="15" t="s">
        <v>7</v>
      </c>
      <c r="D7" s="15" t="s">
        <v>204</v>
      </c>
      <c r="E7" s="16"/>
    </row>
    <row r="8" spans="1:5" ht="33.75" customHeight="1" x14ac:dyDescent="0.25">
      <c r="A8" s="14" t="s">
        <v>42</v>
      </c>
      <c r="B8" s="15" t="s">
        <v>120</v>
      </c>
      <c r="C8" s="15" t="s">
        <v>201</v>
      </c>
      <c r="D8" s="15" t="s">
        <v>205</v>
      </c>
      <c r="E8" s="16"/>
    </row>
    <row r="9" spans="1:5" ht="33.75" customHeight="1" x14ac:dyDescent="0.25">
      <c r="A9" s="14" t="s">
        <v>43</v>
      </c>
      <c r="B9" s="15" t="s">
        <v>121</v>
      </c>
      <c r="C9" s="17"/>
      <c r="D9" s="17"/>
      <c r="E9" s="13"/>
    </row>
    <row r="10" spans="1:5" ht="33.75" customHeight="1" x14ac:dyDescent="0.25">
      <c r="A10" s="14" t="s">
        <v>44</v>
      </c>
      <c r="B10" s="15" t="s">
        <v>122</v>
      </c>
      <c r="C10" s="15" t="s">
        <v>7</v>
      </c>
      <c r="D10" s="15" t="s">
        <v>206</v>
      </c>
      <c r="E10" s="16"/>
    </row>
    <row r="11" spans="1:5" ht="33.75" customHeight="1" x14ac:dyDescent="0.25">
      <c r="A11" s="14" t="s">
        <v>45</v>
      </c>
      <c r="B11" s="15" t="s">
        <v>123</v>
      </c>
      <c r="C11" s="15" t="s">
        <v>201</v>
      </c>
      <c r="D11" s="15" t="s">
        <v>207</v>
      </c>
      <c r="E11" s="16"/>
    </row>
    <row r="12" spans="1:5" ht="33.75" customHeight="1" x14ac:dyDescent="0.25">
      <c r="A12" s="14" t="s">
        <v>46</v>
      </c>
      <c r="B12" s="15" t="s">
        <v>124</v>
      </c>
      <c r="C12" s="15" t="s">
        <v>7</v>
      </c>
      <c r="D12" s="15" t="s">
        <v>206</v>
      </c>
      <c r="E12" s="16"/>
    </row>
    <row r="13" spans="1:5" ht="33.75" customHeight="1" x14ac:dyDescent="0.25">
      <c r="A13" s="14" t="s">
        <v>47</v>
      </c>
      <c r="B13" s="15" t="s">
        <v>125</v>
      </c>
      <c r="C13" s="15" t="s">
        <v>7</v>
      </c>
      <c r="D13" s="15" t="s">
        <v>206</v>
      </c>
      <c r="E13" s="16"/>
    </row>
    <row r="14" spans="1:5" ht="33.75" customHeight="1" x14ac:dyDescent="0.25">
      <c r="A14" s="14" t="s">
        <v>48</v>
      </c>
      <c r="B14" s="15" t="s">
        <v>126</v>
      </c>
      <c r="C14" s="15" t="s">
        <v>7</v>
      </c>
      <c r="D14" s="15" t="s">
        <v>208</v>
      </c>
      <c r="E14" s="16"/>
    </row>
    <row r="15" spans="1:5" ht="33.75" customHeight="1" x14ac:dyDescent="0.25">
      <c r="A15" s="14" t="s">
        <v>49</v>
      </c>
      <c r="B15" s="15" t="s">
        <v>127</v>
      </c>
      <c r="C15" s="17"/>
      <c r="D15" s="17"/>
      <c r="E15" s="13"/>
    </row>
    <row r="16" spans="1:5" ht="33.75" customHeight="1" x14ac:dyDescent="0.25">
      <c r="A16" s="14" t="s">
        <v>50</v>
      </c>
      <c r="B16" s="15" t="s">
        <v>128</v>
      </c>
      <c r="C16" s="15" t="s">
        <v>7</v>
      </c>
      <c r="D16" s="15" t="s">
        <v>206</v>
      </c>
      <c r="E16" s="16"/>
    </row>
    <row r="17" spans="1:5" ht="33.75" customHeight="1" x14ac:dyDescent="0.25">
      <c r="A17" s="14" t="s">
        <v>51</v>
      </c>
      <c r="B17" s="15" t="s">
        <v>129</v>
      </c>
      <c r="C17" s="15" t="s">
        <v>7</v>
      </c>
      <c r="D17" s="15" t="s">
        <v>206</v>
      </c>
      <c r="E17" s="16"/>
    </row>
    <row r="18" spans="1:5" ht="33.75" customHeight="1" x14ac:dyDescent="0.25">
      <c r="A18" s="14" t="s">
        <v>52</v>
      </c>
      <c r="B18" s="15" t="s">
        <v>130</v>
      </c>
      <c r="C18" s="15" t="s">
        <v>7</v>
      </c>
      <c r="D18" s="15" t="s">
        <v>206</v>
      </c>
      <c r="E18" s="16"/>
    </row>
    <row r="19" spans="1:5" ht="33.75" customHeight="1" x14ac:dyDescent="0.25">
      <c r="A19" s="14" t="s">
        <v>53</v>
      </c>
      <c r="B19" s="15" t="s">
        <v>131</v>
      </c>
      <c r="C19" s="15" t="s">
        <v>7</v>
      </c>
      <c r="D19" s="15" t="s">
        <v>206</v>
      </c>
      <c r="E19" s="16"/>
    </row>
    <row r="20" spans="1:5" ht="33.75" customHeight="1" x14ac:dyDescent="0.25">
      <c r="A20" s="14" t="s">
        <v>54</v>
      </c>
      <c r="B20" s="15" t="s">
        <v>132</v>
      </c>
      <c r="C20" s="15" t="s">
        <v>7</v>
      </c>
      <c r="D20" s="15" t="s">
        <v>206</v>
      </c>
      <c r="E20" s="16"/>
    </row>
    <row r="21" spans="1:5" ht="33.75" customHeight="1" x14ac:dyDescent="0.25">
      <c r="A21" s="14" t="s">
        <v>55</v>
      </c>
      <c r="B21" s="15" t="s">
        <v>133</v>
      </c>
      <c r="C21" s="15" t="s">
        <v>7</v>
      </c>
      <c r="D21" s="15" t="s">
        <v>206</v>
      </c>
      <c r="E21" s="16"/>
    </row>
    <row r="22" spans="1:5" ht="33.75" customHeight="1" x14ac:dyDescent="0.25">
      <c r="A22" s="14" t="s">
        <v>56</v>
      </c>
      <c r="B22" s="15" t="s">
        <v>134</v>
      </c>
      <c r="C22" s="15" t="s">
        <v>7</v>
      </c>
      <c r="D22" s="15" t="s">
        <v>206</v>
      </c>
      <c r="E22" s="16"/>
    </row>
    <row r="23" spans="1:5" ht="33.75" customHeight="1" x14ac:dyDescent="0.25">
      <c r="A23" s="14" t="s">
        <v>57</v>
      </c>
      <c r="B23" s="15" t="s">
        <v>135</v>
      </c>
      <c r="C23" s="15" t="s">
        <v>7</v>
      </c>
      <c r="D23" s="15" t="s">
        <v>206</v>
      </c>
      <c r="E23" s="16"/>
    </row>
    <row r="24" spans="1:5" ht="33.75" customHeight="1" x14ac:dyDescent="0.25">
      <c r="A24" s="14" t="s">
        <v>58</v>
      </c>
      <c r="B24" s="15" t="s">
        <v>136</v>
      </c>
      <c r="C24" s="15" t="s">
        <v>7</v>
      </c>
      <c r="D24" s="15" t="s">
        <v>209</v>
      </c>
      <c r="E24" s="16"/>
    </row>
    <row r="25" spans="1:5" ht="33.75" customHeight="1" x14ac:dyDescent="0.25">
      <c r="A25" s="14" t="s">
        <v>59</v>
      </c>
      <c r="B25" s="15" t="s">
        <v>137</v>
      </c>
      <c r="C25" s="15" t="s">
        <v>201</v>
      </c>
      <c r="D25" s="15" t="s">
        <v>210</v>
      </c>
      <c r="E25" s="16"/>
    </row>
    <row r="26" spans="1:5" ht="33.75" customHeight="1" x14ac:dyDescent="0.25">
      <c r="A26" s="14" t="s">
        <v>60</v>
      </c>
      <c r="B26" s="15" t="s">
        <v>138</v>
      </c>
      <c r="C26" s="15" t="s">
        <v>201</v>
      </c>
      <c r="D26" s="15" t="s">
        <v>211</v>
      </c>
      <c r="E26" s="16"/>
    </row>
    <row r="27" spans="1:5" ht="33.75" customHeight="1" x14ac:dyDescent="0.25">
      <c r="A27" s="14" t="s">
        <v>61</v>
      </c>
      <c r="B27" s="15" t="s">
        <v>139</v>
      </c>
      <c r="C27" s="15" t="s">
        <v>201</v>
      </c>
      <c r="D27" s="15" t="s">
        <v>211</v>
      </c>
      <c r="E27" s="16"/>
    </row>
    <row r="28" spans="1:5" ht="33.75" customHeight="1" x14ac:dyDescent="0.25">
      <c r="A28" s="14" t="s">
        <v>62</v>
      </c>
      <c r="B28" s="15" t="s">
        <v>140</v>
      </c>
      <c r="C28" s="17"/>
      <c r="D28" s="17"/>
      <c r="E28" s="13"/>
    </row>
    <row r="29" spans="1:5" ht="106.5" customHeight="1" x14ac:dyDescent="0.25">
      <c r="A29" s="14" t="s">
        <v>63</v>
      </c>
      <c r="B29" s="15" t="s">
        <v>141</v>
      </c>
      <c r="C29" s="15" t="s">
        <v>201</v>
      </c>
      <c r="D29" s="15" t="s">
        <v>212</v>
      </c>
      <c r="E29" s="16"/>
    </row>
    <row r="30" spans="1:5" ht="33.75" customHeight="1" x14ac:dyDescent="0.25">
      <c r="A30" s="14" t="s">
        <v>64</v>
      </c>
      <c r="B30" s="15" t="s">
        <v>142</v>
      </c>
      <c r="C30" s="15" t="s">
        <v>201</v>
      </c>
      <c r="D30" s="15" t="s">
        <v>213</v>
      </c>
      <c r="E30" s="16"/>
    </row>
    <row r="31" spans="1:5" ht="33.75" customHeight="1" x14ac:dyDescent="0.25">
      <c r="A31" s="14" t="s">
        <v>65</v>
      </c>
      <c r="B31" s="15" t="s">
        <v>143</v>
      </c>
      <c r="C31" s="15" t="s">
        <v>201</v>
      </c>
      <c r="D31" s="15" t="s">
        <v>211</v>
      </c>
      <c r="E31" s="16"/>
    </row>
    <row r="32" spans="1:5" ht="33.75" customHeight="1" x14ac:dyDescent="0.25">
      <c r="A32" s="14" t="s">
        <v>66</v>
      </c>
      <c r="B32" s="15" t="s">
        <v>144</v>
      </c>
      <c r="C32" s="15" t="s">
        <v>201</v>
      </c>
      <c r="D32" s="15" t="s">
        <v>211</v>
      </c>
      <c r="E32" s="16"/>
    </row>
    <row r="33" spans="1:5" ht="33.75" customHeight="1" x14ac:dyDescent="0.25">
      <c r="A33" s="14" t="s">
        <v>67</v>
      </c>
      <c r="B33" s="15" t="s">
        <v>145</v>
      </c>
      <c r="C33" s="15" t="s">
        <v>201</v>
      </c>
      <c r="D33" s="15" t="s">
        <v>211</v>
      </c>
      <c r="E33" s="16"/>
    </row>
    <row r="34" spans="1:5" ht="33.75" customHeight="1" x14ac:dyDescent="0.25">
      <c r="A34" s="14" t="s">
        <v>68</v>
      </c>
      <c r="B34" s="15" t="s">
        <v>146</v>
      </c>
      <c r="C34" s="15" t="s">
        <v>201</v>
      </c>
      <c r="D34" s="15" t="s">
        <v>211</v>
      </c>
      <c r="E34" s="16"/>
    </row>
    <row r="35" spans="1:5" ht="33.75" customHeight="1" x14ac:dyDescent="0.25">
      <c r="A35" s="14" t="s">
        <v>69</v>
      </c>
      <c r="B35" s="15" t="s">
        <v>147</v>
      </c>
      <c r="C35" s="17"/>
      <c r="D35" s="17"/>
      <c r="E35" s="13"/>
    </row>
    <row r="36" spans="1:5" ht="33.75" customHeight="1" x14ac:dyDescent="0.25">
      <c r="A36" s="14" t="s">
        <v>70</v>
      </c>
      <c r="B36" s="15" t="s">
        <v>148</v>
      </c>
      <c r="C36" s="15" t="s">
        <v>7</v>
      </c>
      <c r="D36" s="15" t="s">
        <v>214</v>
      </c>
      <c r="E36" s="16"/>
    </row>
    <row r="37" spans="1:5" ht="33.75" customHeight="1" x14ac:dyDescent="0.25">
      <c r="A37" s="14" t="s">
        <v>71</v>
      </c>
      <c r="B37" s="15" t="s">
        <v>149</v>
      </c>
      <c r="C37" s="15" t="s">
        <v>7</v>
      </c>
      <c r="D37" s="15" t="s">
        <v>214</v>
      </c>
      <c r="E37" s="16"/>
    </row>
    <row r="38" spans="1:5" ht="33.75" customHeight="1" x14ac:dyDescent="0.25">
      <c r="A38" s="14" t="s">
        <v>72</v>
      </c>
      <c r="B38" s="15" t="s">
        <v>150</v>
      </c>
      <c r="C38" s="15" t="s">
        <v>7</v>
      </c>
      <c r="D38" s="15" t="s">
        <v>214</v>
      </c>
      <c r="E38" s="16"/>
    </row>
    <row r="39" spans="1:5" ht="33.75" customHeight="1" x14ac:dyDescent="0.25">
      <c r="A39" s="14" t="s">
        <v>73</v>
      </c>
      <c r="B39" s="15" t="s">
        <v>151</v>
      </c>
      <c r="C39" s="15" t="s">
        <v>7</v>
      </c>
      <c r="D39" s="15" t="s">
        <v>214</v>
      </c>
      <c r="E39" s="16"/>
    </row>
    <row r="40" spans="1:5" ht="33.75" customHeight="1" x14ac:dyDescent="0.25">
      <c r="A40" s="1" t="s">
        <v>35</v>
      </c>
      <c r="B40" s="11" t="s">
        <v>152</v>
      </c>
      <c r="C40" s="12"/>
      <c r="D40" s="12"/>
      <c r="E40" s="13"/>
    </row>
    <row r="41" spans="1:5" ht="33.75" customHeight="1" x14ac:dyDescent="0.25">
      <c r="A41" s="14" t="s">
        <v>36</v>
      </c>
      <c r="B41" s="15" t="s">
        <v>153</v>
      </c>
      <c r="C41" s="17" t="s">
        <v>202</v>
      </c>
      <c r="D41" s="17"/>
      <c r="E41" s="13"/>
    </row>
    <row r="42" spans="1:5" ht="54" customHeight="1" x14ac:dyDescent="0.25">
      <c r="A42" s="14" t="s">
        <v>74</v>
      </c>
      <c r="B42" s="15" t="s">
        <v>154</v>
      </c>
      <c r="C42" s="15" t="s">
        <v>201</v>
      </c>
      <c r="D42" s="15" t="s">
        <v>215</v>
      </c>
      <c r="E42" s="16"/>
    </row>
    <row r="43" spans="1:5" ht="33.75" customHeight="1" x14ac:dyDescent="0.25">
      <c r="A43" s="14" t="s">
        <v>75</v>
      </c>
      <c r="B43" s="15" t="s">
        <v>155</v>
      </c>
      <c r="C43" s="17"/>
      <c r="D43" s="17" t="s">
        <v>202</v>
      </c>
      <c r="E43" s="13"/>
    </row>
    <row r="44" spans="1:5" ht="52.5" customHeight="1" x14ac:dyDescent="0.25">
      <c r="A44" s="14" t="s">
        <v>76</v>
      </c>
      <c r="B44" s="15" t="s">
        <v>156</v>
      </c>
      <c r="C44" s="15" t="s">
        <v>201</v>
      </c>
      <c r="D44" s="15" t="s">
        <v>215</v>
      </c>
      <c r="E44" s="16"/>
    </row>
    <row r="45" spans="1:5" ht="33.75" customHeight="1" x14ac:dyDescent="0.25">
      <c r="A45" s="14" t="s">
        <v>77</v>
      </c>
      <c r="B45" s="15" t="s">
        <v>157</v>
      </c>
      <c r="C45" s="15" t="s">
        <v>201</v>
      </c>
      <c r="D45" s="15" t="s">
        <v>216</v>
      </c>
      <c r="E45" s="16"/>
    </row>
    <row r="46" spans="1:5" ht="33.75" customHeight="1" x14ac:dyDescent="0.25">
      <c r="A46" s="14" t="s">
        <v>78</v>
      </c>
      <c r="B46" s="15" t="s">
        <v>158</v>
      </c>
      <c r="C46" s="15" t="s">
        <v>201</v>
      </c>
      <c r="D46" s="15" t="s">
        <v>216</v>
      </c>
      <c r="E46" s="16"/>
    </row>
    <row r="47" spans="1:5" ht="33.75" customHeight="1" x14ac:dyDescent="0.25">
      <c r="A47" s="14"/>
      <c r="B47" s="15" t="s">
        <v>159</v>
      </c>
      <c r="C47" s="17"/>
      <c r="D47" s="17"/>
      <c r="E47" s="13"/>
    </row>
    <row r="48" spans="1:5" ht="33.75" customHeight="1" x14ac:dyDescent="0.25">
      <c r="A48" s="14"/>
      <c r="B48" s="15" t="s">
        <v>160</v>
      </c>
      <c r="C48" s="17"/>
      <c r="D48" s="17"/>
      <c r="E48" s="13"/>
    </row>
    <row r="49" spans="1:5" ht="33.75" customHeight="1" x14ac:dyDescent="0.25">
      <c r="A49" s="14" t="s">
        <v>79</v>
      </c>
      <c r="B49" s="15" t="s">
        <v>161</v>
      </c>
      <c r="C49" s="17"/>
      <c r="D49" s="17"/>
      <c r="E49" s="13"/>
    </row>
    <row r="50" spans="1:5" ht="33.75" customHeight="1" x14ac:dyDescent="0.25">
      <c r="A50" s="14" t="s">
        <v>80</v>
      </c>
      <c r="B50" s="15" t="s">
        <v>162</v>
      </c>
      <c r="C50" s="15" t="s">
        <v>201</v>
      </c>
      <c r="D50" s="15" t="s">
        <v>217</v>
      </c>
      <c r="E50" s="16"/>
    </row>
    <row r="51" spans="1:5" ht="33.75" customHeight="1" x14ac:dyDescent="0.25">
      <c r="A51" s="14" t="s">
        <v>81</v>
      </c>
      <c r="B51" s="15" t="s">
        <v>163</v>
      </c>
      <c r="C51" s="15" t="s">
        <v>201</v>
      </c>
      <c r="D51" s="15" t="s">
        <v>217</v>
      </c>
      <c r="E51" s="16"/>
    </row>
    <row r="52" spans="1:5" ht="33.75" customHeight="1" x14ac:dyDescent="0.25">
      <c r="A52" s="14" t="s">
        <v>82</v>
      </c>
      <c r="B52" s="15" t="s">
        <v>164</v>
      </c>
      <c r="C52" s="15" t="s">
        <v>201</v>
      </c>
      <c r="D52" s="15" t="s">
        <v>217</v>
      </c>
      <c r="E52" s="16"/>
    </row>
    <row r="53" spans="1:5" ht="33.75" customHeight="1" x14ac:dyDescent="0.25">
      <c r="A53" s="14" t="s">
        <v>83</v>
      </c>
      <c r="B53" s="15" t="s">
        <v>165</v>
      </c>
      <c r="C53" s="15" t="s">
        <v>201</v>
      </c>
      <c r="D53" s="15" t="s">
        <v>217</v>
      </c>
      <c r="E53" s="16"/>
    </row>
    <row r="54" spans="1:5" ht="33.75" customHeight="1" x14ac:dyDescent="0.25">
      <c r="A54" s="14" t="s">
        <v>84</v>
      </c>
      <c r="B54" s="15" t="s">
        <v>166</v>
      </c>
      <c r="C54" s="15" t="s">
        <v>201</v>
      </c>
      <c r="D54" s="15" t="s">
        <v>217</v>
      </c>
      <c r="E54" s="16"/>
    </row>
    <row r="55" spans="1:5" ht="33.75" customHeight="1" x14ac:dyDescent="0.25">
      <c r="A55" s="14" t="s">
        <v>85</v>
      </c>
      <c r="B55" s="15" t="s">
        <v>167</v>
      </c>
      <c r="C55" s="15" t="s">
        <v>201</v>
      </c>
      <c r="D55" s="15" t="s">
        <v>217</v>
      </c>
      <c r="E55" s="16"/>
    </row>
    <row r="56" spans="1:5" ht="33.75" customHeight="1" x14ac:dyDescent="0.25">
      <c r="A56" s="14" t="s">
        <v>86</v>
      </c>
      <c r="B56" s="15" t="s">
        <v>168</v>
      </c>
      <c r="C56" s="17"/>
      <c r="D56" s="17" t="s">
        <v>202</v>
      </c>
      <c r="E56" s="13"/>
    </row>
    <row r="57" spans="1:5" ht="33.75" customHeight="1" x14ac:dyDescent="0.25">
      <c r="A57" s="14" t="s">
        <v>87</v>
      </c>
      <c r="B57" s="15" t="s">
        <v>169</v>
      </c>
      <c r="C57" s="15" t="s">
        <v>201</v>
      </c>
      <c r="D57" s="15" t="s">
        <v>217</v>
      </c>
      <c r="E57" s="16"/>
    </row>
    <row r="58" spans="1:5" ht="33.75" customHeight="1" x14ac:dyDescent="0.25">
      <c r="A58" s="14" t="s">
        <v>88</v>
      </c>
      <c r="B58" s="15" t="s">
        <v>170</v>
      </c>
      <c r="C58" s="15" t="s">
        <v>201</v>
      </c>
      <c r="D58" s="15" t="s">
        <v>217</v>
      </c>
      <c r="E58" s="16"/>
    </row>
    <row r="59" spans="1:5" ht="33.75" customHeight="1" x14ac:dyDescent="0.25">
      <c r="A59" s="14" t="s">
        <v>89</v>
      </c>
      <c r="B59" s="15" t="s">
        <v>171</v>
      </c>
      <c r="C59" s="15" t="s">
        <v>201</v>
      </c>
      <c r="D59" s="15" t="s">
        <v>217</v>
      </c>
      <c r="E59" s="16"/>
    </row>
    <row r="60" spans="1:5" ht="33.75" customHeight="1" x14ac:dyDescent="0.25">
      <c r="A60" s="14" t="s">
        <v>90</v>
      </c>
      <c r="B60" s="15" t="s">
        <v>172</v>
      </c>
      <c r="C60" s="15" t="s">
        <v>201</v>
      </c>
      <c r="D60" s="15" t="s">
        <v>217</v>
      </c>
      <c r="E60" s="16"/>
    </row>
    <row r="61" spans="1:5" ht="33.75" customHeight="1" x14ac:dyDescent="0.25">
      <c r="A61" s="14" t="s">
        <v>91</v>
      </c>
      <c r="B61" s="15" t="s">
        <v>173</v>
      </c>
      <c r="C61" s="15" t="s">
        <v>201</v>
      </c>
      <c r="D61" s="15" t="s">
        <v>217</v>
      </c>
      <c r="E61" s="16"/>
    </row>
    <row r="62" spans="1:5" ht="48" customHeight="1" x14ac:dyDescent="0.25">
      <c r="A62" s="14" t="s">
        <v>92</v>
      </c>
      <c r="B62" s="15" t="s">
        <v>174</v>
      </c>
      <c r="C62" s="15" t="s">
        <v>201</v>
      </c>
      <c r="D62" s="15" t="s">
        <v>215</v>
      </c>
      <c r="E62" s="16"/>
    </row>
    <row r="63" spans="1:5" ht="33.75" customHeight="1" x14ac:dyDescent="0.25">
      <c r="A63" s="14" t="s">
        <v>93</v>
      </c>
      <c r="B63" s="15" t="s">
        <v>175</v>
      </c>
      <c r="C63" s="15" t="s">
        <v>201</v>
      </c>
      <c r="D63" s="15" t="s">
        <v>218</v>
      </c>
      <c r="E63" s="16"/>
    </row>
    <row r="64" spans="1:5" ht="33.75" customHeight="1" x14ac:dyDescent="0.25">
      <c r="A64" s="14" t="s">
        <v>94</v>
      </c>
      <c r="B64" s="15" t="s">
        <v>176</v>
      </c>
      <c r="C64" s="17"/>
      <c r="D64" s="17" t="s">
        <v>202</v>
      </c>
      <c r="E64" s="13"/>
    </row>
    <row r="65" spans="1:5" ht="50.25" customHeight="1" x14ac:dyDescent="0.25">
      <c r="A65" s="14" t="s">
        <v>95</v>
      </c>
      <c r="B65" s="15" t="s">
        <v>177</v>
      </c>
      <c r="C65" s="15" t="s">
        <v>7</v>
      </c>
      <c r="D65" s="15" t="s">
        <v>219</v>
      </c>
      <c r="E65" s="16"/>
    </row>
    <row r="66" spans="1:5" ht="58.5" customHeight="1" x14ac:dyDescent="0.25">
      <c r="A66" s="14" t="s">
        <v>96</v>
      </c>
      <c r="B66" s="15" t="s">
        <v>178</v>
      </c>
      <c r="C66" s="15" t="s">
        <v>7</v>
      </c>
      <c r="D66" s="15" t="s">
        <v>219</v>
      </c>
      <c r="E66" s="16"/>
    </row>
    <row r="67" spans="1:5" ht="70.5" customHeight="1" x14ac:dyDescent="0.25">
      <c r="A67" s="14" t="s">
        <v>97</v>
      </c>
      <c r="B67" s="15" t="s">
        <v>179</v>
      </c>
      <c r="C67" s="15" t="s">
        <v>7</v>
      </c>
      <c r="D67" s="15" t="s">
        <v>219</v>
      </c>
      <c r="E67" s="16"/>
    </row>
    <row r="68" spans="1:5" ht="51.75" customHeight="1" x14ac:dyDescent="0.25">
      <c r="A68" s="14" t="s">
        <v>98</v>
      </c>
      <c r="B68" s="15" t="s">
        <v>180</v>
      </c>
      <c r="C68" s="15" t="s">
        <v>7</v>
      </c>
      <c r="D68" s="15" t="s">
        <v>219</v>
      </c>
      <c r="E68" s="16"/>
    </row>
    <row r="69" spans="1:5" ht="46.5" customHeight="1" x14ac:dyDescent="0.25">
      <c r="A69" s="14"/>
      <c r="B69" s="15" t="s">
        <v>181</v>
      </c>
      <c r="C69" s="17"/>
      <c r="D69" s="17" t="s">
        <v>202</v>
      </c>
      <c r="E69" s="13"/>
    </row>
    <row r="70" spans="1:5" ht="33.75" customHeight="1" x14ac:dyDescent="0.25">
      <c r="A70" s="14" t="s">
        <v>99</v>
      </c>
      <c r="B70" s="15" t="s">
        <v>182</v>
      </c>
      <c r="C70" s="17"/>
      <c r="D70" s="17"/>
      <c r="E70" s="13"/>
    </row>
    <row r="71" spans="1:5" ht="33.75" customHeight="1" x14ac:dyDescent="0.25">
      <c r="A71" s="14" t="s">
        <v>100</v>
      </c>
      <c r="B71" s="15" t="s">
        <v>183</v>
      </c>
      <c r="C71" s="15" t="s">
        <v>201</v>
      </c>
      <c r="D71" s="15" t="s">
        <v>220</v>
      </c>
      <c r="E71" s="16"/>
    </row>
    <row r="72" spans="1:5" ht="33.75" customHeight="1" x14ac:dyDescent="0.25">
      <c r="A72" s="14" t="s">
        <v>101</v>
      </c>
      <c r="B72" s="15" t="s">
        <v>184</v>
      </c>
      <c r="C72" s="15" t="s">
        <v>201</v>
      </c>
      <c r="D72" s="15" t="s">
        <v>221</v>
      </c>
      <c r="E72" s="16"/>
    </row>
    <row r="73" spans="1:5" ht="33.75" customHeight="1" x14ac:dyDescent="0.25">
      <c r="A73" s="14" t="s">
        <v>102</v>
      </c>
      <c r="B73" s="15" t="s">
        <v>185</v>
      </c>
      <c r="C73" s="15" t="s">
        <v>201</v>
      </c>
      <c r="D73" s="15" t="s">
        <v>222</v>
      </c>
      <c r="E73" s="16"/>
    </row>
    <row r="74" spans="1:5" ht="33.75" customHeight="1" x14ac:dyDescent="0.25">
      <c r="A74" s="14" t="s">
        <v>103</v>
      </c>
      <c r="B74" s="15" t="s">
        <v>186</v>
      </c>
      <c r="C74" s="15" t="s">
        <v>201</v>
      </c>
      <c r="D74" s="15" t="s">
        <v>223</v>
      </c>
      <c r="E74" s="16"/>
    </row>
    <row r="75" spans="1:5" ht="33.75" customHeight="1" x14ac:dyDescent="0.25">
      <c r="A75" s="14" t="s">
        <v>104</v>
      </c>
      <c r="B75" s="15" t="s">
        <v>187</v>
      </c>
      <c r="C75" s="15" t="s">
        <v>201</v>
      </c>
      <c r="D75" s="15" t="s">
        <v>224</v>
      </c>
      <c r="E75" s="16"/>
    </row>
    <row r="76" spans="1:5" ht="33.75" customHeight="1" x14ac:dyDescent="0.25">
      <c r="A76" s="14" t="s">
        <v>105</v>
      </c>
      <c r="B76" s="15" t="s">
        <v>188</v>
      </c>
      <c r="C76" s="15" t="s">
        <v>201</v>
      </c>
      <c r="D76" s="15" t="s">
        <v>225</v>
      </c>
      <c r="E76" s="16"/>
    </row>
    <row r="77" spans="1:5" ht="77.25" customHeight="1" x14ac:dyDescent="0.25">
      <c r="A77" s="14" t="s">
        <v>106</v>
      </c>
      <c r="B77" s="15" t="s">
        <v>189</v>
      </c>
      <c r="C77" s="17"/>
      <c r="D77" s="17" t="s">
        <v>202</v>
      </c>
      <c r="E77" s="13"/>
    </row>
    <row r="78" spans="1:5" ht="33.75" customHeight="1" x14ac:dyDescent="0.25">
      <c r="A78" s="14" t="s">
        <v>107</v>
      </c>
      <c r="B78" s="15" t="s">
        <v>190</v>
      </c>
      <c r="C78" s="15" t="s">
        <v>201</v>
      </c>
      <c r="D78" s="15" t="s">
        <v>220</v>
      </c>
      <c r="E78" s="16"/>
    </row>
    <row r="79" spans="1:5" ht="33.75" customHeight="1" x14ac:dyDescent="0.25">
      <c r="A79" s="14" t="s">
        <v>108</v>
      </c>
      <c r="B79" s="15" t="s">
        <v>191</v>
      </c>
      <c r="C79" s="15" t="s">
        <v>201</v>
      </c>
      <c r="D79" s="15" t="s">
        <v>221</v>
      </c>
      <c r="E79" s="16"/>
    </row>
    <row r="80" spans="1:5" ht="33.75" customHeight="1" x14ac:dyDescent="0.25">
      <c r="A80" s="14" t="s">
        <v>109</v>
      </c>
      <c r="B80" s="15" t="s">
        <v>192</v>
      </c>
      <c r="C80" s="15" t="s">
        <v>201</v>
      </c>
      <c r="D80" s="15" t="s">
        <v>226</v>
      </c>
      <c r="E80" s="16"/>
    </row>
    <row r="81" spans="1:5" ht="33.75" customHeight="1" x14ac:dyDescent="0.25">
      <c r="A81" s="14" t="s">
        <v>110</v>
      </c>
      <c r="B81" s="15" t="s">
        <v>187</v>
      </c>
      <c r="C81" s="15" t="s">
        <v>201</v>
      </c>
      <c r="D81" s="15" t="s">
        <v>222</v>
      </c>
      <c r="E81" s="16"/>
    </row>
    <row r="82" spans="1:5" ht="33.75" customHeight="1" x14ac:dyDescent="0.25">
      <c r="A82" s="1" t="s">
        <v>37</v>
      </c>
      <c r="B82" s="11" t="s">
        <v>193</v>
      </c>
      <c r="C82" s="12"/>
      <c r="D82" s="12"/>
      <c r="E82" s="13"/>
    </row>
    <row r="83" spans="1:5" ht="33.75" customHeight="1" x14ac:dyDescent="0.25">
      <c r="A83" s="14" t="s">
        <v>111</v>
      </c>
      <c r="B83" s="15" t="s">
        <v>194</v>
      </c>
      <c r="C83" s="15" t="s">
        <v>201</v>
      </c>
      <c r="D83" s="15" t="s">
        <v>223</v>
      </c>
      <c r="E83" s="16"/>
    </row>
    <row r="84" spans="1:5" ht="33.75" customHeight="1" x14ac:dyDescent="0.25">
      <c r="A84" s="14" t="s">
        <v>112</v>
      </c>
      <c r="B84" s="15" t="s">
        <v>195</v>
      </c>
      <c r="C84" s="15" t="s">
        <v>201</v>
      </c>
      <c r="D84" s="15" t="s">
        <v>223</v>
      </c>
      <c r="E84" s="16"/>
    </row>
    <row r="85" spans="1:5" ht="33.75" customHeight="1" x14ac:dyDescent="0.25">
      <c r="A85" s="14" t="s">
        <v>113</v>
      </c>
      <c r="B85" s="15" t="s">
        <v>196</v>
      </c>
      <c r="C85" s="15" t="s">
        <v>201</v>
      </c>
      <c r="D85" s="15" t="s">
        <v>223</v>
      </c>
      <c r="E85" s="16"/>
    </row>
    <row r="86" spans="1:5" ht="33.75" customHeight="1" x14ac:dyDescent="0.25">
      <c r="A86" s="14" t="s">
        <v>114</v>
      </c>
      <c r="B86" s="15" t="s">
        <v>197</v>
      </c>
      <c r="C86" s="15" t="s">
        <v>7</v>
      </c>
      <c r="D86" s="15" t="s">
        <v>227</v>
      </c>
      <c r="E86" s="16"/>
    </row>
    <row r="87" spans="1:5" ht="33.75" customHeight="1" x14ac:dyDescent="0.25">
      <c r="A87" s="14" t="s">
        <v>115</v>
      </c>
      <c r="B87" s="15" t="s">
        <v>198</v>
      </c>
      <c r="C87" s="15" t="s">
        <v>7</v>
      </c>
      <c r="D87" s="15" t="s">
        <v>227</v>
      </c>
      <c r="E87" s="16"/>
    </row>
    <row r="88" spans="1:5" ht="33.75" customHeight="1" x14ac:dyDescent="0.25">
      <c r="A88" s="14" t="s">
        <v>116</v>
      </c>
      <c r="B88" s="15" t="s">
        <v>199</v>
      </c>
      <c r="C88" s="15" t="s">
        <v>201</v>
      </c>
      <c r="D88" s="15" t="s">
        <v>223</v>
      </c>
      <c r="E88" s="16"/>
    </row>
    <row r="89" spans="1:5" ht="33.75" customHeight="1" x14ac:dyDescent="0.25">
      <c r="A89" s="14" t="s">
        <v>117</v>
      </c>
      <c r="B89" s="15" t="s">
        <v>200</v>
      </c>
      <c r="C89" s="15" t="s">
        <v>201</v>
      </c>
      <c r="D89" s="15" t="s">
        <v>223</v>
      </c>
      <c r="E89" s="16"/>
    </row>
    <row r="90" spans="1:5" ht="33" customHeight="1" x14ac:dyDescent="0.25">
      <c r="A90" s="54" t="s">
        <v>29</v>
      </c>
      <c r="B90" s="54"/>
      <c r="C90" s="54"/>
      <c r="D90" s="18"/>
      <c r="E90" s="19">
        <f>SUM(E5:E89)</f>
        <v>0</v>
      </c>
    </row>
    <row r="91" spans="1:5" ht="165" customHeight="1" x14ac:dyDescent="0.25">
      <c r="A91" s="53" t="s">
        <v>241</v>
      </c>
      <c r="B91" s="53"/>
      <c r="C91" s="53"/>
      <c r="D91" s="53"/>
      <c r="E91" s="53"/>
    </row>
  </sheetData>
  <sheetProtection formatColumns="0"/>
  <autoFilter ref="A4:E91" xr:uid="{00000000-0009-0000-0000-000001000000}"/>
  <mergeCells count="7">
    <mergeCell ref="A3:B3"/>
    <mergeCell ref="C2:E2"/>
    <mergeCell ref="C3:E3"/>
    <mergeCell ref="A1:E1"/>
    <mergeCell ref="A91:E91"/>
    <mergeCell ref="A2:B2"/>
    <mergeCell ref="A90:C90"/>
  </mergeCells>
  <conditionalFormatting sqref="E7 E83:E90">
    <cfRule type="containsBlanks" dxfId="14" priority="15">
      <formula>LEN(TRIM(E7))=0</formula>
    </cfRule>
  </conditionalFormatting>
  <conditionalFormatting sqref="E76 E74 E20:E21 E17:E18 E8 E23 E25:E27 E78:E80 E29:E34 E36:E38 E42 E44:E46 E50:E54 E57:E63 E65:E68 E10:E14">
    <cfRule type="containsBlanks" dxfId="13" priority="14">
      <formula>LEN(TRIM(E8))=0</formula>
    </cfRule>
  </conditionalFormatting>
  <conditionalFormatting sqref="E19">
    <cfRule type="containsBlanks" dxfId="12" priority="13">
      <formula>LEN(TRIM(E19))=0</formula>
    </cfRule>
  </conditionalFormatting>
  <conditionalFormatting sqref="E72">
    <cfRule type="containsBlanks" dxfId="11" priority="10">
      <formula>LEN(TRIM(E72))=0</formula>
    </cfRule>
  </conditionalFormatting>
  <conditionalFormatting sqref="E71">
    <cfRule type="containsBlanks" dxfId="10" priority="11">
      <formula>LEN(TRIM(E71))=0</formula>
    </cfRule>
  </conditionalFormatting>
  <conditionalFormatting sqref="E73">
    <cfRule type="containsBlanks" dxfId="9" priority="9">
      <formula>LEN(TRIM(E73))=0</formula>
    </cfRule>
  </conditionalFormatting>
  <conditionalFormatting sqref="E75">
    <cfRule type="containsBlanks" dxfId="8" priority="8">
      <formula>LEN(TRIM(E75))=0</formula>
    </cfRule>
  </conditionalFormatting>
  <conditionalFormatting sqref="E6">
    <cfRule type="containsBlanks" dxfId="7" priority="7">
      <formula>LEN(TRIM(E6))=0</formula>
    </cfRule>
  </conditionalFormatting>
  <conditionalFormatting sqref="E16">
    <cfRule type="containsBlanks" dxfId="6" priority="6">
      <formula>LEN(TRIM(E16))=0</formula>
    </cfRule>
  </conditionalFormatting>
  <conditionalFormatting sqref="E22">
    <cfRule type="containsBlanks" dxfId="5" priority="5">
      <formula>LEN(TRIM(E22))=0</formula>
    </cfRule>
  </conditionalFormatting>
  <conditionalFormatting sqref="E24">
    <cfRule type="containsBlanks" dxfId="4" priority="4">
      <formula>LEN(TRIM(E24))=0</formula>
    </cfRule>
  </conditionalFormatting>
  <conditionalFormatting sqref="E55">
    <cfRule type="containsBlanks" dxfId="3" priority="3">
      <formula>LEN(TRIM(E55))=0</formula>
    </cfRule>
  </conditionalFormatting>
  <conditionalFormatting sqref="E81">
    <cfRule type="containsBlanks" dxfId="2" priority="2">
      <formula>LEN(TRIM(E81))=0</formula>
    </cfRule>
  </conditionalFormatting>
  <conditionalFormatting sqref="E39">
    <cfRule type="containsBlanks" dxfId="1" priority="1">
      <formula>LEN(TRIM(E39))=0</formula>
    </cfRule>
  </conditionalFormatting>
  <pageMargins left="0.7" right="0.7" top="0.75" bottom="0.75" header="0.3" footer="0.3"/>
  <pageSetup paperSize="9" scale="84" fitToHeight="0" orientation="portrait"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11"/>
  <sheetViews>
    <sheetView workbookViewId="0">
      <selection activeCell="B8" sqref="B8"/>
    </sheetView>
  </sheetViews>
  <sheetFormatPr defaultRowHeight="12.75" x14ac:dyDescent="0.2"/>
  <cols>
    <col min="1" max="1" width="4.42578125" style="4" bestFit="1" customWidth="1"/>
    <col min="2" max="2" width="26.85546875" style="4" customWidth="1"/>
    <col min="3" max="3" width="7" style="4" bestFit="1" customWidth="1"/>
    <col min="4" max="4" width="14" style="4" customWidth="1"/>
    <col min="5" max="5" width="19.140625" style="4" customWidth="1"/>
    <col min="6" max="6" width="17.5703125" style="4" customWidth="1"/>
    <col min="7" max="16384" width="9.140625" style="4"/>
  </cols>
  <sheetData>
    <row r="2" spans="1:6" ht="39" customHeight="1" x14ac:dyDescent="0.2">
      <c r="A2" s="56" t="s">
        <v>237</v>
      </c>
      <c r="B2" s="56"/>
      <c r="C2" s="56"/>
      <c r="D2" s="56"/>
      <c r="E2" s="56"/>
      <c r="F2" s="56"/>
    </row>
    <row r="3" spans="1:6" s="8" customFormat="1" ht="44.25" customHeight="1" x14ac:dyDescent="0.25">
      <c r="A3" s="57" t="s">
        <v>240</v>
      </c>
      <c r="B3" s="57"/>
      <c r="C3" s="58" t="s">
        <v>39</v>
      </c>
      <c r="D3" s="58"/>
      <c r="E3" s="58"/>
      <c r="F3" s="58"/>
    </row>
    <row r="4" spans="1:6" s="8" customFormat="1" ht="21" customHeight="1" x14ac:dyDescent="0.25">
      <c r="A4" s="57" t="s">
        <v>1</v>
      </c>
      <c r="B4" s="57"/>
      <c r="C4" s="58" t="s">
        <v>228</v>
      </c>
      <c r="D4" s="58"/>
      <c r="E4" s="58"/>
      <c r="F4" s="58"/>
    </row>
    <row r="5" spans="1:6" s="8" customFormat="1" ht="21" customHeight="1" x14ac:dyDescent="0.25">
      <c r="A5" s="57" t="s">
        <v>2</v>
      </c>
      <c r="B5" s="57"/>
      <c r="C5" s="59" t="s">
        <v>40</v>
      </c>
      <c r="D5" s="59"/>
      <c r="E5" s="59"/>
      <c r="F5" s="59"/>
    </row>
    <row r="6" spans="1:6" ht="33" customHeight="1" x14ac:dyDescent="0.2">
      <c r="A6" s="1" t="s">
        <v>229</v>
      </c>
      <c r="B6" s="1" t="s">
        <v>4</v>
      </c>
      <c r="C6" s="1" t="s">
        <v>5</v>
      </c>
      <c r="D6" s="1" t="s">
        <v>230</v>
      </c>
      <c r="E6" s="1" t="s">
        <v>238</v>
      </c>
      <c r="F6" s="1" t="s">
        <v>239</v>
      </c>
    </row>
    <row r="7" spans="1:6" ht="38.25" customHeight="1" x14ac:dyDescent="0.2">
      <c r="A7" s="5"/>
      <c r="B7" s="55" t="s">
        <v>231</v>
      </c>
      <c r="C7" s="55"/>
      <c r="D7" s="55"/>
      <c r="E7" s="55"/>
      <c r="F7" s="55"/>
    </row>
    <row r="8" spans="1:6" ht="85.5" customHeight="1" x14ac:dyDescent="0.2">
      <c r="A8" s="5">
        <v>1</v>
      </c>
      <c r="B8" s="2" t="s">
        <v>232</v>
      </c>
      <c r="C8" s="3" t="s">
        <v>233</v>
      </c>
      <c r="D8" s="5">
        <v>6</v>
      </c>
      <c r="E8" s="6"/>
      <c r="F8" s="7">
        <f>E8*D8</f>
        <v>0</v>
      </c>
    </row>
    <row r="9" spans="1:6" ht="29.25" customHeight="1" x14ac:dyDescent="0.2">
      <c r="A9" s="60" t="s">
        <v>234</v>
      </c>
      <c r="B9" s="60"/>
      <c r="C9" s="60"/>
      <c r="D9" s="60"/>
      <c r="E9" s="60"/>
      <c r="F9" s="60"/>
    </row>
    <row r="10" spans="1:6" ht="55.5" customHeight="1" x14ac:dyDescent="0.2">
      <c r="A10" s="55" t="s">
        <v>235</v>
      </c>
      <c r="B10" s="55"/>
      <c r="C10" s="55"/>
      <c r="D10" s="55"/>
      <c r="E10" s="55"/>
      <c r="F10" s="55"/>
    </row>
    <row r="11" spans="1:6" ht="27.75" customHeight="1" x14ac:dyDescent="0.2">
      <c r="A11" s="55" t="s">
        <v>236</v>
      </c>
      <c r="B11" s="55"/>
      <c r="C11" s="55"/>
      <c r="D11" s="55"/>
      <c r="E11" s="55"/>
      <c r="F11" s="55"/>
    </row>
  </sheetData>
  <mergeCells count="11">
    <mergeCell ref="A11:F11"/>
    <mergeCell ref="A2:F2"/>
    <mergeCell ref="B7:F7"/>
    <mergeCell ref="A4:B4"/>
    <mergeCell ref="C4:F4"/>
    <mergeCell ref="A5:B5"/>
    <mergeCell ref="C5:F5"/>
    <mergeCell ref="A9:F9"/>
    <mergeCell ref="A10:F10"/>
    <mergeCell ref="A3:B3"/>
    <mergeCell ref="C3:F3"/>
  </mergeCells>
  <conditionalFormatting sqref="E8">
    <cfRule type="containsBlanks" dxfId="0" priority="1">
      <formula>LEN(TRIM(E8))=0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Main Price Format</vt:lpstr>
      <vt:lpstr>Annexure I</vt:lpstr>
      <vt:lpstr>Annexure II</vt:lpstr>
      <vt:lpstr>'Annexure 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 SHASTRI - MAUX</dc:creator>
  <cp:lastModifiedBy>Sumeet Sahay </cp:lastModifiedBy>
  <cp:lastPrinted>2023-06-08T10:33:56Z</cp:lastPrinted>
  <dcterms:created xsi:type="dcterms:W3CDTF">2019-01-25T11:33:03Z</dcterms:created>
  <dcterms:modified xsi:type="dcterms:W3CDTF">2023-06-08T10:34:06Z</dcterms:modified>
</cp:coreProperties>
</file>