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2211238\Desktop\BOP DEPARTMENT\PROJECTS\TALCHER\ELEVATOR\BEFORE NIT\"/>
    </mc:Choice>
  </mc:AlternateContent>
  <xr:revisionPtr revIDLastSave="0" documentId="8_{8DCFEF69-5A5F-48FD-9209-2CB1B2358ECC}" xr6:coauthVersionLast="36" xr6:coauthVersionMax="36" xr10:uidLastSave="{00000000-0000-0000-0000-000000000000}"/>
  <bookViews>
    <workbookView xWindow="0" yWindow="0" windowWidth="19200" windowHeight="10995" xr2:uid="{00000000-000D-0000-FFFF-FFFF00000000}"/>
  </bookViews>
  <sheets>
    <sheet name="Elevator" sheetId="1" r:id="rId1"/>
    <sheet name="Elevator-Annx-I" sheetId="4" r:id="rId2"/>
    <sheet name="Elevator-Annx-IIA" sheetId="3" r:id="rId3"/>
    <sheet name="Elevator-Annx-IIB" sheetId="5" r:id="rId4"/>
    <sheet name="Elevator-Annx-IIC" sheetId="6" r:id="rId5"/>
    <sheet name="Elevator-Annx-IID" sheetId="7" r:id="rId6"/>
    <sheet name="Elevator-Annx-IIE" sheetId="8" r:id="rId7"/>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6" l="1"/>
  <c r="F10" i="6"/>
  <c r="F11" i="6"/>
  <c r="F12" i="6"/>
  <c r="F14" i="6"/>
  <c r="F15" i="6"/>
  <c r="F16" i="6"/>
  <c r="F17" i="6"/>
  <c r="F18" i="6"/>
  <c r="F19" i="6"/>
  <c r="F20" i="6"/>
  <c r="F21" i="6"/>
  <c r="F22" i="6"/>
  <c r="F23" i="6"/>
  <c r="F24" i="6"/>
  <c r="F25" i="6"/>
  <c r="F26" i="6"/>
  <c r="F27" i="6"/>
  <c r="F28" i="6"/>
  <c r="F30" i="6"/>
  <c r="F31" i="6"/>
  <c r="F33" i="6"/>
  <c r="F34" i="6"/>
  <c r="F35" i="6"/>
  <c r="F36" i="6"/>
  <c r="F37" i="6"/>
  <c r="F38" i="6"/>
  <c r="F39" i="6"/>
  <c r="F40" i="6"/>
  <c r="F41" i="6"/>
  <c r="F42" i="6"/>
  <c r="F43" i="6"/>
  <c r="F44" i="6"/>
  <c r="F23" i="1"/>
  <c r="H23" i="1"/>
  <c r="L23" i="1"/>
  <c r="M23" i="1"/>
  <c r="G10" i="4"/>
  <c r="G11" i="4"/>
  <c r="G12" i="4"/>
  <c r="G13" i="4"/>
  <c r="G9" i="4"/>
  <c r="F11" i="1"/>
  <c r="H11" i="1"/>
  <c r="L11" i="1"/>
  <c r="M11" i="1"/>
  <c r="G17" i="4"/>
  <c r="G18" i="4"/>
  <c r="G19" i="4"/>
  <c r="G20" i="4"/>
  <c r="G16" i="4"/>
  <c r="F12" i="1"/>
  <c r="H12" i="1"/>
  <c r="L12" i="1"/>
  <c r="M12" i="1"/>
  <c r="G24" i="4"/>
  <c r="G25" i="4"/>
  <c r="G26" i="4"/>
  <c r="G27" i="4"/>
  <c r="G23" i="4"/>
  <c r="F13" i="1"/>
  <c r="H13" i="1"/>
  <c r="L13" i="1"/>
  <c r="M13" i="1"/>
  <c r="G31" i="4"/>
  <c r="G32" i="4"/>
  <c r="G33" i="4"/>
  <c r="G34" i="4"/>
  <c r="G30" i="4"/>
  <c r="F14" i="1"/>
  <c r="H14" i="1"/>
  <c r="L14" i="1"/>
  <c r="M14" i="1"/>
  <c r="G38" i="4"/>
  <c r="G39" i="4"/>
  <c r="G40" i="4"/>
  <c r="G41" i="4"/>
  <c r="G37" i="4"/>
  <c r="F15" i="1"/>
  <c r="H15" i="1"/>
  <c r="L15" i="1"/>
  <c r="M15" i="1"/>
  <c r="L16" i="1"/>
  <c r="J16" i="1"/>
  <c r="M16" i="1"/>
  <c r="L17" i="1"/>
  <c r="J17" i="1"/>
  <c r="M17" i="1"/>
  <c r="L18" i="1"/>
  <c r="J18" i="1"/>
  <c r="M18" i="1"/>
  <c r="L19" i="1"/>
  <c r="J19" i="1"/>
  <c r="M19" i="1"/>
  <c r="L20" i="1"/>
  <c r="J20" i="1"/>
  <c r="M20" i="1"/>
  <c r="F10" i="3"/>
  <c r="F11" i="3"/>
  <c r="F12" i="3"/>
  <c r="F13" i="3"/>
  <c r="F14" i="3"/>
  <c r="F15" i="3"/>
  <c r="F16" i="3"/>
  <c r="F17" i="3"/>
  <c r="F18" i="3"/>
  <c r="F19" i="3"/>
  <c r="F20" i="3"/>
  <c r="F21" i="3"/>
  <c r="F22" i="3"/>
  <c r="F23" i="3"/>
  <c r="F24" i="3"/>
  <c r="F25" i="3"/>
  <c r="F26" i="3"/>
  <c r="F27" i="3"/>
  <c r="F28" i="3"/>
  <c r="F30" i="3"/>
  <c r="F31" i="3"/>
  <c r="F33" i="3"/>
  <c r="F34" i="3"/>
  <c r="F35" i="3"/>
  <c r="F36" i="3"/>
  <c r="F37" i="3"/>
  <c r="F38" i="3"/>
  <c r="F39" i="3"/>
  <c r="F40" i="3"/>
  <c r="F41" i="3"/>
  <c r="F42" i="3"/>
  <c r="F43" i="3"/>
  <c r="F44" i="3"/>
  <c r="F21" i="1"/>
  <c r="H21" i="1"/>
  <c r="L21" i="1"/>
  <c r="M21" i="1"/>
  <c r="F10" i="5"/>
  <c r="F11" i="5"/>
  <c r="F12" i="5"/>
  <c r="F13" i="5"/>
  <c r="F14" i="5"/>
  <c r="F15" i="5"/>
  <c r="F16" i="5"/>
  <c r="F17" i="5"/>
  <c r="F18" i="5"/>
  <c r="F19" i="5"/>
  <c r="F20" i="5"/>
  <c r="F21" i="5"/>
  <c r="F22" i="5"/>
  <c r="F23" i="5"/>
  <c r="F24" i="5"/>
  <c r="F25" i="5"/>
  <c r="F26" i="5"/>
  <c r="F27" i="5"/>
  <c r="F28" i="5"/>
  <c r="F30" i="5"/>
  <c r="F31" i="5"/>
  <c r="F33" i="5"/>
  <c r="F34" i="5"/>
  <c r="F35" i="5"/>
  <c r="F36" i="5"/>
  <c r="F37" i="5"/>
  <c r="F38" i="5"/>
  <c r="F39" i="5"/>
  <c r="F40" i="5"/>
  <c r="F41" i="5"/>
  <c r="F42" i="5"/>
  <c r="F43" i="5"/>
  <c r="F44" i="5"/>
  <c r="F22" i="1"/>
  <c r="H22" i="1"/>
  <c r="L22" i="1"/>
  <c r="M22" i="1"/>
  <c r="F10" i="7"/>
  <c r="F11" i="7"/>
  <c r="F12" i="7"/>
  <c r="F13" i="7"/>
  <c r="F14" i="7"/>
  <c r="F15" i="7"/>
  <c r="F16" i="7"/>
  <c r="F17" i="7"/>
  <c r="F18" i="7"/>
  <c r="F19" i="7"/>
  <c r="F20" i="7"/>
  <c r="F21" i="7"/>
  <c r="F22" i="7"/>
  <c r="F23" i="7"/>
  <c r="F24" i="7"/>
  <c r="F25" i="7"/>
  <c r="F26" i="7"/>
  <c r="F27" i="7"/>
  <c r="F28" i="7"/>
  <c r="F30" i="7"/>
  <c r="F31" i="7"/>
  <c r="F33" i="7"/>
  <c r="F34" i="7"/>
  <c r="F35" i="7"/>
  <c r="F36" i="7"/>
  <c r="F37" i="7"/>
  <c r="F38" i="7"/>
  <c r="F39" i="7"/>
  <c r="F40" i="7"/>
  <c r="F41" i="7"/>
  <c r="F42" i="7"/>
  <c r="F43" i="7"/>
  <c r="F44" i="7"/>
  <c r="F24" i="1"/>
  <c r="H24" i="1"/>
  <c r="L24" i="1"/>
  <c r="M24" i="1"/>
  <c r="F10" i="8"/>
  <c r="F11" i="8"/>
  <c r="F12" i="8"/>
  <c r="F13" i="8"/>
  <c r="F14" i="8"/>
  <c r="F15" i="8"/>
  <c r="F16" i="8"/>
  <c r="F17" i="8"/>
  <c r="F18" i="8"/>
  <c r="F19" i="8"/>
  <c r="F20" i="8"/>
  <c r="F21" i="8"/>
  <c r="F22" i="8"/>
  <c r="F23" i="8"/>
  <c r="F24" i="8"/>
  <c r="F25" i="8"/>
  <c r="F26" i="8"/>
  <c r="F27" i="8"/>
  <c r="F28" i="8"/>
  <c r="F30" i="8"/>
  <c r="F31" i="8"/>
  <c r="F33" i="8"/>
  <c r="F34" i="8"/>
  <c r="F35" i="8"/>
  <c r="F36" i="8"/>
  <c r="F37" i="8"/>
  <c r="F38" i="8"/>
  <c r="F39" i="8"/>
  <c r="F40" i="8"/>
  <c r="F41" i="8"/>
  <c r="F42" i="8"/>
  <c r="F43" i="8"/>
  <c r="F44" i="8"/>
  <c r="F25" i="1"/>
  <c r="H25" i="1"/>
  <c r="L25" i="1"/>
  <c r="M25" i="1"/>
  <c r="M9" i="1"/>
  <c r="J21" i="1"/>
  <c r="J11" i="1"/>
</calcChain>
</file>

<file path=xl/sharedStrings.xml><?xml version="1.0" encoding="utf-8"?>
<sst xmlns="http://schemas.openxmlformats.org/spreadsheetml/2006/main" count="651" uniqueCount="167">
  <si>
    <t xml:space="preserve">NAME OF PROJECT:
</t>
  </si>
  <si>
    <t>NAME OF PACKAGE:</t>
  </si>
  <si>
    <t>ELEVATOR</t>
  </si>
  <si>
    <t>TECHNICAL SPECIFICATION:</t>
  </si>
  <si>
    <t>S. No.</t>
  </si>
  <si>
    <t>DESCRIPTION</t>
  </si>
  <si>
    <t>UNIT</t>
  </si>
  <si>
    <t>QTY</t>
  </si>
  <si>
    <t>AMOUNT (Ex-Works)</t>
  </si>
  <si>
    <t>Lot</t>
  </si>
  <si>
    <t>MAJOR BREAK-UP OF PRICES GIVEN IN 1.0 ABOVE.</t>
  </si>
  <si>
    <t>Nos.</t>
  </si>
  <si>
    <t>Particulars of bidder / authorised representative</t>
  </si>
  <si>
    <t>Name</t>
  </si>
  <si>
    <t>Designation</t>
  </si>
  <si>
    <t>Signature</t>
  </si>
  <si>
    <t>Date</t>
  </si>
  <si>
    <t>Company Seal</t>
  </si>
  <si>
    <t>BREAK-UP OF SUPPLY PRICES GIVEN IN 2.1 OF MAIN SHEET.</t>
  </si>
  <si>
    <t>2.1.1</t>
  </si>
  <si>
    <t>Car along with traction machine, Car landing door, VVVF drive and controller, LT Power Cable, Car Operating Panel (COP), Automatic Rescue Device (ARD), Air Conditioner/ Ventilation (as applicable), machine room lighting, Over Speed Governor (OSG), counter weight, buffer springs, Erection and Commissioning Spares etc.</t>
  </si>
  <si>
    <t>2.1.2</t>
  </si>
  <si>
    <t>Set</t>
  </si>
  <si>
    <t>2.1.3</t>
  </si>
  <si>
    <t>2.1.4</t>
  </si>
  <si>
    <t>TOTAL (Should match with prices quoted against Sl No. 2.1 of Main sheet)</t>
  </si>
  <si>
    <t>BREAK-UP OF SUPPLY PRICES GIVEN IN 2.2 OF MAIN SHEET.</t>
  </si>
  <si>
    <t>2.2.1</t>
  </si>
  <si>
    <t>2.2.2</t>
  </si>
  <si>
    <t>2.2.3</t>
  </si>
  <si>
    <t>2.2.4</t>
  </si>
  <si>
    <t>TOTAL (Should match with prices quoted against Sl No. 2.2 of Main sheet)</t>
  </si>
  <si>
    <t>Signature &amp; Company Seal</t>
  </si>
  <si>
    <r>
      <t>Total lump sum firm price inclusive of all prevailing taxes, duties and other levies for</t>
    </r>
    <r>
      <rPr>
        <b/>
        <sz val="11"/>
        <rFont val="Arial"/>
        <family val="2"/>
      </rPr>
      <t xml:space="preserve"> SUPPLY PART, SERVICE PART &amp; MANDATORY SPARES </t>
    </r>
    <r>
      <rPr>
        <sz val="11"/>
        <rFont val="Arial"/>
        <family val="2"/>
      </rPr>
      <t>comprising of design (i.e. 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(if applicable) alongwith spares for erection, startup and commissioning as required, forwarding, proper packing, shipment and delivery at site, unloading, handling, transportation &amp; storage at site, in-site transportation, assembly, minor civil works, erection &amp; commissioning, trial run at site, preparation of drawings in 3D (if applicable) and carrying out performance guarantee/Functional/Demonstration tests at site (As applicable), training of customer/client O&amp;M staff (if applicable) &amp; final handing over to end customer in flawless condition for project and package specified above complete with all accessories  for the total scope defined as per BHEL NIT &amp; tender technical specification, amendment &amp; agreements till placement of order.</t>
    </r>
  </si>
  <si>
    <t>No.</t>
  </si>
  <si>
    <t xml:space="preserve">Landing doors, landing operating panel (LOP), door fixing arrangement etc. meeting total landing requirement. </t>
  </si>
  <si>
    <t xml:space="preserve">Rope, Trailing cable, guide rails for car and counter weight, guide brackets, anchor fasteners, Shaft Lighting, compensating chain (if applicable) meeting total travel requirement. </t>
  </si>
  <si>
    <t>Maintenance tools and tackles.</t>
  </si>
  <si>
    <t>a</t>
  </si>
  <si>
    <t>b</t>
  </si>
  <si>
    <t>c</t>
  </si>
  <si>
    <t>d</t>
  </si>
  <si>
    <t>e</t>
  </si>
  <si>
    <t>f</t>
  </si>
  <si>
    <t>sets</t>
  </si>
  <si>
    <t>no.</t>
  </si>
  <si>
    <t>nos.</t>
  </si>
  <si>
    <t>TOTAL PRICE (Ex-Works)</t>
  </si>
  <si>
    <t>'O' rings</t>
  </si>
  <si>
    <t xml:space="preserve">20% of total population or 3 Nos. of each type whichever is high  </t>
  </si>
  <si>
    <t>20% of the total population</t>
  </si>
  <si>
    <t xml:space="preserve">Note: </t>
  </si>
  <si>
    <t>Mandatory spares listed above is bare minimum requirement. In case any additional mandatory spares requirement is covered elsewhere in the tender specification apart from specified above, same shall be deemed to have been covered in bidders scope of supply.</t>
  </si>
  <si>
    <t>Wherever quantity has been specified as percentage (%), the quantity of mandatory spares to be provided by the vendor shall be the specified percentage (%) of total population required to meet the specification requirements. In case the quantity of mandatory spares so calculated happens to be in fraction, the same shall be rounded off to next higher whole number.</t>
  </si>
  <si>
    <t>Unless stated otherwise, a ‘set’ means item or sub-items required for each type/ size, range of assembly/ sub- assembly required for complete replacement in one equipment system; it is further intended that the assembly/ sub-assembly which have different orientation ( like left hand or right hand, top or bottom), different direction of rotation or mirror image positioning or any other reasons which result in marinating two different sets of spares to be used for subject assembly/ sub assembly, these shall be considered as different type of assembly/ sub assembly.</t>
  </si>
  <si>
    <t>Wherever the quantities have been indicated for each type, size, thickness, material, radius, range etc, these shall cover all the items supplied and installed and the breakup of these shall be furnished by the vendor during detail engineering.</t>
  </si>
  <si>
    <t>In case spares indicated in the list are not applicable to the particular design offered by the bidder, the bidder should offer spares applicable to the offered design with quantities generally in line with the approach followed in the above list.</t>
  </si>
  <si>
    <t>Wherever bidder has indicated an item as not applicable, the same will have to be supplied free of cost, in case it is found applicable during detail engineering.</t>
  </si>
  <si>
    <t>Interchangeability and Packings: All spares supplied under this contract shall be strictly interchangeable with parts for which they are intended for replacements. These spares should include all mounted accessories like components, boards, add or items, fitting, connectors etc. and be complete in all respects so that the replacement of the main items by these spares does not require any additional item. The vendors must conform the pair to pair compatibility of each electrical spares modules with the modules should be supplied in the original package. All electronic modules should be pre set and/or preprogrammed for ready use at site. Alternatively, suitable instruction sheet indicating the details of required PCB jumper position, BCD which is setting, EPROM/PROM listing etc should be packed along with each module. Also a caution mark sign should be put on all such module which needs pre setting /pre-programming before putting them in to service. The spare shall be treated and properly packed for long term storage.</t>
  </si>
  <si>
    <t>Identification: Each spare shall be clearly marked and labeled on the outside of the packing with its description. When more than one spare part is packed in single case, a general description of the contents shall be shown on the outside of such case and a detailed list enclosed. All cases, containers and other packages must be suitably marked and numbered for the purpose of identification.</t>
  </si>
  <si>
    <t>g</t>
  </si>
  <si>
    <t>h</t>
  </si>
  <si>
    <t>2X660 MW TALCHER STG-III EPC</t>
  </si>
  <si>
    <t>PE-TS-497-502-A001</t>
  </si>
  <si>
    <t xml:space="preserve"> Over current relay of each type</t>
  </si>
  <si>
    <t xml:space="preserve"> Auxiliary relays of each type</t>
  </si>
  <si>
    <t xml:space="preserve"> Friction block  </t>
  </si>
  <si>
    <t xml:space="preserve"> Guide roller of each type  </t>
  </si>
  <si>
    <t xml:space="preserve"> Contactors of each type  </t>
  </si>
  <si>
    <t xml:space="preserve"> Control transformer of each type</t>
  </si>
  <si>
    <t xml:space="preserve"> Time device of each type</t>
  </si>
  <si>
    <t xml:space="preserve"> Rectifiers of each type</t>
  </si>
  <si>
    <t xml:space="preserve"> Resistor of each type</t>
  </si>
  <si>
    <t xml:space="preserve"> Fuses of each rating  </t>
  </si>
  <si>
    <t xml:space="preserve"> Limit switches of each type  </t>
  </si>
  <si>
    <t xml:space="preserve"> Push button of each type</t>
  </si>
  <si>
    <t xml:space="preserve"> Contact device (if applicable) of each type</t>
  </si>
  <si>
    <t xml:space="preserve"> Brake motor of each type </t>
  </si>
  <si>
    <t xml:space="preserve"> Transmitters of each type </t>
  </si>
  <si>
    <t xml:space="preserve"> Switches of each type  </t>
  </si>
  <si>
    <t xml:space="preserve"> Receiver of each type </t>
  </si>
  <si>
    <t xml:space="preserve"> Bearings of each type &amp; size  </t>
  </si>
  <si>
    <t xml:space="preserve"> Roller of each type  </t>
  </si>
  <si>
    <t xml:space="preserve"> Worm gear spares  </t>
  </si>
  <si>
    <t xml:space="preserve">Sealing ring of each type  </t>
  </si>
  <si>
    <t xml:space="preserve"> Spares for brake  </t>
  </si>
  <si>
    <t xml:space="preserve"> a) Fan of each type </t>
  </si>
  <si>
    <t xml:space="preserve"> b) Magnetic coil of each type   </t>
  </si>
  <si>
    <t xml:space="preserve"> c) Brake disc  </t>
  </si>
  <si>
    <t xml:space="preserve"> d) Brake pad  </t>
  </si>
  <si>
    <t xml:space="preserve"> Bushing (for door front)  </t>
  </si>
  <si>
    <t xml:space="preserve"> Pinion of each type   </t>
  </si>
  <si>
    <t xml:space="preserve"> Lift Main drive motor of each type &amp; rating </t>
  </si>
  <si>
    <t xml:space="preserve"> Door opening motor of each type &amp; rating </t>
  </si>
  <si>
    <t xml:space="preserve"> Landing door complete  </t>
  </si>
  <si>
    <t xml:space="preserve"> Car door complete  </t>
  </si>
  <si>
    <t xml:space="preserve"> VFD drive of each type &amp; rating  </t>
  </si>
  <si>
    <t xml:space="preserve"> </t>
  </si>
  <si>
    <t>2.3.1</t>
  </si>
  <si>
    <t>2.3.2</t>
  </si>
  <si>
    <t>2.3.3</t>
  </si>
  <si>
    <t>2.3.4</t>
  </si>
  <si>
    <t>TOTAL (Should match with prices quoted against Sl No. 2.3 of Main sheet)</t>
  </si>
  <si>
    <t>2.4.1</t>
  </si>
  <si>
    <t>2.4.2</t>
  </si>
  <si>
    <t>2.4.3</t>
  </si>
  <si>
    <t>2.4.4</t>
  </si>
  <si>
    <t>TOTAL (Should match with prices quoted against Sl No. 2.4 of Main sheet)</t>
  </si>
  <si>
    <t>2.5.1</t>
  </si>
  <si>
    <t>2.5.2</t>
  </si>
  <si>
    <t>2.5.3</t>
  </si>
  <si>
    <t>2.5.4</t>
  </si>
  <si>
    <t>TOTAL (Should match with prices quoted against Sl No. 2.5 of Main sheet)</t>
  </si>
  <si>
    <t>LIST OF MANDATORY SPARES FOR TG BUILDING</t>
  </si>
  <si>
    <t>LIST OF MANDATORY SPARES FOR SERVICE BUILDING</t>
  </si>
  <si>
    <t>LIST OF MANDATORY SPARES FOR ADMINISTRATIVE BUILDING</t>
  </si>
  <si>
    <t>LIST OF MANDATORY SPARES FOR ESP CONTROL ROOM BUILDING</t>
  </si>
  <si>
    <t>LIST OF MANDATORY SPARES FOR GYPSUM DEWATERING BUILDING</t>
  </si>
  <si>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</si>
  <si>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ESP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</si>
  <si>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G.A. drawings in 3D (As applicable) </t>
    </r>
    <r>
      <rPr>
        <b/>
        <sz val="11"/>
        <color rgb="FF0000FF"/>
        <rFont val="Arial"/>
        <family val="2"/>
      </rPr>
      <t>(FOR TG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</si>
  <si>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SERVICE BUILDING)</t>
    </r>
    <r>
      <rPr>
        <sz val="11"/>
        <color rgb="FF0000FF"/>
        <rFont val="Arial"/>
        <family val="2"/>
      </rPr>
      <t xml:space="preserve"> </t>
    </r>
    <r>
      <rPr>
        <sz val="11"/>
        <rFont val="Arial"/>
        <family val="2"/>
      </rPr>
      <t>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</si>
  <si>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ADMINISTRATIVE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</si>
  <si>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t>Note: 
1.) BOP/PG to consider and suitably incorporate taxes, duties and other commercial aspects.
2) S. No. 2.1.2, 2.2.2, 2.3.2, 2.4.2 and 2.5.2 shall be used for price adjustments on account of change in landing (if any) for the respective elevators.
3) S. No. 2.1.3, 2.2.3, 2.3.3, 2.4.3 and 2.5.3 shall be used for price adjustments on account of change in travel (if any) for the respective elevators.</t>
  </si>
  <si>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preparation of drawings in 3D (if applicable) </t>
    </r>
    <r>
      <rPr>
        <b/>
        <sz val="11"/>
        <color rgb="FF0000FF"/>
        <rFont val="Arial"/>
        <family val="2"/>
      </rPr>
      <t>(FOR TG BUILDING)</t>
    </r>
    <r>
      <rPr>
        <sz val="11"/>
        <rFont val="Arial"/>
        <family val="2"/>
      </rPr>
      <t xml:space="preserve"> for project and package specified above complete with all accessories  for the total scope defined as per BHEL NIT &amp; tender technical specification, amendment &amp; agreements till placement of order.</t>
    </r>
    <r>
      <rPr>
        <b/>
        <sz val="11"/>
        <rFont val="Arial"/>
        <family val="2"/>
      </rPr>
      <t xml:space="preserve"> (Break-up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</si>
  <si>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SERVICE BUILDING)</t>
    </r>
    <r>
      <rPr>
        <sz val="11"/>
        <rFont val="Arial"/>
        <family val="2"/>
      </rPr>
      <t xml:space="preserve"> 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</si>
  <si>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ADMINISTRATIVE BUILDING)</t>
    </r>
    <r>
      <rPr>
        <sz val="11"/>
        <rFont val="Arial"/>
        <family val="2"/>
      </rPr>
      <t xml:space="preserve"> 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</si>
  <si>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ESP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</si>
  <si>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GYPSUM DEWATERING BUILDING)</t>
    </r>
    <r>
      <rPr>
        <sz val="11"/>
        <color rgb="FF0000FF"/>
        <rFont val="Arial"/>
        <family val="2"/>
      </rPr>
      <t xml:space="preserve"> </t>
    </r>
    <r>
      <rPr>
        <sz val="11"/>
        <rFont val="Arial"/>
        <family val="2"/>
      </rPr>
      <t xml:space="preserve">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</si>
  <si>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TG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</si>
  <si>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SERVICE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</si>
  <si>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ADMINISTRATIVE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</si>
  <si>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ESP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</si>
  <si>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t>
    </r>
    <r>
      <rPr>
        <sz val="11"/>
        <color rgb="FF0000FF"/>
        <rFont val="Arial"/>
        <family val="2"/>
      </rPr>
      <t xml:space="preserv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</si>
  <si>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(ONE SET COMMON FOR TG BUILDING)</t>
    </r>
    <r>
      <rPr>
        <sz val="11"/>
        <rFont val="Arial"/>
        <family val="2"/>
      </rPr>
      <t xml:space="preserve"> as per tender technical specification above, amendment &amp; agreements till placement of order.  (Price break up of mandatory spares is to be furnished as per </t>
    </r>
    <r>
      <rPr>
        <b/>
        <sz val="11"/>
        <rFont val="Arial"/>
        <family val="2"/>
      </rPr>
      <t>Annexure- IIA).</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</si>
  <si>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(ONE SET COMMON FOR SERVICE BUILDING)</t>
    </r>
    <r>
      <rPr>
        <sz val="11"/>
        <rFont val="Arial"/>
        <family val="2"/>
      </rPr>
      <t xml:space="preserve"> as per tender technical specification above, amendment &amp; agreements till placement of order.  (Price break up of mandatory spares is to be furnished as per </t>
    </r>
    <r>
      <rPr>
        <b/>
        <sz val="11"/>
        <rFont val="Arial"/>
        <family val="2"/>
      </rPr>
      <t>Annexure- IIB).</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</si>
  <si>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(ONE SET COMMON FOR ADMINISTRATIVE BUILDING)</t>
    </r>
    <r>
      <rPr>
        <sz val="11"/>
        <color rgb="FF0000FF"/>
        <rFont val="Arial"/>
        <family val="2"/>
      </rPr>
      <t xml:space="preserve"> </t>
    </r>
    <r>
      <rPr>
        <sz val="11"/>
        <rFont val="Arial"/>
        <family val="2"/>
      </rPr>
      <t xml:space="preserve">as per tender technical specification above, amendment &amp; agreements till placement of order.  (Price break up of mandatory spares is to be furnished as per </t>
    </r>
    <r>
      <rPr>
        <b/>
        <sz val="11"/>
        <rFont val="Arial"/>
        <family val="2"/>
      </rPr>
      <t>Annexure- IIC).</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</si>
  <si>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(ONE SET FOR GYPSUM DEWATERING BUILDING)</t>
    </r>
    <r>
      <rPr>
        <sz val="11"/>
        <rFont val="Arial"/>
        <family val="2"/>
      </rPr>
      <t xml:space="preserve"> as per tender technical specification above, amendment &amp; agreements till placement of order.  (Price break up of mandatory spares is to be furnished as per </t>
    </r>
    <r>
      <rPr>
        <b/>
        <sz val="11"/>
        <rFont val="Arial"/>
        <family val="2"/>
      </rPr>
      <t>Annexure- IIE).</t>
    </r>
  </si>
  <si>
    <t>TOTAL</t>
  </si>
  <si>
    <t>Unit Basic price (Ex-works)</t>
  </si>
  <si>
    <r>
      <t xml:space="preserve"> PRICE FORMAT
</t>
    </r>
    <r>
      <rPr>
        <b/>
        <sz val="12"/>
        <color rgb="FF0000FF"/>
        <rFont val="Arial"/>
        <family val="2"/>
      </rPr>
      <t>ANNEXURE-IIC</t>
    </r>
    <r>
      <rPr>
        <b/>
        <sz val="12"/>
        <rFont val="Arial"/>
        <family val="2"/>
      </rPr>
      <t xml:space="preserve">
LIST OF MANDATORY SPARES
(One Set common for Administrative Building Elevators)</t>
    </r>
  </si>
  <si>
    <t xml:space="preserve">NAME OF PROJECT:2X660 MW TALCHER STG-III EPC
</t>
  </si>
  <si>
    <t>NAME OF PACKAGE:ELEVATOR</t>
  </si>
  <si>
    <t>TECHNICAL SPECIFICATION:PE-TS-497-502-A001</t>
  </si>
  <si>
    <r>
      <t xml:space="preserve">PRICE FORMAT
</t>
    </r>
    <r>
      <rPr>
        <b/>
        <sz val="12"/>
        <color rgb="FF0000FF"/>
        <rFont val="Arial"/>
        <family val="2"/>
      </rPr>
      <t>ANNEXURE-IID</t>
    </r>
    <r>
      <rPr>
        <b/>
        <sz val="12"/>
        <rFont val="Arial"/>
        <family val="2"/>
      </rPr>
      <t xml:space="preserve">
LIST OF MANDATORY SPARES
(One Set common for ESP Control Room Building Elevators)</t>
    </r>
  </si>
  <si>
    <r>
      <t xml:space="preserve"> PRICE FORMAT
</t>
    </r>
    <r>
      <rPr>
        <b/>
        <sz val="12"/>
        <color rgb="FF0000FF"/>
        <rFont val="Arial"/>
        <family val="2"/>
      </rPr>
      <t>ANNEXURE-IIE</t>
    </r>
    <r>
      <rPr>
        <b/>
        <sz val="12"/>
        <rFont val="Arial"/>
        <family val="2"/>
      </rPr>
      <t xml:space="preserve">
LIST OF MANDATORY SPARES
(One Set for GDW Building Elevator)</t>
    </r>
  </si>
  <si>
    <r>
      <t xml:space="preserve"> PRICE FORMAT
</t>
    </r>
    <r>
      <rPr>
        <b/>
        <sz val="12"/>
        <color rgb="FF0000FF"/>
        <rFont val="Arial"/>
        <family val="2"/>
      </rPr>
      <t>ANNEXURE-IIB</t>
    </r>
    <r>
      <rPr>
        <b/>
        <sz val="12"/>
        <rFont val="Arial"/>
        <family val="2"/>
      </rPr>
      <t xml:space="preserve">
LIST OF MANDATORY SPARES
(One Set common for Service Building Elevators)</t>
    </r>
  </si>
  <si>
    <r>
      <t xml:space="preserve"> PRICE FORMAT
</t>
    </r>
    <r>
      <rPr>
        <b/>
        <sz val="12"/>
        <color rgb="FF0000FF"/>
        <rFont val="Arial"/>
        <family val="2"/>
      </rPr>
      <t>ANNEXURE-IIA</t>
    </r>
    <r>
      <rPr>
        <b/>
        <sz val="12"/>
        <rFont val="Arial"/>
        <family val="2"/>
      </rPr>
      <t xml:space="preserve">
LIST OF MANDATORY SPARES
(One Set common for TG Building Elevators)</t>
    </r>
  </si>
  <si>
    <t xml:space="preserve"> PRICE FORMAT
ANNEXURE I</t>
  </si>
  <si>
    <t xml:space="preserve">NAME OF PROJECT:2X660 MW NTPC TALCHER STG-III EPC
</t>
  </si>
  <si>
    <t xml:space="preserve"> PRICE FORMAT</t>
  </si>
  <si>
    <t>SCOPE</t>
  </si>
  <si>
    <t>Supply</t>
  </si>
  <si>
    <t>Service</t>
  </si>
  <si>
    <t>Total Ex-Works Price
(INR)</t>
  </si>
  <si>
    <t>Freight in %</t>
  </si>
  <si>
    <t>Total Freight
(INR)</t>
  </si>
  <si>
    <t>Unit Price
(INR)</t>
  </si>
  <si>
    <t>Total Price
(INR)</t>
  </si>
  <si>
    <t>GST rate in %</t>
  </si>
  <si>
    <t>GST amount in Rs.</t>
  </si>
  <si>
    <t>Total Price  Including Freight &amp; GST (INR)</t>
  </si>
  <si>
    <t>Fill yellow cells only</t>
  </si>
  <si>
    <t>Vendor Name</t>
  </si>
  <si>
    <t>NA</t>
  </si>
  <si>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(ONE SET COMMON FOR ESP CONTROL ROOM BUILDING)</t>
    </r>
    <r>
      <rPr>
        <sz val="11"/>
        <rFont val="Arial"/>
        <family val="2"/>
      </rPr>
      <t xml:space="preserve"> as per tender technical specification above, amendment &amp; agreements till placement of order.  (Price break up of mandatory spares is to be furnished as per </t>
    </r>
    <r>
      <rPr>
        <b/>
        <sz val="11"/>
        <rFont val="Arial"/>
        <family val="2"/>
      </rPr>
      <t>Annexure- IID).</t>
    </r>
  </si>
  <si>
    <t>Note: 
1.)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PG test charges, O&amp;M spares, O&amp;M charges, etc. will not be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</si>
</sst>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4009]\ * #,##0.00_ ;_ [$₹-4009]\ * \-#,##0.00_ ;_ [$₹-4009]\ * &quot;-&quot;??_ ;_ @_ "/>
  </numFmts>
  <fonts count="19" x14ac:knownFonts="1">
    <font>
      <sz val="10"/>
      <name val="Arial"/>
    </font>
    <font>
      <b/>
      <sz val="14"/>
      <name val="Arial"/>
      <family val="2"/>
    </font>
    <font>
      <sz val="12"/>
      <name val="Arial"/>
      <family val="2"/>
    </font>
    <font>
      <sz val="10"/>
      <name val="Arial"/>
      <family val="2"/>
    </font>
    <font>
      <b/>
      <sz val="12"/>
      <name val="Arial"/>
      <family val="2"/>
    </font>
    <font>
      <b/>
      <sz val="11"/>
      <name val="Arial"/>
      <family val="2"/>
    </font>
    <font>
      <sz val="11"/>
      <name val="Arial"/>
      <family val="2"/>
    </font>
    <font>
      <sz val="11"/>
      <color indexed="8"/>
      <name val="Arial"/>
      <family val="2"/>
    </font>
    <font>
      <sz val="11"/>
      <color indexed="10"/>
      <name val="Arial"/>
      <family val="2"/>
    </font>
    <font>
      <sz val="10"/>
      <color rgb="FFFF0000"/>
      <name val="Times New Roman"/>
      <family val="1"/>
    </font>
    <font>
      <sz val="11"/>
      <color rgb="FFFF0000"/>
      <name val="Arial"/>
      <family val="2"/>
    </font>
    <font>
      <sz val="9"/>
      <color rgb="FFFF0000"/>
      <name val="Arial"/>
      <family val="2"/>
    </font>
    <font>
      <b/>
      <sz val="10"/>
      <name val="Arial"/>
      <family val="2"/>
    </font>
    <font>
      <b/>
      <sz val="12"/>
      <color rgb="FF0000FF"/>
      <name val="Arial"/>
      <family val="2"/>
    </font>
    <font>
      <b/>
      <sz val="11"/>
      <color rgb="FF0000FF"/>
      <name val="Arial"/>
      <family val="2"/>
    </font>
    <font>
      <sz val="11"/>
      <color rgb="FF0000FF"/>
      <name val="Arial"/>
      <family val="2"/>
    </font>
    <font>
      <sz val="10"/>
      <name val="Arial"/>
    </font>
    <font>
      <sz val="11"/>
      <color theme="1"/>
      <name val="Arial"/>
      <family val="2"/>
    </font>
    <font>
      <b/>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9" fontId="16" fillId="0" borderId="0" applyFont="0" applyFill="0" applyBorder="0" applyAlignment="0" applyProtection="0"/>
    <xf numFmtId="0" fontId="3" fillId="0" borderId="0"/>
  </cellStyleXfs>
  <cellXfs count="144">
    <xf numFmtId="0" fontId="0" fillId="0" borderId="0" xfId="0"/>
    <xf numFmtId="0" fontId="3" fillId="0" borderId="0" xfId="0" applyFont="1" applyProtection="1">
      <protection locked="0"/>
    </xf>
    <xf numFmtId="0" fontId="4"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164" fontId="5" fillId="0" borderId="1" xfId="0" applyNumberFormat="1" applyFont="1" applyBorder="1" applyAlignment="1" applyProtection="1">
      <alignment horizontal="center" vertical="top"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2" fillId="0" borderId="0" xfId="0" applyFont="1" applyProtection="1">
      <protection locked="0"/>
    </xf>
    <xf numFmtId="164" fontId="5" fillId="0" borderId="5" xfId="0" applyNumberFormat="1" applyFont="1" applyBorder="1" applyAlignment="1" applyProtection="1">
      <alignment horizontal="center" vertical="top" wrapText="1"/>
    </xf>
    <xf numFmtId="0" fontId="6" fillId="0" borderId="5" xfId="0" applyFont="1" applyFill="1" applyBorder="1" applyAlignment="1" applyProtection="1">
      <alignment horizontal="center"/>
    </xf>
    <xf numFmtId="0" fontId="6"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top" wrapText="1"/>
    </xf>
    <xf numFmtId="0" fontId="6" fillId="0" borderId="5" xfId="0" applyFont="1" applyBorder="1" applyAlignment="1" applyProtection="1">
      <alignment horizontal="center" vertical="center"/>
    </xf>
    <xf numFmtId="0" fontId="5" fillId="0" borderId="1" xfId="0" applyFont="1" applyBorder="1" applyAlignment="1" applyProtection="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6" fillId="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center"/>
    </xf>
    <xf numFmtId="0" fontId="2" fillId="0" borderId="0" xfId="0" applyFont="1" applyFill="1" applyProtection="1">
      <protection locked="0"/>
    </xf>
    <xf numFmtId="0" fontId="3" fillId="0" borderId="0" xfId="0" applyFont="1"/>
    <xf numFmtId="0" fontId="6" fillId="0" borderId="1" xfId="0" applyFont="1" applyBorder="1" applyAlignment="1" applyProtection="1">
      <alignment horizontal="center" vertical="top" wrapText="1"/>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0" borderId="1" xfId="0" applyFont="1" applyBorder="1" applyAlignment="1" applyProtection="1">
      <alignment wrapText="1"/>
      <protection locked="0"/>
    </xf>
    <xf numFmtId="2" fontId="11" fillId="0" borderId="1" xfId="0" applyNumberFormat="1" applyFont="1" applyBorder="1" applyAlignment="1" applyProtection="1">
      <alignment horizontal="center" vertical="top"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5" fillId="0" borderId="5" xfId="0" applyNumberFormat="1" applyFont="1" applyBorder="1" applyAlignment="1" applyProtection="1">
      <alignment horizontal="center" vertical="top" wrapText="1"/>
    </xf>
    <xf numFmtId="0" fontId="4" fillId="0" borderId="9" xfId="0" applyFont="1" applyBorder="1" applyAlignment="1" applyProtection="1">
      <alignment horizontal="left" vertical="top" wrapText="1"/>
    </xf>
    <xf numFmtId="0" fontId="13" fillId="0" borderId="9" xfId="0" applyFont="1" applyBorder="1" applyAlignment="1" applyProtection="1">
      <alignment horizontal="left" vertical="top"/>
    </xf>
    <xf numFmtId="0" fontId="5" fillId="0" borderId="3" xfId="0" applyFont="1" applyBorder="1" applyAlignment="1" applyProtection="1">
      <alignment horizontal="center" vertical="top" wrapText="1"/>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center" vertical="center" wrapText="1"/>
    </xf>
    <xf numFmtId="0" fontId="6" fillId="0" borderId="3" xfId="0" applyFont="1" applyBorder="1" applyAlignment="1" applyProtection="1">
      <alignment horizontal="center" vertical="top" wrapText="1"/>
    </xf>
    <xf numFmtId="0" fontId="3"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3" fillId="0" borderId="6" xfId="0" applyFont="1" applyBorder="1" applyAlignment="1">
      <alignment horizontal="center" vertical="center" wrapText="1"/>
    </xf>
    <xf numFmtId="0" fontId="9" fillId="0" borderId="3" xfId="0" applyFont="1" applyBorder="1" applyAlignment="1" applyProtection="1">
      <alignment wrapText="1"/>
      <protection locked="0"/>
    </xf>
    <xf numFmtId="0" fontId="12" fillId="0" borderId="4" xfId="0" applyFont="1" applyBorder="1" applyAlignment="1">
      <alignment horizontal="center" vertical="center" wrapText="1"/>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9" fillId="4" borderId="1" xfId="0" applyFont="1" applyFill="1" applyBorder="1" applyProtection="1">
      <protection locked="0"/>
    </xf>
    <xf numFmtId="0" fontId="9" fillId="4" borderId="3" xfId="0" applyFont="1" applyFill="1" applyBorder="1" applyProtection="1">
      <protection locked="0"/>
    </xf>
    <xf numFmtId="0" fontId="4"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4" fillId="0" borderId="3" xfId="2" applyFont="1" applyBorder="1" applyAlignment="1" applyProtection="1">
      <alignment horizontal="left" vertical="center" wrapText="1"/>
    </xf>
    <xf numFmtId="0" fontId="4" fillId="0" borderId="1" xfId="0" applyFont="1" applyFill="1" applyBorder="1" applyAlignment="1" applyProtection="1">
      <alignment vertical="top"/>
      <protection locked="0"/>
    </xf>
    <xf numFmtId="0" fontId="2" fillId="0" borderId="1" xfId="0" applyFont="1" applyBorder="1" applyProtection="1">
      <protection locked="0"/>
    </xf>
    <xf numFmtId="0" fontId="4" fillId="0" borderId="6" xfId="0" applyFont="1" applyFill="1" applyBorder="1" applyAlignment="1" applyProtection="1">
      <alignment horizontal="center" vertical="top" wrapText="1"/>
      <protection locked="0"/>
    </xf>
    <xf numFmtId="0" fontId="4" fillId="0" borderId="5" xfId="0" applyFont="1" applyFill="1" applyBorder="1" applyAlignment="1" applyProtection="1">
      <alignment vertical="top"/>
      <protection locked="0"/>
    </xf>
    <xf numFmtId="0" fontId="2" fillId="3" borderId="1" xfId="0" applyFont="1" applyFill="1" applyBorder="1" applyProtection="1">
      <protection locked="0"/>
    </xf>
    <xf numFmtId="165" fontId="17" fillId="4" borderId="1" xfId="0" applyNumberFormat="1" applyFont="1" applyFill="1" applyBorder="1" applyAlignment="1" applyProtection="1">
      <alignment vertical="center"/>
    </xf>
    <xf numFmtId="9" fontId="17" fillId="4" borderId="1" xfId="1" applyFont="1" applyFill="1" applyBorder="1" applyAlignment="1" applyProtection="1">
      <alignment horizontal="center" vertical="center"/>
      <protection locked="0"/>
    </xf>
    <xf numFmtId="165" fontId="17" fillId="0" borderId="1" xfId="0" applyNumberFormat="1" applyFont="1" applyBorder="1" applyAlignment="1" applyProtection="1">
      <alignment vertical="center"/>
    </xf>
    <xf numFmtId="165" fontId="2" fillId="0" borderId="1" xfId="0" applyNumberFormat="1" applyFont="1" applyBorder="1" applyProtection="1">
      <protection locked="0"/>
    </xf>
    <xf numFmtId="0" fontId="5" fillId="0" borderId="2"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165" fontId="18" fillId="5"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4" fillId="0" borderId="2"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3" borderId="2" xfId="0" applyFont="1" applyFill="1" applyBorder="1" applyAlignment="1" applyProtection="1">
      <alignment horizontal="center" vertical="top" wrapText="1"/>
      <protection locked="0"/>
    </xf>
    <xf numFmtId="0" fontId="4" fillId="3" borderId="4" xfId="0" applyFont="1" applyFill="1" applyBorder="1" applyAlignment="1" applyProtection="1">
      <alignment horizontal="center" vertical="top" wrapText="1"/>
      <protection locked="0"/>
    </xf>
    <xf numFmtId="0" fontId="4" fillId="3" borderId="3"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2" fontId="6" fillId="0" borderId="1" xfId="0" applyNumberFormat="1" applyFont="1" applyBorder="1" applyAlignment="1" applyProtection="1">
      <alignment horizontal="justify" vertical="top" wrapText="1"/>
    </xf>
    <xf numFmtId="0" fontId="5" fillId="0" borderId="1" xfId="0" applyFont="1" applyBorder="1" applyAlignment="1" applyProtection="1">
      <alignment horizontal="left" vertical="top" wrapText="1"/>
    </xf>
    <xf numFmtId="0" fontId="4" fillId="0" borderId="2"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2" fontId="6" fillId="0" borderId="2" xfId="0" applyNumberFormat="1" applyFont="1" applyBorder="1" applyAlignment="1" applyProtection="1">
      <alignment horizontal="left" vertical="top" wrapText="1"/>
    </xf>
    <xf numFmtId="2" fontId="6" fillId="0" borderId="3" xfId="0" applyNumberFormat="1" applyFont="1" applyBorder="1" applyAlignment="1" applyProtection="1">
      <alignment horizontal="left" vertical="top" wrapText="1"/>
    </xf>
    <xf numFmtId="2" fontId="5" fillId="0" borderId="1" xfId="0" applyNumberFormat="1" applyFont="1" applyBorder="1" applyAlignment="1" applyProtection="1">
      <alignment horizontal="left" vertical="top" wrapText="1"/>
    </xf>
    <xf numFmtId="2" fontId="6" fillId="0" borderId="2" xfId="0" applyNumberFormat="1" applyFont="1" applyFill="1" applyBorder="1" applyAlignment="1" applyProtection="1">
      <alignment horizontal="justify" vertical="top" wrapText="1"/>
    </xf>
    <xf numFmtId="2" fontId="6" fillId="0" borderId="3" xfId="0" applyNumberFormat="1" applyFont="1" applyFill="1" applyBorder="1" applyAlignment="1" applyProtection="1">
      <alignment horizontal="justify" vertical="top" wrapText="1"/>
    </xf>
    <xf numFmtId="0" fontId="10" fillId="0" borderId="1" xfId="0" applyFont="1" applyBorder="1" applyAlignment="1" applyProtection="1">
      <alignment horizontal="left" vertical="top" wrapText="1"/>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4" fillId="0" borderId="2"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3" xfId="0" applyFont="1" applyBorder="1" applyAlignment="1" applyProtection="1">
      <alignment horizontal="left" vertical="top" wrapText="1"/>
    </xf>
    <xf numFmtId="2" fontId="6" fillId="0" borderId="2" xfId="0" applyNumberFormat="1" applyFont="1" applyBorder="1" applyAlignment="1" applyProtection="1">
      <alignment horizontal="justify" vertical="top" wrapText="1"/>
    </xf>
    <xf numFmtId="2" fontId="6" fillId="0" borderId="3" xfId="0" applyNumberFormat="1" applyFont="1" applyBorder="1" applyAlignment="1" applyProtection="1">
      <alignment horizontal="justify" vertical="top" wrapText="1"/>
    </xf>
    <xf numFmtId="2" fontId="6" fillId="0" borderId="1" xfId="0" applyNumberFormat="1" applyFont="1" applyBorder="1" applyAlignment="1" applyProtection="1">
      <alignment horizontal="left" vertical="top" wrapText="1"/>
    </xf>
    <xf numFmtId="2" fontId="11" fillId="0" borderId="1" xfId="0" applyNumberFormat="1" applyFont="1" applyBorder="1" applyAlignment="1" applyProtection="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4" xfId="0" applyFont="1" applyBorder="1" applyAlignment="1">
      <alignment horizontal="center" vertical="center" wrapText="1"/>
    </xf>
    <xf numFmtId="2" fontId="10" fillId="0" borderId="6" xfId="0" applyNumberFormat="1" applyFont="1" applyBorder="1" applyAlignment="1" applyProtection="1">
      <alignment horizontal="justify" vertical="top" wrapText="1"/>
    </xf>
    <xf numFmtId="2" fontId="10" fillId="0" borderId="7" xfId="0" applyNumberFormat="1" applyFont="1" applyBorder="1" applyAlignment="1" applyProtection="1">
      <alignment horizontal="justify" vertical="top" wrapText="1"/>
    </xf>
    <xf numFmtId="2" fontId="10" fillId="0" borderId="4" xfId="0" applyNumberFormat="1" applyFont="1" applyBorder="1" applyAlignment="1" applyProtection="1">
      <alignment horizontal="justify" vertical="top" wrapText="1"/>
    </xf>
    <xf numFmtId="2" fontId="10" fillId="0" borderId="3" xfId="0" applyNumberFormat="1" applyFont="1" applyBorder="1" applyAlignment="1" applyProtection="1">
      <alignment horizontal="justify" vertical="top" wrapText="1"/>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6" fillId="0" borderId="2" xfId="0" applyFont="1" applyBorder="1" applyAlignment="1" applyProtection="1">
      <alignment horizontal="center" vertical="top" wrapText="1"/>
    </xf>
    <xf numFmtId="0" fontId="6" fillId="0" borderId="3" xfId="0" applyFont="1" applyBorder="1" applyAlignment="1" applyProtection="1">
      <alignment horizontal="center"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cellXfs>
  <cellStyles count="3">
    <cellStyle name="Normal" xfId="0" builtinId="0"/>
    <cellStyle name="Normal 2" xfId="2" xr:uid="{00000000-0005-0000-0000-000001000000}"/>
    <cellStyle name="Percent" xfId="1" builtinId="5"/>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tabSelected="1" topLeftCell="A4" zoomScale="70" zoomScaleNormal="70" zoomScaleSheetLayoutView="85" workbookViewId="0">
      <selection activeCell="C36" sqref="C36"/>
    </sheetView>
  </sheetViews>
  <sheetFormatPr defaultColWidth="9.140625" defaultRowHeight="12.75" x14ac:dyDescent="0.2"/>
  <cols>
    <col min="1" max="1" width="11" style="17" customWidth="1"/>
    <col min="2" max="2" width="56.42578125" style="1" customWidth="1"/>
    <col min="3" max="3" width="58.28515625" style="1" customWidth="1"/>
    <col min="4" max="4" width="15.42578125" style="18" customWidth="1"/>
    <col min="5" max="5" width="13.5703125" style="18" customWidth="1"/>
    <col min="6" max="6" width="25.7109375" style="18" customWidth="1"/>
    <col min="7" max="7" width="22.5703125" style="1" customWidth="1"/>
    <col min="8" max="8" width="19.140625" style="1" customWidth="1"/>
    <col min="9" max="9" width="17.140625" style="1" customWidth="1"/>
    <col min="10" max="10" width="14.85546875" style="1" customWidth="1"/>
    <col min="11" max="11" width="16.5703125" style="1" customWidth="1"/>
    <col min="12" max="12" width="16.7109375" style="1" customWidth="1"/>
    <col min="13" max="13" width="21.28515625" style="1" customWidth="1"/>
    <col min="14" max="16384" width="9.140625" style="1"/>
  </cols>
  <sheetData>
    <row r="1" spans="1:13" ht="15" customHeight="1" x14ac:dyDescent="0.2">
      <c r="A1" s="87" t="s">
        <v>150</v>
      </c>
      <c r="B1" s="87"/>
      <c r="C1" s="87"/>
      <c r="D1" s="87"/>
      <c r="E1" s="87"/>
      <c r="F1" s="87"/>
      <c r="G1" s="87"/>
      <c r="H1" s="87"/>
      <c r="I1" s="87"/>
      <c r="J1" s="87"/>
      <c r="K1" s="87"/>
      <c r="L1" s="87"/>
      <c r="M1" s="87"/>
    </row>
    <row r="2" spans="1:13" ht="15" customHeight="1" x14ac:dyDescent="0.2">
      <c r="A2" s="87"/>
      <c r="B2" s="87"/>
      <c r="C2" s="87"/>
      <c r="D2" s="87"/>
      <c r="E2" s="87"/>
      <c r="F2" s="87"/>
      <c r="G2" s="87"/>
      <c r="H2" s="87"/>
      <c r="I2" s="87"/>
      <c r="J2" s="87"/>
      <c r="K2" s="87"/>
      <c r="L2" s="87"/>
      <c r="M2" s="87"/>
    </row>
    <row r="3" spans="1:13" ht="15" customHeight="1" x14ac:dyDescent="0.2">
      <c r="A3" s="87"/>
      <c r="B3" s="87"/>
      <c r="C3" s="87"/>
      <c r="D3" s="87"/>
      <c r="E3" s="87"/>
      <c r="F3" s="87"/>
      <c r="G3" s="87"/>
      <c r="H3" s="87"/>
      <c r="I3" s="87"/>
      <c r="J3" s="87"/>
      <c r="K3" s="87"/>
      <c r="L3" s="87"/>
      <c r="M3" s="87"/>
    </row>
    <row r="4" spans="1:13" ht="22.5" customHeight="1" x14ac:dyDescent="0.2">
      <c r="A4" s="95" t="s">
        <v>141</v>
      </c>
      <c r="B4" s="95"/>
      <c r="C4" s="88" t="s">
        <v>162</v>
      </c>
      <c r="D4" s="89"/>
      <c r="E4" s="89"/>
      <c r="F4" s="89"/>
      <c r="G4" s="89"/>
      <c r="H4" s="89"/>
      <c r="I4" s="89"/>
      <c r="J4" s="89"/>
      <c r="K4" s="89"/>
      <c r="L4" s="89"/>
      <c r="M4" s="90"/>
    </row>
    <row r="5" spans="1:13" ht="22.5" customHeight="1" x14ac:dyDescent="0.2">
      <c r="A5" s="94" t="s">
        <v>142</v>
      </c>
      <c r="B5" s="94"/>
      <c r="C5" s="67" t="s">
        <v>163</v>
      </c>
      <c r="D5" s="91"/>
      <c r="E5" s="92"/>
      <c r="F5" s="92"/>
      <c r="G5" s="92"/>
      <c r="H5" s="92"/>
      <c r="I5" s="92"/>
      <c r="J5" s="92"/>
      <c r="K5" s="92"/>
      <c r="L5" s="92"/>
      <c r="M5" s="93"/>
    </row>
    <row r="6" spans="1:13" ht="22.5" customHeight="1" x14ac:dyDescent="0.2">
      <c r="A6" s="94" t="s">
        <v>143</v>
      </c>
      <c r="B6" s="94"/>
      <c r="C6" s="65"/>
      <c r="D6" s="68"/>
      <c r="E6" s="68"/>
      <c r="F6" s="68"/>
    </row>
    <row r="7" spans="1:13" ht="22.5" customHeight="1" x14ac:dyDescent="0.2">
      <c r="A7" s="64"/>
      <c r="B7" s="102" t="s">
        <v>151</v>
      </c>
      <c r="C7" s="103"/>
      <c r="D7" s="65"/>
      <c r="E7" s="65"/>
      <c r="F7" s="86" t="s">
        <v>152</v>
      </c>
      <c r="G7" s="86"/>
      <c r="H7" s="86"/>
      <c r="I7" s="86" t="s">
        <v>153</v>
      </c>
      <c r="J7" s="86"/>
      <c r="K7" s="86"/>
      <c r="L7" s="86"/>
      <c r="M7" s="62"/>
    </row>
    <row r="8" spans="1:13" s="3" customFormat="1" ht="47.25" customHeight="1" x14ac:dyDescent="0.2">
      <c r="A8" s="62" t="s">
        <v>4</v>
      </c>
      <c r="B8" s="86" t="s">
        <v>5</v>
      </c>
      <c r="C8" s="86"/>
      <c r="D8" s="62" t="s">
        <v>6</v>
      </c>
      <c r="E8" s="62" t="s">
        <v>7</v>
      </c>
      <c r="F8" s="62" t="s">
        <v>154</v>
      </c>
      <c r="G8" s="62" t="s">
        <v>155</v>
      </c>
      <c r="H8" s="62" t="s">
        <v>156</v>
      </c>
      <c r="I8" s="62" t="s">
        <v>157</v>
      </c>
      <c r="J8" s="62" t="s">
        <v>158</v>
      </c>
      <c r="K8" s="62" t="s">
        <v>159</v>
      </c>
      <c r="L8" s="62" t="s">
        <v>160</v>
      </c>
      <c r="M8" s="62" t="s">
        <v>161</v>
      </c>
    </row>
    <row r="9" spans="1:13" s="7" customFormat="1" ht="161.25" customHeight="1" x14ac:dyDescent="0.2">
      <c r="A9" s="4">
        <v>1</v>
      </c>
      <c r="B9" s="100" t="s">
        <v>33</v>
      </c>
      <c r="C9" s="100"/>
      <c r="D9" s="5" t="s">
        <v>9</v>
      </c>
      <c r="E9" s="5">
        <v>1</v>
      </c>
      <c r="F9" s="79"/>
      <c r="G9" s="80"/>
      <c r="H9" s="80"/>
      <c r="I9" s="80"/>
      <c r="J9" s="80"/>
      <c r="K9" s="80"/>
      <c r="L9" s="81"/>
      <c r="M9" s="73">
        <f>SUM(M11:M25)</f>
        <v>0</v>
      </c>
    </row>
    <row r="10" spans="1:13" s="7" customFormat="1" ht="30" customHeight="1" x14ac:dyDescent="0.2">
      <c r="A10" s="8">
        <v>2</v>
      </c>
      <c r="B10" s="74" t="s">
        <v>10</v>
      </c>
      <c r="C10" s="76"/>
      <c r="D10" s="9"/>
      <c r="E10" s="9"/>
      <c r="F10" s="10"/>
      <c r="G10" s="66"/>
      <c r="H10" s="66"/>
      <c r="I10" s="66"/>
      <c r="J10" s="66"/>
      <c r="K10" s="66"/>
      <c r="L10" s="66"/>
      <c r="M10" s="66"/>
    </row>
    <row r="11" spans="1:13" s="7" customFormat="1" ht="130.5" customHeight="1" x14ac:dyDescent="0.2">
      <c r="A11" s="11">
        <v>2.1</v>
      </c>
      <c r="B11" s="100" t="s">
        <v>124</v>
      </c>
      <c r="C11" s="100"/>
      <c r="D11" s="26" t="s">
        <v>11</v>
      </c>
      <c r="E11" s="12">
        <v>2</v>
      </c>
      <c r="F11" s="70">
        <f>'Elevator-Annx-I'!G9</f>
        <v>0</v>
      </c>
      <c r="G11" s="71"/>
      <c r="H11" s="72">
        <f>F11*G11</f>
        <v>0</v>
      </c>
      <c r="I11" s="85" t="s">
        <v>164</v>
      </c>
      <c r="J11" s="85" t="str">
        <f>I11</f>
        <v>NA</v>
      </c>
      <c r="K11" s="71"/>
      <c r="L11" s="72">
        <f>(F11+H11)*K11</f>
        <v>0</v>
      </c>
      <c r="M11" s="72">
        <f>+F11+H11+L11</f>
        <v>0</v>
      </c>
    </row>
    <row r="12" spans="1:13" s="7" customFormat="1" ht="120.75" customHeight="1" x14ac:dyDescent="0.2">
      <c r="A12" s="11">
        <v>2.2000000000000002</v>
      </c>
      <c r="B12" s="100" t="s">
        <v>125</v>
      </c>
      <c r="C12" s="100"/>
      <c r="D12" s="26" t="s">
        <v>11</v>
      </c>
      <c r="E12" s="27">
        <v>2</v>
      </c>
      <c r="F12" s="70">
        <f>'Elevator-Annx-I'!G16</f>
        <v>0</v>
      </c>
      <c r="G12" s="69"/>
      <c r="H12" s="72">
        <f t="shared" ref="H12:H13" si="0">F12*G12</f>
        <v>0</v>
      </c>
      <c r="I12" s="77" t="s">
        <v>164</v>
      </c>
      <c r="J12" s="78"/>
      <c r="K12" s="69"/>
      <c r="L12" s="72">
        <f>(F12+H12)*K12</f>
        <v>0</v>
      </c>
      <c r="M12" s="72">
        <f>+F12+H12+L12</f>
        <v>0</v>
      </c>
    </row>
    <row r="13" spans="1:13" s="7" customFormat="1" ht="119.25" customHeight="1" x14ac:dyDescent="0.2">
      <c r="A13" s="11">
        <v>2.2999999999999998</v>
      </c>
      <c r="B13" s="100" t="s">
        <v>126</v>
      </c>
      <c r="C13" s="100"/>
      <c r="D13" s="26" t="s">
        <v>11</v>
      </c>
      <c r="E13" s="27">
        <v>2</v>
      </c>
      <c r="F13" s="70">
        <f>'Elevator-Annx-I'!G23</f>
        <v>0</v>
      </c>
      <c r="G13" s="69"/>
      <c r="H13" s="72">
        <f t="shared" si="0"/>
        <v>0</v>
      </c>
      <c r="I13" s="77" t="s">
        <v>164</v>
      </c>
      <c r="J13" s="78"/>
      <c r="K13" s="69"/>
      <c r="L13" s="72">
        <f t="shared" ref="L13:L15" si="1">(F13+H13)*K13</f>
        <v>0</v>
      </c>
      <c r="M13" s="72">
        <f t="shared" ref="M13:M15" si="2">+F13+H13+L13</f>
        <v>0</v>
      </c>
    </row>
    <row r="14" spans="1:13" s="7" customFormat="1" ht="126.75" customHeight="1" x14ac:dyDescent="0.2">
      <c r="A14" s="11">
        <v>2.4</v>
      </c>
      <c r="B14" s="100" t="s">
        <v>127</v>
      </c>
      <c r="C14" s="100"/>
      <c r="D14" s="26" t="s">
        <v>11</v>
      </c>
      <c r="E14" s="27">
        <v>2</v>
      </c>
      <c r="F14" s="70">
        <f>'Elevator-Annx-I'!G30</f>
        <v>0</v>
      </c>
      <c r="G14" s="69"/>
      <c r="H14" s="72">
        <f>F14*G14</f>
        <v>0</v>
      </c>
      <c r="I14" s="77" t="s">
        <v>164</v>
      </c>
      <c r="J14" s="78"/>
      <c r="K14" s="69"/>
      <c r="L14" s="72">
        <f t="shared" si="1"/>
        <v>0</v>
      </c>
      <c r="M14" s="72">
        <f t="shared" si="2"/>
        <v>0</v>
      </c>
    </row>
    <row r="15" spans="1:13" s="7" customFormat="1" ht="120.75" customHeight="1" x14ac:dyDescent="0.2">
      <c r="A15" s="11">
        <v>2.5</v>
      </c>
      <c r="B15" s="100" t="s">
        <v>128</v>
      </c>
      <c r="C15" s="100"/>
      <c r="D15" s="26" t="s">
        <v>34</v>
      </c>
      <c r="E15" s="27">
        <v>1</v>
      </c>
      <c r="F15" s="70">
        <f>'Elevator-Annx-I'!G37</f>
        <v>0</v>
      </c>
      <c r="G15" s="69"/>
      <c r="H15" s="72">
        <f>F15*G15</f>
        <v>0</v>
      </c>
      <c r="I15" s="77" t="s">
        <v>164</v>
      </c>
      <c r="J15" s="78"/>
      <c r="K15" s="69"/>
      <c r="L15" s="72">
        <f t="shared" si="1"/>
        <v>0</v>
      </c>
      <c r="M15" s="72">
        <f t="shared" si="2"/>
        <v>0</v>
      </c>
    </row>
    <row r="16" spans="1:13" s="7" customFormat="1" ht="114" customHeight="1" x14ac:dyDescent="0.2">
      <c r="A16" s="11">
        <v>2.6</v>
      </c>
      <c r="B16" s="100" t="s">
        <v>129</v>
      </c>
      <c r="C16" s="100"/>
      <c r="D16" s="26" t="s">
        <v>11</v>
      </c>
      <c r="E16" s="12">
        <v>2</v>
      </c>
      <c r="F16" s="82" t="s">
        <v>164</v>
      </c>
      <c r="G16" s="83"/>
      <c r="H16" s="84"/>
      <c r="I16" s="70"/>
      <c r="J16" s="72">
        <f>+I16*E16</f>
        <v>0</v>
      </c>
      <c r="K16" s="71"/>
      <c r="L16" s="72">
        <f>(J3*K16)</f>
        <v>0</v>
      </c>
      <c r="M16" s="72">
        <f>+L16+J16</f>
        <v>0</v>
      </c>
    </row>
    <row r="17" spans="1:13" s="7" customFormat="1" ht="114.75" customHeight="1" x14ac:dyDescent="0.2">
      <c r="A17" s="11">
        <v>2.7</v>
      </c>
      <c r="B17" s="100" t="s">
        <v>130</v>
      </c>
      <c r="C17" s="100"/>
      <c r="D17" s="26" t="s">
        <v>11</v>
      </c>
      <c r="E17" s="27">
        <v>2</v>
      </c>
      <c r="F17" s="82" t="s">
        <v>164</v>
      </c>
      <c r="G17" s="83"/>
      <c r="H17" s="84"/>
      <c r="I17" s="70"/>
      <c r="J17" s="72">
        <f>+I17*E17</f>
        <v>0</v>
      </c>
      <c r="K17" s="71"/>
      <c r="L17" s="72">
        <f t="shared" ref="L17:L20" si="3">(J4*K17)</f>
        <v>0</v>
      </c>
      <c r="M17" s="72">
        <f t="shared" ref="M17:M20" si="4">+L17+J17</f>
        <v>0</v>
      </c>
    </row>
    <row r="18" spans="1:13" s="7" customFormat="1" ht="105" customHeight="1" x14ac:dyDescent="0.2">
      <c r="A18" s="11">
        <v>2.8</v>
      </c>
      <c r="B18" s="100" t="s">
        <v>131</v>
      </c>
      <c r="C18" s="100"/>
      <c r="D18" s="26" t="s">
        <v>11</v>
      </c>
      <c r="E18" s="27">
        <v>2</v>
      </c>
      <c r="F18" s="82" t="s">
        <v>164</v>
      </c>
      <c r="G18" s="83"/>
      <c r="H18" s="84"/>
      <c r="I18" s="70"/>
      <c r="J18" s="72">
        <f>+I18*E18</f>
        <v>0</v>
      </c>
      <c r="K18" s="71"/>
      <c r="L18" s="72">
        <f t="shared" si="3"/>
        <v>0</v>
      </c>
      <c r="M18" s="72">
        <f t="shared" si="4"/>
        <v>0</v>
      </c>
    </row>
    <row r="19" spans="1:13" s="7" customFormat="1" ht="105" customHeight="1" x14ac:dyDescent="0.2">
      <c r="A19" s="11">
        <v>2.9</v>
      </c>
      <c r="B19" s="100" t="s">
        <v>132</v>
      </c>
      <c r="C19" s="100"/>
      <c r="D19" s="26" t="s">
        <v>11</v>
      </c>
      <c r="E19" s="27">
        <v>2</v>
      </c>
      <c r="F19" s="82" t="s">
        <v>164</v>
      </c>
      <c r="G19" s="83"/>
      <c r="H19" s="84"/>
      <c r="I19" s="70"/>
      <c r="J19" s="72">
        <f>+I19*E19</f>
        <v>0</v>
      </c>
      <c r="K19" s="71"/>
      <c r="L19" s="72">
        <f t="shared" si="3"/>
        <v>0</v>
      </c>
      <c r="M19" s="72">
        <f t="shared" si="4"/>
        <v>0</v>
      </c>
    </row>
    <row r="20" spans="1:13" s="7" customFormat="1" ht="105" customHeight="1" x14ac:dyDescent="0.2">
      <c r="A20" s="45">
        <v>2.1</v>
      </c>
      <c r="B20" s="100" t="s">
        <v>133</v>
      </c>
      <c r="C20" s="100"/>
      <c r="D20" s="26" t="s">
        <v>34</v>
      </c>
      <c r="E20" s="27">
        <v>1</v>
      </c>
      <c r="F20" s="82" t="s">
        <v>164</v>
      </c>
      <c r="G20" s="83"/>
      <c r="H20" s="84"/>
      <c r="I20" s="70"/>
      <c r="J20" s="72">
        <f t="shared" ref="J20" si="5">+I20*E20</f>
        <v>0</v>
      </c>
      <c r="K20" s="71"/>
      <c r="L20" s="72">
        <f t="shared" si="3"/>
        <v>0</v>
      </c>
      <c r="M20" s="72">
        <f t="shared" si="4"/>
        <v>0</v>
      </c>
    </row>
    <row r="21" spans="1:13" s="7" customFormat="1" ht="89.25" customHeight="1" x14ac:dyDescent="0.2">
      <c r="A21" s="11">
        <v>2.11</v>
      </c>
      <c r="B21" s="100" t="s">
        <v>134</v>
      </c>
      <c r="C21" s="100"/>
      <c r="D21" s="26" t="s">
        <v>22</v>
      </c>
      <c r="E21" s="27">
        <v>1</v>
      </c>
      <c r="F21" s="70">
        <f>'Elevator-Annx-IIA'!F44</f>
        <v>0</v>
      </c>
      <c r="G21" s="71"/>
      <c r="H21" s="72">
        <f>F21*G21</f>
        <v>0</v>
      </c>
      <c r="I21" s="85" t="s">
        <v>164</v>
      </c>
      <c r="J21" s="85" t="str">
        <f>I21</f>
        <v>NA</v>
      </c>
      <c r="K21" s="71"/>
      <c r="L21" s="72">
        <f>(F21+H21)*K21</f>
        <v>0</v>
      </c>
      <c r="M21" s="72">
        <f>+F21+H21+L21</f>
        <v>0</v>
      </c>
    </row>
    <row r="22" spans="1:13" s="7" customFormat="1" ht="78" customHeight="1" x14ac:dyDescent="0.2">
      <c r="A22" s="45">
        <v>2.12</v>
      </c>
      <c r="B22" s="100" t="s">
        <v>135</v>
      </c>
      <c r="C22" s="100"/>
      <c r="D22" s="26" t="s">
        <v>22</v>
      </c>
      <c r="E22" s="27">
        <v>1</v>
      </c>
      <c r="F22" s="70">
        <f>'Elevator-Annx-IIB'!F44</f>
        <v>0</v>
      </c>
      <c r="G22" s="69"/>
      <c r="H22" s="72">
        <f t="shared" ref="H22:H25" si="6">F22*G22</f>
        <v>0</v>
      </c>
      <c r="I22" s="77" t="s">
        <v>164</v>
      </c>
      <c r="J22" s="78"/>
      <c r="K22" s="69"/>
      <c r="L22" s="72">
        <f t="shared" ref="L22:L25" si="7">(F22+H22)*K22</f>
        <v>0</v>
      </c>
      <c r="M22" s="72">
        <f>+F22+H22+L22</f>
        <v>0</v>
      </c>
    </row>
    <row r="23" spans="1:13" s="7" customFormat="1" ht="78.75" customHeight="1" x14ac:dyDescent="0.2">
      <c r="A23" s="11">
        <v>2.13</v>
      </c>
      <c r="B23" s="100" t="s">
        <v>136</v>
      </c>
      <c r="C23" s="100"/>
      <c r="D23" s="26" t="s">
        <v>22</v>
      </c>
      <c r="E23" s="27">
        <v>1</v>
      </c>
      <c r="F23" s="70">
        <f>'Elevator-Annx-IIC'!F44</f>
        <v>0</v>
      </c>
      <c r="G23" s="69"/>
      <c r="H23" s="72">
        <f t="shared" si="6"/>
        <v>0</v>
      </c>
      <c r="I23" s="77" t="s">
        <v>164</v>
      </c>
      <c r="J23" s="78"/>
      <c r="K23" s="69"/>
      <c r="L23" s="72">
        <f t="shared" si="7"/>
        <v>0</v>
      </c>
      <c r="M23" s="72">
        <f>+F23+H23+L23</f>
        <v>0</v>
      </c>
    </row>
    <row r="24" spans="1:13" s="7" customFormat="1" ht="79.5" customHeight="1" x14ac:dyDescent="0.2">
      <c r="A24" s="45">
        <v>2.14</v>
      </c>
      <c r="B24" s="100" t="s">
        <v>165</v>
      </c>
      <c r="C24" s="100"/>
      <c r="D24" s="26" t="s">
        <v>22</v>
      </c>
      <c r="E24" s="27">
        <v>1</v>
      </c>
      <c r="F24" s="70">
        <f>'Elevator-Annx-IID'!F44</f>
        <v>0</v>
      </c>
      <c r="G24" s="69"/>
      <c r="H24" s="72">
        <f t="shared" si="6"/>
        <v>0</v>
      </c>
      <c r="I24" s="77" t="s">
        <v>164</v>
      </c>
      <c r="J24" s="78"/>
      <c r="K24" s="69"/>
      <c r="L24" s="72">
        <f t="shared" si="7"/>
        <v>0</v>
      </c>
      <c r="M24" s="72">
        <f t="shared" ref="M24:M25" si="8">+F24+H24+L24</f>
        <v>0</v>
      </c>
    </row>
    <row r="25" spans="1:13" s="7" customFormat="1" ht="80.25" customHeight="1" x14ac:dyDescent="0.2">
      <c r="A25" s="11">
        <v>2.15</v>
      </c>
      <c r="B25" s="100" t="s">
        <v>137</v>
      </c>
      <c r="C25" s="100"/>
      <c r="D25" s="26" t="s">
        <v>22</v>
      </c>
      <c r="E25" s="27">
        <v>1</v>
      </c>
      <c r="F25" s="70">
        <f>'Elevator-Annx-IIE'!F44</f>
        <v>0</v>
      </c>
      <c r="G25" s="69"/>
      <c r="H25" s="72">
        <f t="shared" si="6"/>
        <v>0</v>
      </c>
      <c r="I25" s="77" t="s">
        <v>164</v>
      </c>
      <c r="J25" s="78"/>
      <c r="K25" s="69"/>
      <c r="L25" s="72">
        <f t="shared" si="7"/>
        <v>0</v>
      </c>
      <c r="M25" s="72">
        <f t="shared" si="8"/>
        <v>0</v>
      </c>
    </row>
    <row r="26" spans="1:13" s="7" customFormat="1" ht="57" customHeight="1" x14ac:dyDescent="0.2">
      <c r="A26" s="74" t="s">
        <v>166</v>
      </c>
      <c r="B26" s="75"/>
      <c r="C26" s="75"/>
      <c r="D26" s="75"/>
      <c r="E26" s="75"/>
      <c r="F26" s="75"/>
      <c r="G26" s="75"/>
      <c r="H26" s="75"/>
      <c r="I26" s="75"/>
      <c r="J26" s="75"/>
      <c r="K26" s="75"/>
      <c r="L26" s="75"/>
      <c r="M26" s="76"/>
    </row>
    <row r="27" spans="1:13" s="7" customFormat="1" ht="18.75" customHeight="1" x14ac:dyDescent="0.2">
      <c r="A27" s="101" t="s">
        <v>12</v>
      </c>
      <c r="B27" s="101"/>
      <c r="C27" s="101"/>
      <c r="D27" s="101"/>
      <c r="E27" s="101"/>
      <c r="F27" s="101"/>
      <c r="G27" s="66"/>
      <c r="H27" s="66"/>
      <c r="I27" s="66"/>
      <c r="J27" s="66"/>
      <c r="K27" s="66"/>
      <c r="L27" s="66"/>
      <c r="M27" s="66"/>
    </row>
    <row r="28" spans="1:13" s="7" customFormat="1" ht="54" customHeight="1" x14ac:dyDescent="0.2">
      <c r="A28" s="14"/>
      <c r="B28" s="15"/>
      <c r="C28" s="15" t="s">
        <v>97</v>
      </c>
      <c r="D28" s="15"/>
      <c r="E28" s="96"/>
      <c r="F28" s="97"/>
      <c r="G28" s="66"/>
      <c r="H28" s="66"/>
      <c r="I28" s="66"/>
      <c r="J28" s="66"/>
      <c r="K28" s="66"/>
      <c r="L28" s="66"/>
      <c r="M28" s="66"/>
    </row>
    <row r="29" spans="1:13" s="7" customFormat="1" ht="15" x14ac:dyDescent="0.2">
      <c r="A29" s="16" t="s">
        <v>13</v>
      </c>
      <c r="B29" s="13" t="s">
        <v>14</v>
      </c>
      <c r="C29" s="13" t="s">
        <v>15</v>
      </c>
      <c r="D29" s="13" t="s">
        <v>16</v>
      </c>
      <c r="E29" s="98" t="s">
        <v>17</v>
      </c>
      <c r="F29" s="99"/>
      <c r="G29" s="66"/>
      <c r="H29" s="66"/>
      <c r="I29" s="66"/>
      <c r="J29" s="66"/>
      <c r="K29" s="66"/>
      <c r="L29" s="66"/>
      <c r="M29" s="66"/>
    </row>
    <row r="32" spans="1:13" ht="30" customHeight="1" x14ac:dyDescent="0.2">
      <c r="F32" s="19"/>
    </row>
    <row r="33" spans="6:6" ht="30" customHeight="1" x14ac:dyDescent="0.2">
      <c r="F33" s="19"/>
    </row>
    <row r="34" spans="6:6" ht="30.75" customHeight="1" x14ac:dyDescent="0.2">
      <c r="F34" s="19"/>
    </row>
    <row r="35" spans="6:6" ht="30" customHeight="1" x14ac:dyDescent="0.2">
      <c r="F35" s="19"/>
    </row>
    <row r="36" spans="6:6" ht="30" customHeight="1" x14ac:dyDescent="0.2">
      <c r="F36" s="19"/>
    </row>
    <row r="37" spans="6:6" ht="77.25" customHeight="1" x14ac:dyDescent="0.2">
      <c r="F37" s="19"/>
    </row>
    <row r="38" spans="6:6" ht="30" customHeight="1" x14ac:dyDescent="0.2"/>
    <row r="39" spans="6:6" ht="22.5" customHeight="1" x14ac:dyDescent="0.2">
      <c r="F39" s="3"/>
    </row>
    <row r="43" spans="6:6" ht="27.75" customHeight="1" x14ac:dyDescent="0.2"/>
    <row r="47" spans="6:6" ht="15" customHeight="1" x14ac:dyDescent="0.2"/>
    <row r="48" spans="6:6" ht="20.25" customHeight="1" x14ac:dyDescent="0.2"/>
    <row r="49" ht="33.7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sheetData>
  <mergeCells count="48">
    <mergeCell ref="B15:C15"/>
    <mergeCell ref="B8:C8"/>
    <mergeCell ref="B7:C7"/>
    <mergeCell ref="F7:H7"/>
    <mergeCell ref="B9:C9"/>
    <mergeCell ref="B12:C12"/>
    <mergeCell ref="B10:C10"/>
    <mergeCell ref="B11:C11"/>
    <mergeCell ref="E28:F28"/>
    <mergeCell ref="E29:F29"/>
    <mergeCell ref="B16:C16"/>
    <mergeCell ref="A27:F27"/>
    <mergeCell ref="B25:C25"/>
    <mergeCell ref="B18:C18"/>
    <mergeCell ref="B19:C19"/>
    <mergeCell ref="B20:C20"/>
    <mergeCell ref="B21:C21"/>
    <mergeCell ref="B22:C22"/>
    <mergeCell ref="B23:C23"/>
    <mergeCell ref="B24:C24"/>
    <mergeCell ref="F16:H16"/>
    <mergeCell ref="F17:H17"/>
    <mergeCell ref="F18:H18"/>
    <mergeCell ref="B17:C17"/>
    <mergeCell ref="I7:J7"/>
    <mergeCell ref="K7:L7"/>
    <mergeCell ref="A1:M3"/>
    <mergeCell ref="C4:M4"/>
    <mergeCell ref="D5:M5"/>
    <mergeCell ref="A5:B5"/>
    <mergeCell ref="A6:B6"/>
    <mergeCell ref="A4:B4"/>
    <mergeCell ref="A26:M26"/>
    <mergeCell ref="I24:J24"/>
    <mergeCell ref="I25:J25"/>
    <mergeCell ref="F9:L9"/>
    <mergeCell ref="F19:H19"/>
    <mergeCell ref="F20:H20"/>
    <mergeCell ref="I21:J21"/>
    <mergeCell ref="I22:J22"/>
    <mergeCell ref="I23:J23"/>
    <mergeCell ref="I11:J11"/>
    <mergeCell ref="I12:J12"/>
    <mergeCell ref="I13:J13"/>
    <mergeCell ref="I14:J14"/>
    <mergeCell ref="I15:J15"/>
    <mergeCell ref="B13:C13"/>
    <mergeCell ref="B14:C14"/>
  </mergeCells>
  <conditionalFormatting sqref="K11">
    <cfRule type="containsBlanks" dxfId="15" priority="17">
      <formula>LEN(TRIM(K11))=0</formula>
    </cfRule>
  </conditionalFormatting>
  <conditionalFormatting sqref="G11">
    <cfRule type="containsBlanks" dxfId="14" priority="16">
      <formula>LEN(TRIM(G11))=0</formula>
    </cfRule>
  </conditionalFormatting>
  <conditionalFormatting sqref="F11">
    <cfRule type="containsBlanks" dxfId="13" priority="15">
      <formula>LEN(TRIM(F11))=0</formula>
    </cfRule>
  </conditionalFormatting>
  <conditionalFormatting sqref="F12">
    <cfRule type="containsBlanks" dxfId="12" priority="14">
      <formula>LEN(TRIM(F12))=0</formula>
    </cfRule>
  </conditionalFormatting>
  <conditionalFormatting sqref="F13">
    <cfRule type="containsBlanks" dxfId="11" priority="13">
      <formula>LEN(TRIM(F13))=0</formula>
    </cfRule>
  </conditionalFormatting>
  <conditionalFormatting sqref="F14">
    <cfRule type="containsBlanks" dxfId="10" priority="12">
      <formula>LEN(TRIM(F14))=0</formula>
    </cfRule>
  </conditionalFormatting>
  <conditionalFormatting sqref="F15">
    <cfRule type="containsBlanks" dxfId="9" priority="11">
      <formula>LEN(TRIM(F15))=0</formula>
    </cfRule>
  </conditionalFormatting>
  <conditionalFormatting sqref="K16:K20">
    <cfRule type="containsBlanks" dxfId="8" priority="10">
      <formula>LEN(TRIM(K16))=0</formula>
    </cfRule>
  </conditionalFormatting>
  <conditionalFormatting sqref="I16:I20">
    <cfRule type="containsBlanks" dxfId="7" priority="9">
      <formula>LEN(TRIM(I16))=0</formula>
    </cfRule>
  </conditionalFormatting>
  <conditionalFormatting sqref="F22">
    <cfRule type="containsBlanks" dxfId="6" priority="7">
      <formula>LEN(TRIM(F22))=0</formula>
    </cfRule>
  </conditionalFormatting>
  <conditionalFormatting sqref="K21">
    <cfRule type="containsBlanks" dxfId="5" priority="6">
      <formula>LEN(TRIM(K21))=0</formula>
    </cfRule>
  </conditionalFormatting>
  <conditionalFormatting sqref="G21">
    <cfRule type="containsBlanks" dxfId="4" priority="5">
      <formula>LEN(TRIM(G21))=0</formula>
    </cfRule>
  </conditionalFormatting>
  <conditionalFormatting sqref="F21">
    <cfRule type="containsBlanks" dxfId="3" priority="4">
      <formula>LEN(TRIM(F21))=0</formula>
    </cfRule>
  </conditionalFormatting>
  <conditionalFormatting sqref="F23">
    <cfRule type="containsBlanks" dxfId="2" priority="3">
      <formula>LEN(TRIM(F23))=0</formula>
    </cfRule>
  </conditionalFormatting>
  <conditionalFormatting sqref="F24">
    <cfRule type="containsBlanks" dxfId="1" priority="2">
      <formula>LEN(TRIM(F24))=0</formula>
    </cfRule>
  </conditionalFormatting>
  <conditionalFormatting sqref="F25">
    <cfRule type="containsBlanks" dxfId="0" priority="1">
      <formula>LEN(TRIM(F25))=0</formula>
    </cfRule>
  </conditionalFormatting>
  <dataValidations disablePrompts="1" count="1">
    <dataValidation type="decimal" allowBlank="1" showInputMessage="1" showErrorMessage="1" error="Input Numeric Value" sqref="G11 G21" xr:uid="{00000000-0002-0000-0000-000000000000}">
      <formula1>0.01</formula1>
      <formula2>10000</formula2>
    </dataValidation>
  </dataValidations>
  <pageMargins left="0.59" right="0.7" top="0.45" bottom="0.44" header="0.3" footer="0.3"/>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5"/>
  <sheetViews>
    <sheetView view="pageBreakPreview" topLeftCell="A34" zoomScale="90" zoomScaleNormal="70" zoomScaleSheetLayoutView="90" workbookViewId="0">
      <selection activeCell="A43" sqref="A43:XFD43"/>
    </sheetView>
  </sheetViews>
  <sheetFormatPr defaultColWidth="9.140625" defaultRowHeight="12.75" x14ac:dyDescent="0.2"/>
  <cols>
    <col min="1" max="1" width="11" style="17" customWidth="1"/>
    <col min="2" max="2" width="56.42578125" style="1" customWidth="1"/>
    <col min="3" max="3" width="56.5703125" style="1" customWidth="1"/>
    <col min="4" max="4" width="13.85546875" style="18" customWidth="1"/>
    <col min="5" max="5" width="12.42578125" style="18" customWidth="1"/>
    <col min="6" max="6" width="15.7109375" style="18" customWidth="1"/>
    <col min="7" max="7" width="24" style="18" customWidth="1"/>
    <col min="8" max="16384" width="9.140625" style="1"/>
  </cols>
  <sheetData>
    <row r="1" spans="1:7" ht="15" customHeight="1" x14ac:dyDescent="0.2">
      <c r="A1" s="110" t="s">
        <v>148</v>
      </c>
      <c r="B1" s="111"/>
      <c r="C1" s="111"/>
      <c r="D1" s="111"/>
      <c r="E1" s="111"/>
      <c r="F1" s="111"/>
      <c r="G1" s="111"/>
    </row>
    <row r="2" spans="1:7" ht="15" customHeight="1" x14ac:dyDescent="0.2">
      <c r="A2" s="112"/>
      <c r="B2" s="113"/>
      <c r="C2" s="113"/>
      <c r="D2" s="113"/>
      <c r="E2" s="113"/>
      <c r="F2" s="113"/>
      <c r="G2" s="113"/>
    </row>
    <row r="3" spans="1:7" ht="15" customHeight="1" x14ac:dyDescent="0.2">
      <c r="A3" s="114"/>
      <c r="B3" s="115"/>
      <c r="C3" s="115"/>
      <c r="D3" s="115"/>
      <c r="E3" s="115"/>
      <c r="F3" s="115"/>
      <c r="G3" s="115"/>
    </row>
    <row r="4" spans="1:7" ht="22.5" customHeight="1" x14ac:dyDescent="0.2">
      <c r="A4" s="116" t="s">
        <v>149</v>
      </c>
      <c r="B4" s="117"/>
      <c r="C4" s="117"/>
      <c r="D4" s="117"/>
      <c r="E4" s="117"/>
      <c r="F4" s="117"/>
      <c r="G4" s="118"/>
    </row>
    <row r="5" spans="1:7" ht="22.5" customHeight="1" x14ac:dyDescent="0.2">
      <c r="A5" s="116" t="s">
        <v>142</v>
      </c>
      <c r="B5" s="117"/>
      <c r="C5" s="117"/>
      <c r="D5" s="117"/>
      <c r="E5" s="117"/>
      <c r="F5" s="117"/>
      <c r="G5" s="118"/>
    </row>
    <row r="6" spans="1:7" ht="22.5" customHeight="1" x14ac:dyDescent="0.2">
      <c r="A6" s="116" t="s">
        <v>143</v>
      </c>
      <c r="B6" s="117"/>
      <c r="C6" s="117"/>
      <c r="D6" s="117"/>
      <c r="E6" s="117"/>
      <c r="F6" s="117"/>
      <c r="G6" s="118"/>
    </row>
    <row r="7" spans="1:7" s="18" customFormat="1" ht="38.25" customHeight="1" x14ac:dyDescent="0.2">
      <c r="A7" s="28" t="s">
        <v>4</v>
      </c>
      <c r="B7" s="86" t="s">
        <v>5</v>
      </c>
      <c r="C7" s="86"/>
      <c r="D7" s="28" t="s">
        <v>6</v>
      </c>
      <c r="E7" s="28" t="s">
        <v>7</v>
      </c>
      <c r="F7" s="53" t="s">
        <v>139</v>
      </c>
      <c r="G7" s="2" t="s">
        <v>8</v>
      </c>
    </row>
    <row r="8" spans="1:7" s="7" customFormat="1" ht="25.5" customHeight="1" x14ac:dyDescent="0.2">
      <c r="A8" s="4"/>
      <c r="B8" s="101" t="s">
        <v>18</v>
      </c>
      <c r="C8" s="101"/>
      <c r="D8" s="101"/>
      <c r="E8" s="101"/>
      <c r="F8" s="101"/>
      <c r="G8" s="101"/>
    </row>
    <row r="9" spans="1:7" s="7" customFormat="1" ht="114.75" customHeight="1" x14ac:dyDescent="0.2">
      <c r="A9" s="13">
        <v>2.1</v>
      </c>
      <c r="B9" s="119" t="s">
        <v>120</v>
      </c>
      <c r="C9" s="120"/>
      <c r="D9" s="26" t="s">
        <v>9</v>
      </c>
      <c r="E9" s="26">
        <v>2</v>
      </c>
      <c r="F9" s="26"/>
      <c r="G9" s="20">
        <f>SUM(G10:G13)</f>
        <v>0</v>
      </c>
    </row>
    <row r="10" spans="1:7" s="7" customFormat="1" ht="45.75" customHeight="1" x14ac:dyDescent="0.2">
      <c r="A10" s="13" t="s">
        <v>19</v>
      </c>
      <c r="B10" s="100" t="s">
        <v>20</v>
      </c>
      <c r="C10" s="100"/>
      <c r="D10" s="26" t="s">
        <v>9</v>
      </c>
      <c r="E10" s="26">
        <v>2</v>
      </c>
      <c r="F10" s="63">
        <v>0</v>
      </c>
      <c r="G10" s="6">
        <f>F10*E10</f>
        <v>0</v>
      </c>
    </row>
    <row r="11" spans="1:7" s="23" customFormat="1" ht="21" customHeight="1" x14ac:dyDescent="0.2">
      <c r="A11" s="21" t="s">
        <v>21</v>
      </c>
      <c r="B11" s="107" t="s">
        <v>35</v>
      </c>
      <c r="C11" s="108"/>
      <c r="D11" s="22" t="s">
        <v>22</v>
      </c>
      <c r="E11" s="26">
        <v>2</v>
      </c>
      <c r="F11" s="63">
        <v>0</v>
      </c>
      <c r="G11" s="6">
        <f t="shared" ref="G11:G13" si="0">F11*E11</f>
        <v>0</v>
      </c>
    </row>
    <row r="12" spans="1:7" s="23" customFormat="1" ht="32.25" customHeight="1" x14ac:dyDescent="0.2">
      <c r="A12" s="21" t="s">
        <v>23</v>
      </c>
      <c r="B12" s="107" t="s">
        <v>36</v>
      </c>
      <c r="C12" s="108"/>
      <c r="D12" s="22" t="s">
        <v>9</v>
      </c>
      <c r="E12" s="26">
        <v>2</v>
      </c>
      <c r="F12" s="63">
        <v>0</v>
      </c>
      <c r="G12" s="6">
        <f t="shared" si="0"/>
        <v>0</v>
      </c>
    </row>
    <row r="13" spans="1:7" s="7" customFormat="1" ht="15.75" customHeight="1" x14ac:dyDescent="0.2">
      <c r="A13" s="13" t="s">
        <v>24</v>
      </c>
      <c r="B13" s="121" t="s">
        <v>37</v>
      </c>
      <c r="C13" s="121"/>
      <c r="D13" s="26" t="s">
        <v>22</v>
      </c>
      <c r="E13" s="26">
        <v>2</v>
      </c>
      <c r="F13" s="63">
        <v>0</v>
      </c>
      <c r="G13" s="6">
        <f t="shared" si="0"/>
        <v>0</v>
      </c>
    </row>
    <row r="14" spans="1:7" s="7" customFormat="1" ht="21.75" customHeight="1" x14ac:dyDescent="0.2">
      <c r="A14" s="13"/>
      <c r="B14" s="106" t="s">
        <v>25</v>
      </c>
      <c r="C14" s="106"/>
      <c r="D14" s="26"/>
      <c r="E14" s="26"/>
      <c r="F14" s="26"/>
      <c r="G14" s="6"/>
    </row>
    <row r="15" spans="1:7" s="7" customFormat="1" ht="24" customHeight="1" x14ac:dyDescent="0.2">
      <c r="A15" s="4"/>
      <c r="B15" s="101" t="s">
        <v>26</v>
      </c>
      <c r="C15" s="101"/>
      <c r="D15" s="101"/>
      <c r="E15" s="101"/>
      <c r="F15" s="101"/>
      <c r="G15" s="101"/>
    </row>
    <row r="16" spans="1:7" s="7" customFormat="1" ht="120.75" customHeight="1" x14ac:dyDescent="0.2">
      <c r="A16" s="13">
        <v>2.2000000000000002</v>
      </c>
      <c r="B16" s="100" t="s">
        <v>121</v>
      </c>
      <c r="C16" s="100"/>
      <c r="D16" s="26" t="s">
        <v>9</v>
      </c>
      <c r="E16" s="26">
        <v>2</v>
      </c>
      <c r="F16" s="26"/>
      <c r="G16" s="20">
        <f>SUM(G17:G20)</f>
        <v>0</v>
      </c>
    </row>
    <row r="17" spans="1:7" s="7" customFormat="1" ht="54.75" customHeight="1" x14ac:dyDescent="0.2">
      <c r="A17" s="13" t="s">
        <v>27</v>
      </c>
      <c r="B17" s="100" t="s">
        <v>20</v>
      </c>
      <c r="C17" s="100"/>
      <c r="D17" s="26" t="s">
        <v>9</v>
      </c>
      <c r="E17" s="26">
        <v>2</v>
      </c>
      <c r="F17" s="63">
        <v>0</v>
      </c>
      <c r="G17" s="6">
        <f>F17*E17</f>
        <v>0</v>
      </c>
    </row>
    <row r="18" spans="1:7" s="23" customFormat="1" ht="23.25" customHeight="1" x14ac:dyDescent="0.2">
      <c r="A18" s="21" t="s">
        <v>28</v>
      </c>
      <c r="B18" s="107" t="s">
        <v>35</v>
      </c>
      <c r="C18" s="108"/>
      <c r="D18" s="22" t="s">
        <v>22</v>
      </c>
      <c r="E18" s="26">
        <v>2</v>
      </c>
      <c r="F18" s="63">
        <v>0</v>
      </c>
      <c r="G18" s="6">
        <f t="shared" ref="G18:G20" si="1">F18*E18</f>
        <v>0</v>
      </c>
    </row>
    <row r="19" spans="1:7" s="23" customFormat="1" ht="36.75" customHeight="1" x14ac:dyDescent="0.2">
      <c r="A19" s="21" t="s">
        <v>29</v>
      </c>
      <c r="B19" s="107" t="s">
        <v>36</v>
      </c>
      <c r="C19" s="108"/>
      <c r="D19" s="22" t="s">
        <v>9</v>
      </c>
      <c r="E19" s="26">
        <v>2</v>
      </c>
      <c r="F19" s="63">
        <v>0</v>
      </c>
      <c r="G19" s="6">
        <f t="shared" si="1"/>
        <v>0</v>
      </c>
    </row>
    <row r="20" spans="1:7" s="7" customFormat="1" ht="18.75" customHeight="1" x14ac:dyDescent="0.2">
      <c r="A20" s="13" t="s">
        <v>30</v>
      </c>
      <c r="B20" s="104" t="s">
        <v>37</v>
      </c>
      <c r="C20" s="105"/>
      <c r="D20" s="26" t="s">
        <v>22</v>
      </c>
      <c r="E20" s="26">
        <v>2</v>
      </c>
      <c r="F20" s="63">
        <v>0</v>
      </c>
      <c r="G20" s="6">
        <f t="shared" si="1"/>
        <v>0</v>
      </c>
    </row>
    <row r="21" spans="1:7" s="7" customFormat="1" ht="27.75" customHeight="1" x14ac:dyDescent="0.2">
      <c r="A21" s="13"/>
      <c r="B21" s="106" t="s">
        <v>31</v>
      </c>
      <c r="C21" s="106"/>
      <c r="D21" s="26"/>
      <c r="E21" s="26"/>
      <c r="F21" s="26"/>
      <c r="G21" s="6"/>
    </row>
    <row r="22" spans="1:7" s="7" customFormat="1" ht="24" customHeight="1" x14ac:dyDescent="0.2">
      <c r="A22" s="4"/>
      <c r="B22" s="101" t="s">
        <v>26</v>
      </c>
      <c r="C22" s="101"/>
      <c r="D22" s="101"/>
      <c r="E22" s="101"/>
      <c r="F22" s="101"/>
      <c r="G22" s="101"/>
    </row>
    <row r="23" spans="1:7" s="7" customFormat="1" ht="120.75" customHeight="1" x14ac:dyDescent="0.2">
      <c r="A23" s="13">
        <v>2.2999999999999998</v>
      </c>
      <c r="B23" s="100" t="s">
        <v>122</v>
      </c>
      <c r="C23" s="100"/>
      <c r="D23" s="26" t="s">
        <v>9</v>
      </c>
      <c r="E23" s="26">
        <v>2</v>
      </c>
      <c r="F23" s="26"/>
      <c r="G23" s="20">
        <f>SUM(G24:G27)</f>
        <v>0</v>
      </c>
    </row>
    <row r="24" spans="1:7" s="7" customFormat="1" ht="48.75" customHeight="1" x14ac:dyDescent="0.2">
      <c r="A24" s="13" t="s">
        <v>98</v>
      </c>
      <c r="B24" s="100" t="s">
        <v>20</v>
      </c>
      <c r="C24" s="100"/>
      <c r="D24" s="26" t="s">
        <v>9</v>
      </c>
      <c r="E24" s="26">
        <v>2</v>
      </c>
      <c r="F24" s="63">
        <v>0</v>
      </c>
      <c r="G24" s="6">
        <f>F24*E24</f>
        <v>0</v>
      </c>
    </row>
    <row r="25" spans="1:7" s="23" customFormat="1" ht="18.75" customHeight="1" x14ac:dyDescent="0.2">
      <c r="A25" s="21" t="s">
        <v>99</v>
      </c>
      <c r="B25" s="107" t="s">
        <v>35</v>
      </c>
      <c r="C25" s="108"/>
      <c r="D25" s="22" t="s">
        <v>22</v>
      </c>
      <c r="E25" s="26">
        <v>2</v>
      </c>
      <c r="F25" s="63">
        <v>0</v>
      </c>
      <c r="G25" s="6">
        <f t="shared" ref="G25:G27" si="2">F25*E25</f>
        <v>0</v>
      </c>
    </row>
    <row r="26" spans="1:7" s="23" customFormat="1" ht="33.75" customHeight="1" x14ac:dyDescent="0.2">
      <c r="A26" s="21" t="s">
        <v>100</v>
      </c>
      <c r="B26" s="107" t="s">
        <v>36</v>
      </c>
      <c r="C26" s="108"/>
      <c r="D26" s="22" t="s">
        <v>9</v>
      </c>
      <c r="E26" s="26">
        <v>2</v>
      </c>
      <c r="F26" s="63">
        <v>0</v>
      </c>
      <c r="G26" s="6">
        <f t="shared" si="2"/>
        <v>0</v>
      </c>
    </row>
    <row r="27" spans="1:7" s="7" customFormat="1" ht="15.75" customHeight="1" x14ac:dyDescent="0.2">
      <c r="A27" s="13" t="s">
        <v>101</v>
      </c>
      <c r="B27" s="104" t="s">
        <v>37</v>
      </c>
      <c r="C27" s="105"/>
      <c r="D27" s="26" t="s">
        <v>22</v>
      </c>
      <c r="E27" s="26">
        <v>2</v>
      </c>
      <c r="F27" s="63">
        <v>0</v>
      </c>
      <c r="G27" s="6">
        <f t="shared" si="2"/>
        <v>0</v>
      </c>
    </row>
    <row r="28" spans="1:7" s="7" customFormat="1" ht="21.75" customHeight="1" x14ac:dyDescent="0.2">
      <c r="A28" s="13"/>
      <c r="B28" s="106" t="s">
        <v>102</v>
      </c>
      <c r="C28" s="106"/>
      <c r="D28" s="26"/>
      <c r="E28" s="26"/>
      <c r="F28" s="26"/>
      <c r="G28" s="6"/>
    </row>
    <row r="29" spans="1:7" s="7" customFormat="1" ht="24" customHeight="1" x14ac:dyDescent="0.2">
      <c r="A29" s="4"/>
      <c r="B29" s="101" t="s">
        <v>26</v>
      </c>
      <c r="C29" s="101"/>
      <c r="D29" s="101"/>
      <c r="E29" s="101"/>
      <c r="F29" s="101"/>
      <c r="G29" s="101"/>
    </row>
    <row r="30" spans="1:7" s="7" customFormat="1" ht="120.75" customHeight="1" x14ac:dyDescent="0.2">
      <c r="A30" s="13">
        <v>2.4</v>
      </c>
      <c r="B30" s="100" t="s">
        <v>119</v>
      </c>
      <c r="C30" s="100"/>
      <c r="D30" s="26" t="s">
        <v>9</v>
      </c>
      <c r="E30" s="26">
        <v>2</v>
      </c>
      <c r="F30" s="26"/>
      <c r="G30" s="20">
        <f>SUM(G31:G34)</f>
        <v>0</v>
      </c>
    </row>
    <row r="31" spans="1:7" s="7" customFormat="1" ht="48.75" customHeight="1" x14ac:dyDescent="0.2">
      <c r="A31" s="13" t="s">
        <v>103</v>
      </c>
      <c r="B31" s="100" t="s">
        <v>20</v>
      </c>
      <c r="C31" s="100"/>
      <c r="D31" s="26" t="s">
        <v>9</v>
      </c>
      <c r="E31" s="26">
        <v>2</v>
      </c>
      <c r="F31" s="63">
        <v>0</v>
      </c>
      <c r="G31" s="6">
        <f>F31*E31</f>
        <v>0</v>
      </c>
    </row>
    <row r="32" spans="1:7" s="23" customFormat="1" ht="18.75" customHeight="1" x14ac:dyDescent="0.2">
      <c r="A32" s="21" t="s">
        <v>104</v>
      </c>
      <c r="B32" s="107" t="s">
        <v>35</v>
      </c>
      <c r="C32" s="108"/>
      <c r="D32" s="22" t="s">
        <v>22</v>
      </c>
      <c r="E32" s="26">
        <v>2</v>
      </c>
      <c r="F32" s="63">
        <v>0</v>
      </c>
      <c r="G32" s="6">
        <f t="shared" ref="G32:G34" si="3">F32*E32</f>
        <v>0</v>
      </c>
    </row>
    <row r="33" spans="1:7" s="23" customFormat="1" ht="33.75" customHeight="1" x14ac:dyDescent="0.2">
      <c r="A33" s="21" t="s">
        <v>105</v>
      </c>
      <c r="B33" s="107" t="s">
        <v>36</v>
      </c>
      <c r="C33" s="108"/>
      <c r="D33" s="22" t="s">
        <v>9</v>
      </c>
      <c r="E33" s="26">
        <v>2</v>
      </c>
      <c r="F33" s="63">
        <v>0</v>
      </c>
      <c r="G33" s="6">
        <f t="shared" si="3"/>
        <v>0</v>
      </c>
    </row>
    <row r="34" spans="1:7" s="7" customFormat="1" ht="15.75" customHeight="1" x14ac:dyDescent="0.2">
      <c r="A34" s="13" t="s">
        <v>106</v>
      </c>
      <c r="B34" s="104" t="s">
        <v>37</v>
      </c>
      <c r="C34" s="105"/>
      <c r="D34" s="26" t="s">
        <v>22</v>
      </c>
      <c r="E34" s="26">
        <v>2</v>
      </c>
      <c r="F34" s="63">
        <v>0</v>
      </c>
      <c r="G34" s="6">
        <f t="shared" si="3"/>
        <v>0</v>
      </c>
    </row>
    <row r="35" spans="1:7" s="7" customFormat="1" ht="21.75" customHeight="1" x14ac:dyDescent="0.2">
      <c r="A35" s="13"/>
      <c r="B35" s="106" t="s">
        <v>107</v>
      </c>
      <c r="C35" s="106"/>
      <c r="D35" s="26"/>
      <c r="E35" s="26"/>
      <c r="F35" s="26"/>
      <c r="G35" s="6"/>
    </row>
    <row r="36" spans="1:7" s="7" customFormat="1" ht="24" customHeight="1" x14ac:dyDescent="0.2">
      <c r="A36" s="4"/>
      <c r="B36" s="101" t="s">
        <v>26</v>
      </c>
      <c r="C36" s="101"/>
      <c r="D36" s="101"/>
      <c r="E36" s="101"/>
      <c r="F36" s="101"/>
      <c r="G36" s="101"/>
    </row>
    <row r="37" spans="1:7" s="7" customFormat="1" ht="120.75" customHeight="1" x14ac:dyDescent="0.2">
      <c r="A37" s="13">
        <v>2.5</v>
      </c>
      <c r="B37" s="100" t="s">
        <v>118</v>
      </c>
      <c r="C37" s="100"/>
      <c r="D37" s="26" t="s">
        <v>9</v>
      </c>
      <c r="E37" s="26">
        <v>1</v>
      </c>
      <c r="F37" s="26"/>
      <c r="G37" s="20">
        <f>SUM(G38:G41)</f>
        <v>0</v>
      </c>
    </row>
    <row r="38" spans="1:7" s="7" customFormat="1" ht="48.75" customHeight="1" x14ac:dyDescent="0.2">
      <c r="A38" s="13" t="s">
        <v>108</v>
      </c>
      <c r="B38" s="100" t="s">
        <v>20</v>
      </c>
      <c r="C38" s="100"/>
      <c r="D38" s="26" t="s">
        <v>9</v>
      </c>
      <c r="E38" s="26">
        <v>1</v>
      </c>
      <c r="F38" s="63">
        <v>0</v>
      </c>
      <c r="G38" s="6">
        <f>F38*E38</f>
        <v>0</v>
      </c>
    </row>
    <row r="39" spans="1:7" s="23" customFormat="1" ht="18.75" customHeight="1" x14ac:dyDescent="0.2">
      <c r="A39" s="21" t="s">
        <v>109</v>
      </c>
      <c r="B39" s="107" t="s">
        <v>35</v>
      </c>
      <c r="C39" s="108"/>
      <c r="D39" s="22" t="s">
        <v>22</v>
      </c>
      <c r="E39" s="26">
        <v>1</v>
      </c>
      <c r="F39" s="63">
        <v>0</v>
      </c>
      <c r="G39" s="6">
        <f t="shared" ref="G39:G41" si="4">F39*E39</f>
        <v>0</v>
      </c>
    </row>
    <row r="40" spans="1:7" s="23" customFormat="1" ht="33.75" customHeight="1" x14ac:dyDescent="0.2">
      <c r="A40" s="21" t="s">
        <v>110</v>
      </c>
      <c r="B40" s="107" t="s">
        <v>36</v>
      </c>
      <c r="C40" s="108"/>
      <c r="D40" s="22" t="s">
        <v>9</v>
      </c>
      <c r="E40" s="26">
        <v>1</v>
      </c>
      <c r="F40" s="63">
        <v>0</v>
      </c>
      <c r="G40" s="6">
        <f t="shared" si="4"/>
        <v>0</v>
      </c>
    </row>
    <row r="41" spans="1:7" s="7" customFormat="1" ht="15.75" customHeight="1" x14ac:dyDescent="0.2">
      <c r="A41" s="13" t="s">
        <v>111</v>
      </c>
      <c r="B41" s="104" t="s">
        <v>37</v>
      </c>
      <c r="C41" s="105"/>
      <c r="D41" s="26" t="s">
        <v>22</v>
      </c>
      <c r="E41" s="26">
        <v>1</v>
      </c>
      <c r="F41" s="63">
        <v>0</v>
      </c>
      <c r="G41" s="6">
        <f t="shared" si="4"/>
        <v>0</v>
      </c>
    </row>
    <row r="42" spans="1:7" s="7" customFormat="1" ht="21.75" customHeight="1" x14ac:dyDescent="0.2">
      <c r="A42" s="13"/>
      <c r="B42" s="106" t="s">
        <v>112</v>
      </c>
      <c r="C42" s="106"/>
      <c r="D42" s="26"/>
      <c r="E42" s="26"/>
      <c r="F42" s="26"/>
      <c r="G42" s="6"/>
    </row>
    <row r="43" spans="1:7" s="7" customFormat="1" ht="61.5" customHeight="1" x14ac:dyDescent="0.2">
      <c r="A43" s="109" t="s">
        <v>123</v>
      </c>
      <c r="B43" s="109"/>
      <c r="C43" s="109"/>
      <c r="D43" s="109"/>
      <c r="E43" s="109"/>
      <c r="F43" s="109"/>
      <c r="G43" s="109"/>
    </row>
    <row r="46" spans="1:7" ht="23.25" customHeight="1" x14ac:dyDescent="0.2"/>
    <row r="47" spans="1:7" ht="30" customHeight="1" x14ac:dyDescent="0.2">
      <c r="G47" s="19"/>
    </row>
    <row r="48" spans="1:7" ht="30" customHeight="1" x14ac:dyDescent="0.2">
      <c r="G48" s="19"/>
    </row>
    <row r="49" spans="7:7" ht="30" customHeight="1" x14ac:dyDescent="0.2">
      <c r="G49" s="19"/>
    </row>
    <row r="50" spans="7:7" ht="30" customHeight="1" x14ac:dyDescent="0.2">
      <c r="G50" s="19"/>
    </row>
    <row r="51" spans="7:7" ht="30" customHeight="1" x14ac:dyDescent="0.2">
      <c r="G51" s="19"/>
    </row>
    <row r="52" spans="7:7" ht="30.75" customHeight="1" x14ac:dyDescent="0.2">
      <c r="G52" s="19"/>
    </row>
    <row r="53" spans="7:7" ht="30" customHeight="1" x14ac:dyDescent="0.2">
      <c r="G53" s="19"/>
    </row>
    <row r="54" spans="7:7" ht="30" customHeight="1" x14ac:dyDescent="0.2">
      <c r="G54" s="19"/>
    </row>
    <row r="55" spans="7:7" ht="77.25" customHeight="1" x14ac:dyDescent="0.2">
      <c r="G55" s="19"/>
    </row>
    <row r="56" spans="7:7" ht="30" customHeight="1" x14ac:dyDescent="0.2"/>
    <row r="57" spans="7:7" ht="22.5" customHeight="1" x14ac:dyDescent="0.2">
      <c r="G57" s="3"/>
    </row>
    <row r="61" spans="7:7" ht="27.75" customHeight="1" x14ac:dyDescent="0.2"/>
    <row r="65" spans="2:7" s="17" customFormat="1" ht="15" customHeight="1" x14ac:dyDescent="0.2">
      <c r="B65" s="1"/>
      <c r="C65" s="1"/>
      <c r="D65" s="18"/>
      <c r="E65" s="18"/>
      <c r="F65" s="18"/>
      <c r="G65" s="18"/>
    </row>
    <row r="66" spans="2:7" s="17" customFormat="1" ht="20.25" customHeight="1" x14ac:dyDescent="0.2">
      <c r="B66" s="1"/>
      <c r="C66" s="1"/>
      <c r="D66" s="18"/>
      <c r="E66" s="18"/>
      <c r="F66" s="18"/>
      <c r="G66" s="18"/>
    </row>
    <row r="67" spans="2:7" s="17" customFormat="1" ht="33.75" customHeight="1" x14ac:dyDescent="0.2">
      <c r="B67" s="1"/>
      <c r="C67" s="1"/>
      <c r="D67" s="18"/>
      <c r="E67" s="18"/>
      <c r="F67" s="18"/>
      <c r="G67" s="18"/>
    </row>
    <row r="68" spans="2:7" s="17" customFormat="1" ht="15" customHeight="1" x14ac:dyDescent="0.2">
      <c r="B68" s="1"/>
      <c r="C68" s="1"/>
      <c r="D68" s="18"/>
      <c r="E68" s="18"/>
      <c r="F68" s="18"/>
      <c r="G68" s="18"/>
    </row>
    <row r="69" spans="2:7" s="17" customFormat="1" ht="15" customHeight="1" x14ac:dyDescent="0.2">
      <c r="B69" s="1"/>
      <c r="C69" s="1"/>
      <c r="D69" s="18"/>
      <c r="E69" s="18"/>
      <c r="F69" s="18"/>
      <c r="G69" s="18"/>
    </row>
    <row r="70" spans="2:7" s="17" customFormat="1" ht="15" customHeight="1" x14ac:dyDescent="0.2">
      <c r="B70" s="1"/>
      <c r="C70" s="1"/>
      <c r="D70" s="18"/>
      <c r="E70" s="18"/>
      <c r="F70" s="18"/>
      <c r="G70" s="18"/>
    </row>
    <row r="71" spans="2:7" s="17" customFormat="1" ht="15" customHeight="1" x14ac:dyDescent="0.2">
      <c r="B71" s="1"/>
      <c r="C71" s="1"/>
      <c r="D71" s="18"/>
      <c r="E71" s="18"/>
      <c r="F71" s="18"/>
      <c r="G71" s="18"/>
    </row>
    <row r="72" spans="2:7" s="17" customFormat="1" ht="15" customHeight="1" x14ac:dyDescent="0.2">
      <c r="B72" s="1"/>
      <c r="C72" s="1"/>
      <c r="D72" s="18"/>
      <c r="E72" s="18"/>
      <c r="F72" s="18"/>
      <c r="G72" s="18"/>
    </row>
    <row r="73" spans="2:7" s="17" customFormat="1" ht="15" customHeight="1" x14ac:dyDescent="0.2">
      <c r="B73" s="1"/>
      <c r="C73" s="1"/>
      <c r="D73" s="18"/>
      <c r="E73" s="18"/>
      <c r="F73" s="18"/>
      <c r="G73" s="18"/>
    </row>
    <row r="74" spans="2:7" s="17" customFormat="1" ht="15" customHeight="1" x14ac:dyDescent="0.2">
      <c r="B74" s="1"/>
      <c r="C74" s="1"/>
      <c r="D74" s="18"/>
      <c r="E74" s="18"/>
      <c r="F74" s="18"/>
      <c r="G74" s="18"/>
    </row>
    <row r="75" spans="2:7" s="17" customFormat="1" ht="15" customHeight="1" x14ac:dyDescent="0.2">
      <c r="B75" s="1"/>
      <c r="C75" s="1"/>
      <c r="D75" s="18"/>
      <c r="E75" s="18"/>
      <c r="F75" s="18"/>
      <c r="G75" s="18"/>
    </row>
  </sheetData>
  <mergeCells count="41">
    <mergeCell ref="B14:C14"/>
    <mergeCell ref="B9:C9"/>
    <mergeCell ref="B10:C10"/>
    <mergeCell ref="B11:C11"/>
    <mergeCell ref="B12:C12"/>
    <mergeCell ref="B13:C13"/>
    <mergeCell ref="B8:G8"/>
    <mergeCell ref="B7:C7"/>
    <mergeCell ref="A1:G3"/>
    <mergeCell ref="A4:G4"/>
    <mergeCell ref="A5:G5"/>
    <mergeCell ref="A6:G6"/>
    <mergeCell ref="B20:C20"/>
    <mergeCell ref="B15:G15"/>
    <mergeCell ref="B16:C16"/>
    <mergeCell ref="B17:C17"/>
    <mergeCell ref="B18:C18"/>
    <mergeCell ref="B19:C19"/>
    <mergeCell ref="B21:C21"/>
    <mergeCell ref="A43:G43"/>
    <mergeCell ref="B22:G22"/>
    <mergeCell ref="B23:C23"/>
    <mergeCell ref="B24:C24"/>
    <mergeCell ref="B25:C25"/>
    <mergeCell ref="B26:C26"/>
    <mergeCell ref="B27:C27"/>
    <mergeCell ref="B28:C28"/>
    <mergeCell ref="B29:G29"/>
    <mergeCell ref="B30:C30"/>
    <mergeCell ref="B31:C31"/>
    <mergeCell ref="B32:C32"/>
    <mergeCell ref="B33:C33"/>
    <mergeCell ref="B34:C34"/>
    <mergeCell ref="B35:C35"/>
    <mergeCell ref="B41:C41"/>
    <mergeCell ref="B42:C42"/>
    <mergeCell ref="B36:G36"/>
    <mergeCell ref="B37:C37"/>
    <mergeCell ref="B38:C38"/>
    <mergeCell ref="B39:C39"/>
    <mergeCell ref="B40:C40"/>
  </mergeCells>
  <pageMargins left="0.59" right="0.7" top="0.51" bottom="0.33"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view="pageBreakPreview" zoomScale="70" zoomScaleNormal="100" zoomScaleSheetLayoutView="70" workbookViewId="0">
      <selection activeCell="F13" sqref="F13"/>
    </sheetView>
  </sheetViews>
  <sheetFormatPr defaultColWidth="8.85546875" defaultRowHeight="12.75" x14ac:dyDescent="0.2"/>
  <cols>
    <col min="1" max="1" width="8" style="24" customWidth="1"/>
    <col min="2" max="2" width="44" style="24" customWidth="1"/>
    <col min="3" max="3" width="14.5703125" style="24" customWidth="1"/>
    <col min="4" max="4" width="13.28515625" style="24" customWidth="1"/>
    <col min="5" max="5" width="20.42578125" style="24" customWidth="1"/>
    <col min="6" max="6" width="29.7109375" style="24" customWidth="1"/>
    <col min="7" max="16384" width="8.85546875" style="24"/>
  </cols>
  <sheetData>
    <row r="1" spans="1:6" ht="21" customHeight="1" x14ac:dyDescent="0.2">
      <c r="A1" s="123" t="s">
        <v>147</v>
      </c>
      <c r="B1" s="124"/>
      <c r="C1" s="124"/>
      <c r="D1" s="124"/>
      <c r="E1" s="124"/>
      <c r="F1" s="124"/>
    </row>
    <row r="2" spans="1:6" ht="21" customHeight="1" x14ac:dyDescent="0.2">
      <c r="A2" s="125"/>
      <c r="B2" s="126"/>
      <c r="C2" s="126"/>
      <c r="D2" s="126"/>
      <c r="E2" s="126"/>
      <c r="F2" s="126"/>
    </row>
    <row r="3" spans="1:6" ht="24.75" customHeight="1" x14ac:dyDescent="0.2">
      <c r="A3" s="127"/>
      <c r="B3" s="128"/>
      <c r="C3" s="128"/>
      <c r="D3" s="128"/>
      <c r="E3" s="128"/>
      <c r="F3" s="128"/>
    </row>
    <row r="4" spans="1:6" ht="15.6" customHeight="1" x14ac:dyDescent="0.2">
      <c r="A4" s="116" t="s">
        <v>141</v>
      </c>
      <c r="B4" s="117"/>
      <c r="C4" s="117"/>
      <c r="D4" s="117"/>
      <c r="E4" s="117"/>
      <c r="F4" s="118"/>
    </row>
    <row r="5" spans="1:6" ht="15.6" customHeight="1" x14ac:dyDescent="0.2">
      <c r="A5" s="116" t="s">
        <v>142</v>
      </c>
      <c r="B5" s="117"/>
      <c r="C5" s="117"/>
      <c r="D5" s="117"/>
      <c r="E5" s="117"/>
      <c r="F5" s="118"/>
    </row>
    <row r="6" spans="1:6" ht="15.6" customHeight="1" x14ac:dyDescent="0.2">
      <c r="A6" s="116" t="s">
        <v>143</v>
      </c>
      <c r="B6" s="117"/>
      <c r="C6" s="117"/>
      <c r="D6" s="117"/>
      <c r="E6" s="117"/>
      <c r="F6" s="118"/>
    </row>
    <row r="7" spans="1:6" ht="15.6" customHeight="1" x14ac:dyDescent="0.2">
      <c r="A7" s="46"/>
      <c r="B7" s="46"/>
      <c r="C7" s="37"/>
      <c r="D7" s="37"/>
      <c r="E7" s="49"/>
      <c r="F7" s="37"/>
    </row>
    <row r="8" spans="1:6" ht="15.6" customHeight="1" x14ac:dyDescent="0.2">
      <c r="A8" s="47" t="s">
        <v>113</v>
      </c>
      <c r="B8" s="46"/>
      <c r="C8" s="37"/>
      <c r="D8" s="37"/>
      <c r="E8" s="49"/>
      <c r="F8" s="37"/>
    </row>
    <row r="9" spans="1:6" ht="32.25" customHeight="1" x14ac:dyDescent="0.2">
      <c r="A9" s="41" t="s">
        <v>4</v>
      </c>
      <c r="B9" s="41" t="s">
        <v>5</v>
      </c>
      <c r="C9" s="29" t="s">
        <v>6</v>
      </c>
      <c r="D9" s="29" t="s">
        <v>7</v>
      </c>
      <c r="E9" s="50" t="s">
        <v>139</v>
      </c>
      <c r="F9" s="2" t="s">
        <v>47</v>
      </c>
    </row>
    <row r="10" spans="1:6" x14ac:dyDescent="0.2">
      <c r="A10" s="42">
        <v>1</v>
      </c>
      <c r="B10" s="43" t="s">
        <v>64</v>
      </c>
      <c r="C10" s="40" t="s">
        <v>46</v>
      </c>
      <c r="D10" s="32">
        <v>2</v>
      </c>
      <c r="E10" s="59">
        <v>0</v>
      </c>
      <c r="F10" s="60">
        <f>E10*D10</f>
        <v>0</v>
      </c>
    </row>
    <row r="11" spans="1:6" x14ac:dyDescent="0.2">
      <c r="A11" s="44">
        <v>2</v>
      </c>
      <c r="B11" s="43" t="s">
        <v>65</v>
      </c>
      <c r="C11" s="40" t="s">
        <v>46</v>
      </c>
      <c r="D11" s="33">
        <v>3</v>
      </c>
      <c r="E11" s="59">
        <v>0</v>
      </c>
      <c r="F11" s="60">
        <f t="shared" ref="F11:F43" si="0">E11*D11</f>
        <v>0</v>
      </c>
    </row>
    <row r="12" spans="1:6" x14ac:dyDescent="0.2">
      <c r="A12" s="44">
        <v>3</v>
      </c>
      <c r="B12" s="43" t="s">
        <v>66</v>
      </c>
      <c r="C12" s="40" t="s">
        <v>46</v>
      </c>
      <c r="D12" s="32">
        <v>2</v>
      </c>
      <c r="E12" s="59">
        <v>0</v>
      </c>
      <c r="F12" s="60">
        <f t="shared" si="0"/>
        <v>0</v>
      </c>
    </row>
    <row r="13" spans="1:6" ht="34.5" customHeight="1" x14ac:dyDescent="0.2">
      <c r="A13" s="44">
        <v>4</v>
      </c>
      <c r="B13" s="43" t="s">
        <v>67</v>
      </c>
      <c r="C13" s="134" t="s">
        <v>49</v>
      </c>
      <c r="D13" s="135"/>
      <c r="E13" s="59">
        <v>0</v>
      </c>
      <c r="F13" s="60">
        <f t="shared" si="0"/>
        <v>0</v>
      </c>
    </row>
    <row r="14" spans="1:6" x14ac:dyDescent="0.2">
      <c r="A14" s="44">
        <v>5</v>
      </c>
      <c r="B14" s="43" t="s">
        <v>68</v>
      </c>
      <c r="C14" s="40" t="s">
        <v>46</v>
      </c>
      <c r="D14" s="33">
        <v>2</v>
      </c>
      <c r="E14" s="59">
        <v>0</v>
      </c>
      <c r="F14" s="60">
        <f t="shared" si="0"/>
        <v>0</v>
      </c>
    </row>
    <row r="15" spans="1:6" x14ac:dyDescent="0.2">
      <c r="A15" s="44">
        <v>6</v>
      </c>
      <c r="B15" s="43" t="s">
        <v>69</v>
      </c>
      <c r="C15" s="34" t="s">
        <v>45</v>
      </c>
      <c r="D15" s="33">
        <v>1</v>
      </c>
      <c r="E15" s="59">
        <v>0</v>
      </c>
      <c r="F15" s="60">
        <f t="shared" si="0"/>
        <v>0</v>
      </c>
    </row>
    <row r="16" spans="1:6" x14ac:dyDescent="0.2">
      <c r="A16" s="44">
        <v>7</v>
      </c>
      <c r="B16" s="43" t="s">
        <v>70</v>
      </c>
      <c r="C16" s="40" t="s">
        <v>46</v>
      </c>
      <c r="D16" s="32">
        <v>2</v>
      </c>
      <c r="E16" s="59">
        <v>0</v>
      </c>
      <c r="F16" s="60">
        <f t="shared" si="0"/>
        <v>0</v>
      </c>
    </row>
    <row r="17" spans="1:6" ht="15.75" customHeight="1" x14ac:dyDescent="0.2">
      <c r="A17" s="44">
        <v>8</v>
      </c>
      <c r="B17" s="43" t="s">
        <v>71</v>
      </c>
      <c r="C17" s="40" t="s">
        <v>46</v>
      </c>
      <c r="D17" s="32">
        <v>2</v>
      </c>
      <c r="E17" s="59">
        <v>0</v>
      </c>
      <c r="F17" s="60">
        <f t="shared" si="0"/>
        <v>0</v>
      </c>
    </row>
    <row r="18" spans="1:6" ht="16.5" customHeight="1" x14ac:dyDescent="0.2">
      <c r="A18" s="44">
        <v>9</v>
      </c>
      <c r="B18" s="43" t="s">
        <v>72</v>
      </c>
      <c r="C18" s="40" t="s">
        <v>46</v>
      </c>
      <c r="D18" s="32">
        <v>3</v>
      </c>
      <c r="E18" s="59">
        <v>0</v>
      </c>
      <c r="F18" s="60">
        <f t="shared" si="0"/>
        <v>0</v>
      </c>
    </row>
    <row r="19" spans="1:6" ht="18" customHeight="1" x14ac:dyDescent="0.2">
      <c r="A19" s="44">
        <v>10</v>
      </c>
      <c r="B19" s="43" t="s">
        <v>73</v>
      </c>
      <c r="C19" s="134" t="s">
        <v>50</v>
      </c>
      <c r="D19" s="135"/>
      <c r="E19" s="59">
        <v>0</v>
      </c>
      <c r="F19" s="60">
        <f>E19*D19</f>
        <v>0</v>
      </c>
    </row>
    <row r="20" spans="1:6" ht="15.75" customHeight="1" x14ac:dyDescent="0.2">
      <c r="A20" s="44">
        <v>11</v>
      </c>
      <c r="B20" s="43" t="s">
        <v>74</v>
      </c>
      <c r="C20" s="40" t="s">
        <v>46</v>
      </c>
      <c r="D20" s="32">
        <v>3</v>
      </c>
      <c r="E20" s="59">
        <v>0</v>
      </c>
      <c r="F20" s="60">
        <f t="shared" si="0"/>
        <v>0</v>
      </c>
    </row>
    <row r="21" spans="1:6" ht="15.75" customHeight="1" x14ac:dyDescent="0.2">
      <c r="A21" s="44">
        <v>12</v>
      </c>
      <c r="B21" s="43" t="s">
        <v>75</v>
      </c>
      <c r="C21" s="40" t="s">
        <v>46</v>
      </c>
      <c r="D21" s="32">
        <v>3</v>
      </c>
      <c r="E21" s="59">
        <v>0</v>
      </c>
      <c r="F21" s="60">
        <f t="shared" si="0"/>
        <v>0</v>
      </c>
    </row>
    <row r="22" spans="1:6" ht="15.75" customHeight="1" x14ac:dyDescent="0.2">
      <c r="A22" s="44">
        <v>13</v>
      </c>
      <c r="B22" s="43" t="s">
        <v>76</v>
      </c>
      <c r="C22" s="40" t="s">
        <v>46</v>
      </c>
      <c r="D22" s="32">
        <v>3</v>
      </c>
      <c r="E22" s="59">
        <v>0</v>
      </c>
      <c r="F22" s="60">
        <f t="shared" si="0"/>
        <v>0</v>
      </c>
    </row>
    <row r="23" spans="1:6" ht="15.75" customHeight="1" x14ac:dyDescent="0.2">
      <c r="A23" s="44">
        <v>14</v>
      </c>
      <c r="B23" s="43" t="s">
        <v>77</v>
      </c>
      <c r="C23" s="40" t="s">
        <v>46</v>
      </c>
      <c r="D23" s="32">
        <v>2</v>
      </c>
      <c r="E23" s="59">
        <v>0</v>
      </c>
      <c r="F23" s="60">
        <f t="shared" si="0"/>
        <v>0</v>
      </c>
    </row>
    <row r="24" spans="1:6" ht="15.75" customHeight="1" x14ac:dyDescent="0.2">
      <c r="A24" s="44">
        <v>15</v>
      </c>
      <c r="B24" s="43" t="s">
        <v>78</v>
      </c>
      <c r="C24" s="40" t="s">
        <v>46</v>
      </c>
      <c r="D24" s="32">
        <v>2</v>
      </c>
      <c r="E24" s="59">
        <v>0</v>
      </c>
      <c r="F24" s="60">
        <f t="shared" si="0"/>
        <v>0</v>
      </c>
    </row>
    <row r="25" spans="1:6" ht="15.75" customHeight="1" x14ac:dyDescent="0.2">
      <c r="A25" s="44">
        <v>16</v>
      </c>
      <c r="B25" s="43" t="s">
        <v>79</v>
      </c>
      <c r="C25" s="40" t="s">
        <v>46</v>
      </c>
      <c r="D25" s="32">
        <v>3</v>
      </c>
      <c r="E25" s="59">
        <v>0</v>
      </c>
      <c r="F25" s="60">
        <f t="shared" si="0"/>
        <v>0</v>
      </c>
    </row>
    <row r="26" spans="1:6" x14ac:dyDescent="0.2">
      <c r="A26" s="44">
        <v>17</v>
      </c>
      <c r="B26" s="43" t="s">
        <v>80</v>
      </c>
      <c r="C26" s="40" t="s">
        <v>46</v>
      </c>
      <c r="D26" s="32">
        <v>2</v>
      </c>
      <c r="E26" s="59">
        <v>0</v>
      </c>
      <c r="F26" s="60">
        <f t="shared" si="0"/>
        <v>0</v>
      </c>
    </row>
    <row r="27" spans="1:6" x14ac:dyDescent="0.2">
      <c r="A27" s="44">
        <v>18</v>
      </c>
      <c r="B27" s="43" t="s">
        <v>81</v>
      </c>
      <c r="C27" s="40" t="s">
        <v>46</v>
      </c>
      <c r="D27" s="32">
        <v>2</v>
      </c>
      <c r="E27" s="59">
        <v>0</v>
      </c>
      <c r="F27" s="60">
        <f t="shared" si="0"/>
        <v>0</v>
      </c>
    </row>
    <row r="28" spans="1:6" x14ac:dyDescent="0.2">
      <c r="A28" s="44">
        <v>19</v>
      </c>
      <c r="B28" s="43" t="s">
        <v>82</v>
      </c>
      <c r="C28" s="40" t="s">
        <v>46</v>
      </c>
      <c r="D28" s="32">
        <v>3</v>
      </c>
      <c r="E28" s="59">
        <v>0</v>
      </c>
      <c r="F28" s="60">
        <f t="shared" si="0"/>
        <v>0</v>
      </c>
    </row>
    <row r="29" spans="1:6" x14ac:dyDescent="0.2">
      <c r="A29" s="44">
        <v>20</v>
      </c>
      <c r="B29" s="43" t="s">
        <v>83</v>
      </c>
      <c r="C29" s="34"/>
      <c r="D29" s="33"/>
      <c r="E29" s="32"/>
      <c r="F29" s="60"/>
    </row>
    <row r="30" spans="1:6" x14ac:dyDescent="0.2">
      <c r="A30" s="44">
        <v>20.100000000000001</v>
      </c>
      <c r="B30" s="43" t="s">
        <v>48</v>
      </c>
      <c r="C30" s="34" t="s">
        <v>44</v>
      </c>
      <c r="D30" s="33">
        <v>3</v>
      </c>
      <c r="E30" s="59">
        <v>0</v>
      </c>
      <c r="F30" s="60">
        <f t="shared" si="0"/>
        <v>0</v>
      </c>
    </row>
    <row r="31" spans="1:6" x14ac:dyDescent="0.2">
      <c r="A31" s="44">
        <v>20.2</v>
      </c>
      <c r="B31" s="43" t="s">
        <v>84</v>
      </c>
      <c r="C31" s="34" t="s">
        <v>44</v>
      </c>
      <c r="D31" s="33">
        <v>3</v>
      </c>
      <c r="E31" s="59">
        <v>0</v>
      </c>
      <c r="F31" s="60">
        <f t="shared" si="0"/>
        <v>0</v>
      </c>
    </row>
    <row r="32" spans="1:6" x14ac:dyDescent="0.2">
      <c r="A32" s="44">
        <v>21</v>
      </c>
      <c r="B32" s="43" t="s">
        <v>85</v>
      </c>
      <c r="C32" s="34"/>
      <c r="D32" s="33"/>
      <c r="E32" s="32"/>
      <c r="F32" s="60"/>
    </row>
    <row r="33" spans="1:6" x14ac:dyDescent="0.2">
      <c r="A33" s="44">
        <v>21.1</v>
      </c>
      <c r="B33" s="43" t="s">
        <v>86</v>
      </c>
      <c r="C33" s="40" t="s">
        <v>46</v>
      </c>
      <c r="D33" s="32">
        <v>2</v>
      </c>
      <c r="E33" s="59">
        <v>0</v>
      </c>
      <c r="F33" s="60">
        <f t="shared" si="0"/>
        <v>0</v>
      </c>
    </row>
    <row r="34" spans="1:6" x14ac:dyDescent="0.2">
      <c r="A34" s="44">
        <v>21.2</v>
      </c>
      <c r="B34" s="43" t="s">
        <v>87</v>
      </c>
      <c r="C34" s="40" t="s">
        <v>46</v>
      </c>
      <c r="D34" s="32">
        <v>3</v>
      </c>
      <c r="E34" s="59">
        <v>0</v>
      </c>
      <c r="F34" s="60">
        <f t="shared" si="0"/>
        <v>0</v>
      </c>
    </row>
    <row r="35" spans="1:6" x14ac:dyDescent="0.2">
      <c r="A35" s="44">
        <v>21.3</v>
      </c>
      <c r="B35" s="43" t="s">
        <v>88</v>
      </c>
      <c r="C35" s="34" t="s">
        <v>44</v>
      </c>
      <c r="D35" s="33">
        <v>2</v>
      </c>
      <c r="E35" s="59">
        <v>0</v>
      </c>
      <c r="F35" s="60">
        <f t="shared" si="0"/>
        <v>0</v>
      </c>
    </row>
    <row r="36" spans="1:6" x14ac:dyDescent="0.2">
      <c r="A36" s="44">
        <v>21.4</v>
      </c>
      <c r="B36" s="43" t="s">
        <v>89</v>
      </c>
      <c r="C36" s="34" t="s">
        <v>44</v>
      </c>
      <c r="D36" s="33">
        <v>2</v>
      </c>
      <c r="E36" s="59">
        <v>0</v>
      </c>
      <c r="F36" s="60">
        <f t="shared" si="0"/>
        <v>0</v>
      </c>
    </row>
    <row r="37" spans="1:6" x14ac:dyDescent="0.2">
      <c r="A37" s="44">
        <v>22</v>
      </c>
      <c r="B37" s="43" t="s">
        <v>90</v>
      </c>
      <c r="C37" s="34" t="s">
        <v>44</v>
      </c>
      <c r="D37" s="33">
        <v>2</v>
      </c>
      <c r="E37" s="59">
        <v>0</v>
      </c>
      <c r="F37" s="60">
        <f t="shared" si="0"/>
        <v>0</v>
      </c>
    </row>
    <row r="38" spans="1:6" x14ac:dyDescent="0.2">
      <c r="A38" s="44">
        <v>23</v>
      </c>
      <c r="B38" s="43" t="s">
        <v>91</v>
      </c>
      <c r="C38" s="40" t="s">
        <v>46</v>
      </c>
      <c r="D38" s="32">
        <v>2</v>
      </c>
      <c r="E38" s="59">
        <v>0</v>
      </c>
      <c r="F38" s="60">
        <f t="shared" si="0"/>
        <v>0</v>
      </c>
    </row>
    <row r="39" spans="1:6" x14ac:dyDescent="0.2">
      <c r="A39" s="44">
        <v>24</v>
      </c>
      <c r="B39" s="43" t="s">
        <v>92</v>
      </c>
      <c r="C39" s="34" t="s">
        <v>45</v>
      </c>
      <c r="D39" s="33">
        <v>1</v>
      </c>
      <c r="E39" s="59">
        <v>0</v>
      </c>
      <c r="F39" s="60">
        <f t="shared" si="0"/>
        <v>0</v>
      </c>
    </row>
    <row r="40" spans="1:6" x14ac:dyDescent="0.2">
      <c r="A40" s="44">
        <v>25</v>
      </c>
      <c r="B40" s="43" t="s">
        <v>93</v>
      </c>
      <c r="C40" s="34" t="s">
        <v>45</v>
      </c>
      <c r="D40" s="33">
        <v>1</v>
      </c>
      <c r="E40" s="59">
        <v>0</v>
      </c>
      <c r="F40" s="60">
        <f t="shared" si="0"/>
        <v>0</v>
      </c>
    </row>
    <row r="41" spans="1:6" x14ac:dyDescent="0.2">
      <c r="A41" s="44">
        <v>26</v>
      </c>
      <c r="B41" s="43" t="s">
        <v>94</v>
      </c>
      <c r="C41" s="34" t="s">
        <v>45</v>
      </c>
      <c r="D41" s="33">
        <v>1</v>
      </c>
      <c r="E41" s="59">
        <v>0</v>
      </c>
      <c r="F41" s="60">
        <f t="shared" si="0"/>
        <v>0</v>
      </c>
    </row>
    <row r="42" spans="1:6" x14ac:dyDescent="0.2">
      <c r="A42" s="44">
        <v>27</v>
      </c>
      <c r="B42" s="43" t="s">
        <v>95</v>
      </c>
      <c r="C42" s="34" t="s">
        <v>45</v>
      </c>
      <c r="D42" s="33">
        <v>1</v>
      </c>
      <c r="E42" s="59">
        <v>0</v>
      </c>
      <c r="F42" s="60">
        <f t="shared" si="0"/>
        <v>0</v>
      </c>
    </row>
    <row r="43" spans="1:6" x14ac:dyDescent="0.2">
      <c r="A43" s="44">
        <v>28</v>
      </c>
      <c r="B43" s="43" t="s">
        <v>96</v>
      </c>
      <c r="C43" s="34" t="s">
        <v>45</v>
      </c>
      <c r="D43" s="33">
        <v>1</v>
      </c>
      <c r="E43" s="59">
        <v>0</v>
      </c>
      <c r="F43" s="60">
        <f t="shared" si="0"/>
        <v>0</v>
      </c>
    </row>
    <row r="44" spans="1:6" x14ac:dyDescent="0.2">
      <c r="A44" s="54"/>
      <c r="B44" s="129" t="s">
        <v>138</v>
      </c>
      <c r="C44" s="129"/>
      <c r="D44" s="129"/>
      <c r="E44" s="129"/>
      <c r="F44" s="61">
        <f>SUM(F10:F28,F30:F31,F33:F43)</f>
        <v>0</v>
      </c>
    </row>
    <row r="45" spans="1:6" ht="17.25" customHeight="1" x14ac:dyDescent="0.2">
      <c r="A45" s="130" t="s">
        <v>51</v>
      </c>
      <c r="B45" s="131"/>
      <c r="C45" s="132"/>
      <c r="D45" s="132"/>
      <c r="E45" s="132"/>
      <c r="F45" s="133"/>
    </row>
    <row r="46" spans="1:6" ht="36.75" customHeight="1" x14ac:dyDescent="0.2">
      <c r="A46" s="31" t="s">
        <v>38</v>
      </c>
      <c r="B46" s="122" t="s">
        <v>52</v>
      </c>
      <c r="C46" s="122"/>
      <c r="D46" s="122"/>
      <c r="E46" s="122"/>
      <c r="F46" s="122"/>
    </row>
    <row r="47" spans="1:6" ht="67.5" customHeight="1" x14ac:dyDescent="0.2">
      <c r="A47" s="31" t="s">
        <v>39</v>
      </c>
      <c r="B47" s="122" t="s">
        <v>54</v>
      </c>
      <c r="C47" s="122"/>
      <c r="D47" s="122"/>
      <c r="E47" s="122"/>
      <c r="F47" s="122"/>
    </row>
    <row r="48" spans="1:6" ht="42" customHeight="1" x14ac:dyDescent="0.2">
      <c r="A48" s="31" t="s">
        <v>40</v>
      </c>
      <c r="B48" s="122" t="s">
        <v>53</v>
      </c>
      <c r="C48" s="122"/>
      <c r="D48" s="122"/>
      <c r="E48" s="122"/>
      <c r="F48" s="122"/>
    </row>
    <row r="49" spans="1:6" ht="27" customHeight="1" x14ac:dyDescent="0.2">
      <c r="A49" s="31" t="s">
        <v>41</v>
      </c>
      <c r="B49" s="122" t="s">
        <v>55</v>
      </c>
      <c r="C49" s="122"/>
      <c r="D49" s="122"/>
      <c r="E49" s="122"/>
      <c r="F49" s="122"/>
    </row>
    <row r="50" spans="1:6" ht="27.75" customHeight="1" x14ac:dyDescent="0.2">
      <c r="A50" s="31" t="s">
        <v>42</v>
      </c>
      <c r="B50" s="122" t="s">
        <v>56</v>
      </c>
      <c r="C50" s="122"/>
      <c r="D50" s="122"/>
      <c r="E50" s="122"/>
      <c r="F50" s="122"/>
    </row>
    <row r="51" spans="1:6" ht="29.25" customHeight="1" x14ac:dyDescent="0.2">
      <c r="A51" s="31" t="s">
        <v>43</v>
      </c>
      <c r="B51" s="122" t="s">
        <v>57</v>
      </c>
      <c r="C51" s="122"/>
      <c r="D51" s="122"/>
      <c r="E51" s="122"/>
      <c r="F51" s="122"/>
    </row>
    <row r="52" spans="1:6" ht="109.5" customHeight="1" x14ac:dyDescent="0.2">
      <c r="A52" s="31" t="s">
        <v>60</v>
      </c>
      <c r="B52" s="122" t="s">
        <v>58</v>
      </c>
      <c r="C52" s="122"/>
      <c r="D52" s="122"/>
      <c r="E52" s="122"/>
      <c r="F52" s="122"/>
    </row>
    <row r="53" spans="1:6" ht="48.75" customHeight="1" x14ac:dyDescent="0.2">
      <c r="A53" s="31" t="s">
        <v>61</v>
      </c>
      <c r="B53" s="122" t="s">
        <v>59</v>
      </c>
      <c r="C53" s="122"/>
      <c r="D53" s="122"/>
      <c r="E53" s="122"/>
      <c r="F53" s="122"/>
    </row>
  </sheetData>
  <mergeCells count="16">
    <mergeCell ref="B53:F53"/>
    <mergeCell ref="A1:F3"/>
    <mergeCell ref="A4:F4"/>
    <mergeCell ref="A5:F5"/>
    <mergeCell ref="A6:F6"/>
    <mergeCell ref="B44:E44"/>
    <mergeCell ref="B48:F48"/>
    <mergeCell ref="B49:F49"/>
    <mergeCell ref="B50:F50"/>
    <mergeCell ref="B51:F51"/>
    <mergeCell ref="B52:F52"/>
    <mergeCell ref="A45:F45"/>
    <mergeCell ref="C13:D13"/>
    <mergeCell ref="C19:D19"/>
    <mergeCell ref="B46:F46"/>
    <mergeCell ref="B47:F47"/>
  </mergeCells>
  <pageMargins left="0.66" right="0.56000000000000005" top="0.55000000000000004"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view="pageBreakPreview" topLeftCell="A4" zoomScale="85" zoomScaleNormal="100" zoomScaleSheetLayoutView="85" workbookViewId="0">
      <selection activeCell="E9" sqref="E9:F43"/>
    </sheetView>
  </sheetViews>
  <sheetFormatPr defaultColWidth="8.85546875" defaultRowHeight="12.75" x14ac:dyDescent="0.2"/>
  <cols>
    <col min="1" max="1" width="8" style="24" customWidth="1"/>
    <col min="2" max="2" width="44" style="24" customWidth="1"/>
    <col min="3" max="3" width="14.5703125" style="24" customWidth="1"/>
    <col min="4" max="4" width="13.28515625" style="24" customWidth="1"/>
    <col min="5" max="5" width="21.5703125" style="24" customWidth="1"/>
    <col min="6" max="6" width="29.7109375" style="24" customWidth="1"/>
    <col min="7" max="16384" width="8.85546875" style="24"/>
  </cols>
  <sheetData>
    <row r="1" spans="1:6" ht="24.75" customHeight="1" x14ac:dyDescent="0.2">
      <c r="A1" s="123" t="s">
        <v>146</v>
      </c>
      <c r="B1" s="124"/>
      <c r="C1" s="124"/>
      <c r="D1" s="124"/>
      <c r="E1" s="124"/>
      <c r="F1" s="124"/>
    </row>
    <row r="2" spans="1:6" ht="21.75" customHeight="1" x14ac:dyDescent="0.2">
      <c r="A2" s="125"/>
      <c r="B2" s="126"/>
      <c r="C2" s="126"/>
      <c r="D2" s="126"/>
      <c r="E2" s="126"/>
      <c r="F2" s="126"/>
    </row>
    <row r="3" spans="1:6" ht="29.25" customHeight="1" x14ac:dyDescent="0.2">
      <c r="A3" s="127"/>
      <c r="B3" s="128"/>
      <c r="C3" s="128"/>
      <c r="D3" s="128"/>
      <c r="E3" s="128"/>
      <c r="F3" s="128"/>
    </row>
    <row r="4" spans="1:6" ht="15.6" customHeight="1" x14ac:dyDescent="0.2">
      <c r="A4" s="94" t="s">
        <v>0</v>
      </c>
      <c r="B4" s="94"/>
      <c r="C4" s="141" t="s">
        <v>62</v>
      </c>
      <c r="D4" s="141"/>
      <c r="E4" s="141"/>
      <c r="F4" s="141"/>
    </row>
    <row r="5" spans="1:6" ht="15.6" customHeight="1" x14ac:dyDescent="0.2">
      <c r="A5" s="94" t="s">
        <v>1</v>
      </c>
      <c r="B5" s="94"/>
      <c r="C5" s="141" t="s">
        <v>2</v>
      </c>
      <c r="D5" s="141"/>
      <c r="E5" s="141"/>
      <c r="F5" s="141"/>
    </row>
    <row r="6" spans="1:6" ht="15.6" customHeight="1" x14ac:dyDescent="0.2">
      <c r="A6" s="94" t="s">
        <v>3</v>
      </c>
      <c r="B6" s="94"/>
      <c r="C6" s="142" t="s">
        <v>63</v>
      </c>
      <c r="D6" s="142"/>
      <c r="E6" s="142"/>
      <c r="F6" s="142"/>
    </row>
    <row r="7" spans="1:6" ht="15.6" customHeight="1" x14ac:dyDescent="0.2">
      <c r="A7" s="46"/>
      <c r="B7" s="46"/>
      <c r="C7" s="37"/>
      <c r="D7" s="37"/>
      <c r="E7" s="49"/>
      <c r="F7" s="37"/>
    </row>
    <row r="8" spans="1:6" ht="15.6" customHeight="1" x14ac:dyDescent="0.2">
      <c r="A8" s="47" t="s">
        <v>114</v>
      </c>
      <c r="B8" s="46"/>
      <c r="C8" s="37"/>
      <c r="D8" s="37"/>
      <c r="E8" s="49"/>
      <c r="F8" s="37"/>
    </row>
    <row r="9" spans="1:6" ht="32.25" customHeight="1" x14ac:dyDescent="0.2">
      <c r="A9" s="41" t="s">
        <v>4</v>
      </c>
      <c r="B9" s="41" t="s">
        <v>5</v>
      </c>
      <c r="C9" s="38" t="s">
        <v>6</v>
      </c>
      <c r="D9" s="38" t="s">
        <v>7</v>
      </c>
      <c r="E9" s="50" t="s">
        <v>139</v>
      </c>
      <c r="F9" s="2" t="s">
        <v>47</v>
      </c>
    </row>
    <row r="10" spans="1:6" x14ac:dyDescent="0.2">
      <c r="A10" s="42">
        <v>1</v>
      </c>
      <c r="B10" s="43" t="s">
        <v>64</v>
      </c>
      <c r="C10" s="40" t="s">
        <v>46</v>
      </c>
      <c r="D10" s="32">
        <v>2</v>
      </c>
      <c r="E10" s="59">
        <v>0</v>
      </c>
      <c r="F10" s="60">
        <f>E10*D10</f>
        <v>0</v>
      </c>
    </row>
    <row r="11" spans="1:6" x14ac:dyDescent="0.2">
      <c r="A11" s="44">
        <v>2</v>
      </c>
      <c r="B11" s="43" t="s">
        <v>65</v>
      </c>
      <c r="C11" s="40" t="s">
        <v>46</v>
      </c>
      <c r="D11" s="33">
        <v>3</v>
      </c>
      <c r="E11" s="59">
        <v>0</v>
      </c>
      <c r="F11" s="60">
        <f t="shared" ref="F11:F43" si="0">E11*D11</f>
        <v>0</v>
      </c>
    </row>
    <row r="12" spans="1:6" x14ac:dyDescent="0.2">
      <c r="A12" s="44">
        <v>3</v>
      </c>
      <c r="B12" s="43" t="s">
        <v>66</v>
      </c>
      <c r="C12" s="40" t="s">
        <v>46</v>
      </c>
      <c r="D12" s="32">
        <v>2</v>
      </c>
      <c r="E12" s="59">
        <v>0</v>
      </c>
      <c r="F12" s="60">
        <f t="shared" si="0"/>
        <v>0</v>
      </c>
    </row>
    <row r="13" spans="1:6" ht="34.5" customHeight="1" x14ac:dyDescent="0.2">
      <c r="A13" s="44">
        <v>4</v>
      </c>
      <c r="B13" s="43" t="s">
        <v>67</v>
      </c>
      <c r="C13" s="134" t="s">
        <v>49</v>
      </c>
      <c r="D13" s="135"/>
      <c r="E13" s="59">
        <v>0</v>
      </c>
      <c r="F13" s="60">
        <f t="shared" si="0"/>
        <v>0</v>
      </c>
    </row>
    <row r="14" spans="1:6" x14ac:dyDescent="0.2">
      <c r="A14" s="44">
        <v>5</v>
      </c>
      <c r="B14" s="43" t="s">
        <v>68</v>
      </c>
      <c r="C14" s="40" t="s">
        <v>46</v>
      </c>
      <c r="D14" s="33">
        <v>2</v>
      </c>
      <c r="E14" s="59">
        <v>0</v>
      </c>
      <c r="F14" s="60">
        <f t="shared" si="0"/>
        <v>0</v>
      </c>
    </row>
    <row r="15" spans="1:6" x14ac:dyDescent="0.2">
      <c r="A15" s="44">
        <v>6</v>
      </c>
      <c r="B15" s="43" t="s">
        <v>69</v>
      </c>
      <c r="C15" s="39" t="s">
        <v>45</v>
      </c>
      <c r="D15" s="33">
        <v>1</v>
      </c>
      <c r="E15" s="59">
        <v>0</v>
      </c>
      <c r="F15" s="60">
        <f t="shared" si="0"/>
        <v>0</v>
      </c>
    </row>
    <row r="16" spans="1:6" x14ac:dyDescent="0.2">
      <c r="A16" s="44">
        <v>7</v>
      </c>
      <c r="B16" s="43" t="s">
        <v>70</v>
      </c>
      <c r="C16" s="40" t="s">
        <v>46</v>
      </c>
      <c r="D16" s="32">
        <v>2</v>
      </c>
      <c r="E16" s="59">
        <v>0</v>
      </c>
      <c r="F16" s="60">
        <f t="shared" si="0"/>
        <v>0</v>
      </c>
    </row>
    <row r="17" spans="1:6" ht="15.75" customHeight="1" x14ac:dyDescent="0.2">
      <c r="A17" s="44">
        <v>8</v>
      </c>
      <c r="B17" s="43" t="s">
        <v>71</v>
      </c>
      <c r="C17" s="40" t="s">
        <v>46</v>
      </c>
      <c r="D17" s="32">
        <v>2</v>
      </c>
      <c r="E17" s="59">
        <v>0</v>
      </c>
      <c r="F17" s="60">
        <f t="shared" si="0"/>
        <v>0</v>
      </c>
    </row>
    <row r="18" spans="1:6" ht="16.5" customHeight="1" x14ac:dyDescent="0.2">
      <c r="A18" s="44">
        <v>9</v>
      </c>
      <c r="B18" s="43" t="s">
        <v>72</v>
      </c>
      <c r="C18" s="40" t="s">
        <v>46</v>
      </c>
      <c r="D18" s="32">
        <v>3</v>
      </c>
      <c r="E18" s="59">
        <v>0</v>
      </c>
      <c r="F18" s="60">
        <f t="shared" si="0"/>
        <v>0</v>
      </c>
    </row>
    <row r="19" spans="1:6" ht="18" customHeight="1" x14ac:dyDescent="0.2">
      <c r="A19" s="44">
        <v>10</v>
      </c>
      <c r="B19" s="43" t="s">
        <v>73</v>
      </c>
      <c r="C19" s="134" t="s">
        <v>50</v>
      </c>
      <c r="D19" s="135"/>
      <c r="E19" s="59">
        <v>0</v>
      </c>
      <c r="F19" s="60">
        <f>E19*D19</f>
        <v>0</v>
      </c>
    </row>
    <row r="20" spans="1:6" ht="15.75" customHeight="1" x14ac:dyDescent="0.2">
      <c r="A20" s="44">
        <v>11</v>
      </c>
      <c r="B20" s="43" t="s">
        <v>74</v>
      </c>
      <c r="C20" s="40" t="s">
        <v>46</v>
      </c>
      <c r="D20" s="32">
        <v>3</v>
      </c>
      <c r="E20" s="59">
        <v>0</v>
      </c>
      <c r="F20" s="60">
        <f t="shared" si="0"/>
        <v>0</v>
      </c>
    </row>
    <row r="21" spans="1:6" ht="15.75" customHeight="1" x14ac:dyDescent="0.2">
      <c r="A21" s="44">
        <v>12</v>
      </c>
      <c r="B21" s="43" t="s">
        <v>75</v>
      </c>
      <c r="C21" s="40" t="s">
        <v>46</v>
      </c>
      <c r="D21" s="32">
        <v>3</v>
      </c>
      <c r="E21" s="59">
        <v>0</v>
      </c>
      <c r="F21" s="60">
        <f t="shared" si="0"/>
        <v>0</v>
      </c>
    </row>
    <row r="22" spans="1:6" ht="15.75" customHeight="1" x14ac:dyDescent="0.2">
      <c r="A22" s="44">
        <v>13</v>
      </c>
      <c r="B22" s="43" t="s">
        <v>76</v>
      </c>
      <c r="C22" s="40" t="s">
        <v>46</v>
      </c>
      <c r="D22" s="32">
        <v>3</v>
      </c>
      <c r="E22" s="59">
        <v>0</v>
      </c>
      <c r="F22" s="60">
        <f t="shared" si="0"/>
        <v>0</v>
      </c>
    </row>
    <row r="23" spans="1:6" ht="15.75" customHeight="1" x14ac:dyDescent="0.2">
      <c r="A23" s="44">
        <v>14</v>
      </c>
      <c r="B23" s="43" t="s">
        <v>77</v>
      </c>
      <c r="C23" s="40" t="s">
        <v>46</v>
      </c>
      <c r="D23" s="32">
        <v>2</v>
      </c>
      <c r="E23" s="59">
        <v>0</v>
      </c>
      <c r="F23" s="60">
        <f t="shared" si="0"/>
        <v>0</v>
      </c>
    </row>
    <row r="24" spans="1:6" ht="15.75" customHeight="1" x14ac:dyDescent="0.2">
      <c r="A24" s="44">
        <v>15</v>
      </c>
      <c r="B24" s="43" t="s">
        <v>78</v>
      </c>
      <c r="C24" s="40" t="s">
        <v>46</v>
      </c>
      <c r="D24" s="32">
        <v>2</v>
      </c>
      <c r="E24" s="59">
        <v>0</v>
      </c>
      <c r="F24" s="60">
        <f t="shared" si="0"/>
        <v>0</v>
      </c>
    </row>
    <row r="25" spans="1:6" ht="15.75" customHeight="1" x14ac:dyDescent="0.2">
      <c r="A25" s="44">
        <v>16</v>
      </c>
      <c r="B25" s="43" t="s">
        <v>79</v>
      </c>
      <c r="C25" s="40" t="s">
        <v>46</v>
      </c>
      <c r="D25" s="32">
        <v>3</v>
      </c>
      <c r="E25" s="59">
        <v>0</v>
      </c>
      <c r="F25" s="60">
        <f t="shared" si="0"/>
        <v>0</v>
      </c>
    </row>
    <row r="26" spans="1:6" x14ac:dyDescent="0.2">
      <c r="A26" s="44">
        <v>17</v>
      </c>
      <c r="B26" s="43" t="s">
        <v>80</v>
      </c>
      <c r="C26" s="40" t="s">
        <v>46</v>
      </c>
      <c r="D26" s="32">
        <v>2</v>
      </c>
      <c r="E26" s="59">
        <v>0</v>
      </c>
      <c r="F26" s="60">
        <f t="shared" si="0"/>
        <v>0</v>
      </c>
    </row>
    <row r="27" spans="1:6" x14ac:dyDescent="0.2">
      <c r="A27" s="44">
        <v>18</v>
      </c>
      <c r="B27" s="43" t="s">
        <v>81</v>
      </c>
      <c r="C27" s="40" t="s">
        <v>46</v>
      </c>
      <c r="D27" s="32">
        <v>2</v>
      </c>
      <c r="E27" s="59">
        <v>0</v>
      </c>
      <c r="F27" s="60">
        <f t="shared" si="0"/>
        <v>0</v>
      </c>
    </row>
    <row r="28" spans="1:6" x14ac:dyDescent="0.2">
      <c r="A28" s="44">
        <v>19</v>
      </c>
      <c r="B28" s="43" t="s">
        <v>82</v>
      </c>
      <c r="C28" s="40" t="s">
        <v>46</v>
      </c>
      <c r="D28" s="32">
        <v>3</v>
      </c>
      <c r="E28" s="59">
        <v>0</v>
      </c>
      <c r="F28" s="60">
        <f t="shared" si="0"/>
        <v>0</v>
      </c>
    </row>
    <row r="29" spans="1:6" x14ac:dyDescent="0.2">
      <c r="A29" s="44">
        <v>20</v>
      </c>
      <c r="B29" s="43" t="s">
        <v>83</v>
      </c>
      <c r="C29" s="39"/>
      <c r="D29" s="33"/>
      <c r="E29" s="32"/>
      <c r="F29" s="60"/>
    </row>
    <row r="30" spans="1:6" x14ac:dyDescent="0.2">
      <c r="A30" s="44">
        <v>20.100000000000001</v>
      </c>
      <c r="B30" s="43" t="s">
        <v>48</v>
      </c>
      <c r="C30" s="39" t="s">
        <v>44</v>
      </c>
      <c r="D30" s="33">
        <v>3</v>
      </c>
      <c r="E30" s="59">
        <v>0</v>
      </c>
      <c r="F30" s="60">
        <f t="shared" si="0"/>
        <v>0</v>
      </c>
    </row>
    <row r="31" spans="1:6" x14ac:dyDescent="0.2">
      <c r="A31" s="44">
        <v>20.2</v>
      </c>
      <c r="B31" s="43" t="s">
        <v>84</v>
      </c>
      <c r="C31" s="39" t="s">
        <v>44</v>
      </c>
      <c r="D31" s="33">
        <v>3</v>
      </c>
      <c r="E31" s="59">
        <v>0</v>
      </c>
      <c r="F31" s="60">
        <f t="shared" si="0"/>
        <v>0</v>
      </c>
    </row>
    <row r="32" spans="1:6" x14ac:dyDescent="0.2">
      <c r="A32" s="44">
        <v>21</v>
      </c>
      <c r="B32" s="43" t="s">
        <v>85</v>
      </c>
      <c r="C32" s="39"/>
      <c r="D32" s="33"/>
      <c r="E32" s="32"/>
      <c r="F32" s="60"/>
    </row>
    <row r="33" spans="1:6" x14ac:dyDescent="0.2">
      <c r="A33" s="44">
        <v>21.1</v>
      </c>
      <c r="B33" s="43" t="s">
        <v>86</v>
      </c>
      <c r="C33" s="40" t="s">
        <v>46</v>
      </c>
      <c r="D33" s="32">
        <v>2</v>
      </c>
      <c r="E33" s="59">
        <v>0</v>
      </c>
      <c r="F33" s="60">
        <f t="shared" si="0"/>
        <v>0</v>
      </c>
    </row>
    <row r="34" spans="1:6" x14ac:dyDescent="0.2">
      <c r="A34" s="44">
        <v>21.2</v>
      </c>
      <c r="B34" s="43" t="s">
        <v>87</v>
      </c>
      <c r="C34" s="40" t="s">
        <v>46</v>
      </c>
      <c r="D34" s="32">
        <v>3</v>
      </c>
      <c r="E34" s="59">
        <v>0</v>
      </c>
      <c r="F34" s="60">
        <f t="shared" si="0"/>
        <v>0</v>
      </c>
    </row>
    <row r="35" spans="1:6" x14ac:dyDescent="0.2">
      <c r="A35" s="44">
        <v>21.3</v>
      </c>
      <c r="B35" s="43" t="s">
        <v>88</v>
      </c>
      <c r="C35" s="39" t="s">
        <v>44</v>
      </c>
      <c r="D35" s="33">
        <v>2</v>
      </c>
      <c r="E35" s="59">
        <v>0</v>
      </c>
      <c r="F35" s="60">
        <f t="shared" si="0"/>
        <v>0</v>
      </c>
    </row>
    <row r="36" spans="1:6" x14ac:dyDescent="0.2">
      <c r="A36" s="44">
        <v>21.4</v>
      </c>
      <c r="B36" s="43" t="s">
        <v>89</v>
      </c>
      <c r="C36" s="39" t="s">
        <v>44</v>
      </c>
      <c r="D36" s="33">
        <v>2</v>
      </c>
      <c r="E36" s="59">
        <v>0</v>
      </c>
      <c r="F36" s="60">
        <f t="shared" si="0"/>
        <v>0</v>
      </c>
    </row>
    <row r="37" spans="1:6" x14ac:dyDescent="0.2">
      <c r="A37" s="44">
        <v>22</v>
      </c>
      <c r="B37" s="43" t="s">
        <v>90</v>
      </c>
      <c r="C37" s="39" t="s">
        <v>44</v>
      </c>
      <c r="D37" s="33">
        <v>2</v>
      </c>
      <c r="E37" s="59">
        <v>0</v>
      </c>
      <c r="F37" s="60">
        <f t="shared" si="0"/>
        <v>0</v>
      </c>
    </row>
    <row r="38" spans="1:6" x14ac:dyDescent="0.2">
      <c r="A38" s="44">
        <v>23</v>
      </c>
      <c r="B38" s="43" t="s">
        <v>91</v>
      </c>
      <c r="C38" s="40" t="s">
        <v>46</v>
      </c>
      <c r="D38" s="32">
        <v>2</v>
      </c>
      <c r="E38" s="59">
        <v>0</v>
      </c>
      <c r="F38" s="60">
        <f t="shared" si="0"/>
        <v>0</v>
      </c>
    </row>
    <row r="39" spans="1:6" x14ac:dyDescent="0.2">
      <c r="A39" s="44">
        <v>24</v>
      </c>
      <c r="B39" s="43" t="s">
        <v>92</v>
      </c>
      <c r="C39" s="39" t="s">
        <v>45</v>
      </c>
      <c r="D39" s="33">
        <v>1</v>
      </c>
      <c r="E39" s="59">
        <v>0</v>
      </c>
      <c r="F39" s="60">
        <f t="shared" si="0"/>
        <v>0</v>
      </c>
    </row>
    <row r="40" spans="1:6" x14ac:dyDescent="0.2">
      <c r="A40" s="44">
        <v>25</v>
      </c>
      <c r="B40" s="43" t="s">
        <v>93</v>
      </c>
      <c r="C40" s="39" t="s">
        <v>45</v>
      </c>
      <c r="D40" s="33">
        <v>1</v>
      </c>
      <c r="E40" s="59">
        <v>0</v>
      </c>
      <c r="F40" s="60">
        <f t="shared" si="0"/>
        <v>0</v>
      </c>
    </row>
    <row r="41" spans="1:6" x14ac:dyDescent="0.2">
      <c r="A41" s="44">
        <v>26</v>
      </c>
      <c r="B41" s="43" t="s">
        <v>94</v>
      </c>
      <c r="C41" s="39" t="s">
        <v>45</v>
      </c>
      <c r="D41" s="33">
        <v>1</v>
      </c>
      <c r="E41" s="59">
        <v>0</v>
      </c>
      <c r="F41" s="60">
        <f t="shared" si="0"/>
        <v>0</v>
      </c>
    </row>
    <row r="42" spans="1:6" x14ac:dyDescent="0.2">
      <c r="A42" s="44">
        <v>27</v>
      </c>
      <c r="B42" s="43" t="s">
        <v>95</v>
      </c>
      <c r="C42" s="39" t="s">
        <v>45</v>
      </c>
      <c r="D42" s="33">
        <v>1</v>
      </c>
      <c r="E42" s="59">
        <v>0</v>
      </c>
      <c r="F42" s="60">
        <f t="shared" si="0"/>
        <v>0</v>
      </c>
    </row>
    <row r="43" spans="1:6" x14ac:dyDescent="0.2">
      <c r="A43" s="44">
        <v>28</v>
      </c>
      <c r="B43" s="43" t="s">
        <v>96</v>
      </c>
      <c r="C43" s="39" t="s">
        <v>45</v>
      </c>
      <c r="D43" s="33">
        <v>1</v>
      </c>
      <c r="E43" s="59">
        <v>0</v>
      </c>
      <c r="F43" s="60">
        <f t="shared" si="0"/>
        <v>0</v>
      </c>
    </row>
    <row r="44" spans="1:6" x14ac:dyDescent="0.2">
      <c r="A44" s="54"/>
      <c r="B44" s="129" t="s">
        <v>138</v>
      </c>
      <c r="C44" s="129"/>
      <c r="D44" s="129"/>
      <c r="E44" s="129"/>
      <c r="F44" s="55">
        <f>SUM(F10:F28,F30:F31,F33:F43)</f>
        <v>0</v>
      </c>
    </row>
    <row r="45" spans="1:6" ht="17.25" customHeight="1" x14ac:dyDescent="0.2">
      <c r="A45" s="130" t="s">
        <v>51</v>
      </c>
      <c r="B45" s="131"/>
      <c r="C45" s="132"/>
      <c r="D45" s="132"/>
      <c r="E45" s="132"/>
      <c r="F45" s="133"/>
    </row>
    <row r="46" spans="1:6" ht="36.75" customHeight="1" x14ac:dyDescent="0.2">
      <c r="A46" s="31" t="s">
        <v>38</v>
      </c>
      <c r="B46" s="122" t="s">
        <v>52</v>
      </c>
      <c r="C46" s="122"/>
      <c r="D46" s="122"/>
      <c r="E46" s="122"/>
      <c r="F46" s="122"/>
    </row>
    <row r="47" spans="1:6" ht="67.5" customHeight="1" x14ac:dyDescent="0.2">
      <c r="A47" s="31" t="s">
        <v>39</v>
      </c>
      <c r="B47" s="122" t="s">
        <v>54</v>
      </c>
      <c r="C47" s="122"/>
      <c r="D47" s="122"/>
      <c r="E47" s="122"/>
      <c r="F47" s="122"/>
    </row>
    <row r="48" spans="1:6" ht="42" customHeight="1" x14ac:dyDescent="0.2">
      <c r="A48" s="31" t="s">
        <v>40</v>
      </c>
      <c r="B48" s="122" t="s">
        <v>53</v>
      </c>
      <c r="C48" s="122"/>
      <c r="D48" s="122"/>
      <c r="E48" s="122"/>
      <c r="F48" s="122"/>
    </row>
    <row r="49" spans="1:6" ht="27" customHeight="1" x14ac:dyDescent="0.2">
      <c r="A49" s="31" t="s">
        <v>41</v>
      </c>
      <c r="B49" s="122" t="s">
        <v>55</v>
      </c>
      <c r="C49" s="122"/>
      <c r="D49" s="122"/>
      <c r="E49" s="122"/>
      <c r="F49" s="122"/>
    </row>
    <row r="50" spans="1:6" ht="27.75" customHeight="1" x14ac:dyDescent="0.2">
      <c r="A50" s="31" t="s">
        <v>42</v>
      </c>
      <c r="B50" s="122" t="s">
        <v>56</v>
      </c>
      <c r="C50" s="122"/>
      <c r="D50" s="122"/>
      <c r="E50" s="122"/>
      <c r="F50" s="122"/>
    </row>
    <row r="51" spans="1:6" ht="29.25" customHeight="1" x14ac:dyDescent="0.2">
      <c r="A51" s="31" t="s">
        <v>43</v>
      </c>
      <c r="B51" s="122" t="s">
        <v>57</v>
      </c>
      <c r="C51" s="122"/>
      <c r="D51" s="122"/>
      <c r="E51" s="122"/>
      <c r="F51" s="122"/>
    </row>
    <row r="52" spans="1:6" ht="109.5" customHeight="1" x14ac:dyDescent="0.2">
      <c r="A52" s="31" t="s">
        <v>60</v>
      </c>
      <c r="B52" s="122" t="s">
        <v>58</v>
      </c>
      <c r="C52" s="122"/>
      <c r="D52" s="122"/>
      <c r="E52" s="122"/>
      <c r="F52" s="122"/>
    </row>
    <row r="53" spans="1:6" ht="48.75" customHeight="1" x14ac:dyDescent="0.2">
      <c r="A53" s="31" t="s">
        <v>61</v>
      </c>
      <c r="B53" s="122" t="s">
        <v>59</v>
      </c>
      <c r="C53" s="122"/>
      <c r="D53" s="122"/>
      <c r="E53" s="122"/>
      <c r="F53" s="122"/>
    </row>
    <row r="54" spans="1:6" ht="15" x14ac:dyDescent="0.2">
      <c r="A54" s="136" t="s">
        <v>12</v>
      </c>
      <c r="B54" s="137"/>
      <c r="C54" s="137"/>
      <c r="D54" s="137"/>
      <c r="E54" s="137"/>
      <c r="F54" s="138"/>
    </row>
    <row r="55" spans="1:6" ht="65.25" customHeight="1" x14ac:dyDescent="0.2">
      <c r="A55" s="35"/>
      <c r="B55" s="25"/>
      <c r="C55" s="139"/>
      <c r="D55" s="140"/>
      <c r="E55" s="51"/>
      <c r="F55" s="25"/>
    </row>
    <row r="56" spans="1:6" ht="51" customHeight="1" x14ac:dyDescent="0.2">
      <c r="A56" s="36" t="s">
        <v>13</v>
      </c>
      <c r="B56" s="13" t="s">
        <v>14</v>
      </c>
      <c r="C56" s="98" t="s">
        <v>32</v>
      </c>
      <c r="D56" s="99"/>
      <c r="E56" s="48"/>
      <c r="F56" s="13" t="s">
        <v>16</v>
      </c>
    </row>
  </sheetData>
  <mergeCells count="22">
    <mergeCell ref="A1:F3"/>
    <mergeCell ref="C19:D19"/>
    <mergeCell ref="A4:B4"/>
    <mergeCell ref="C4:F4"/>
    <mergeCell ref="A5:B5"/>
    <mergeCell ref="C5:F5"/>
    <mergeCell ref="A6:B6"/>
    <mergeCell ref="C6:F6"/>
    <mergeCell ref="C13:D13"/>
    <mergeCell ref="B44:E44"/>
    <mergeCell ref="C56:D56"/>
    <mergeCell ref="A45:F45"/>
    <mergeCell ref="B46:F46"/>
    <mergeCell ref="B47:F47"/>
    <mergeCell ref="B48:F48"/>
    <mergeCell ref="B49:F49"/>
    <mergeCell ref="B50:F50"/>
    <mergeCell ref="B51:F51"/>
    <mergeCell ref="B52:F52"/>
    <mergeCell ref="B53:F53"/>
    <mergeCell ref="A54:F54"/>
    <mergeCell ref="C55:D55"/>
  </mergeCells>
  <pageMargins left="0.66" right="0.56000000000000005" top="0.55000000000000004"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3"/>
  <sheetViews>
    <sheetView view="pageBreakPreview" topLeftCell="A4" zoomScale="85" zoomScaleNormal="100" zoomScaleSheetLayoutView="85" workbookViewId="0">
      <selection activeCell="D17" sqref="D17"/>
    </sheetView>
  </sheetViews>
  <sheetFormatPr defaultColWidth="8.85546875" defaultRowHeight="12.75" x14ac:dyDescent="0.2"/>
  <cols>
    <col min="1" max="1" width="8" style="24" customWidth="1"/>
    <col min="2" max="2" width="44" style="24" customWidth="1"/>
    <col min="3" max="3" width="23.140625" style="24" customWidth="1"/>
    <col min="4" max="4" width="13.28515625" style="24" customWidth="1"/>
    <col min="5" max="5" width="17.85546875" style="24" customWidth="1"/>
    <col min="6" max="6" width="29.7109375" style="24" customWidth="1"/>
    <col min="7" max="16384" width="8.85546875" style="24"/>
  </cols>
  <sheetData>
    <row r="1" spans="1:6" ht="24" customHeight="1" x14ac:dyDescent="0.2">
      <c r="A1" s="123" t="s">
        <v>140</v>
      </c>
      <c r="B1" s="124"/>
      <c r="C1" s="124"/>
      <c r="D1" s="124"/>
      <c r="E1" s="124"/>
      <c r="F1" s="124"/>
    </row>
    <row r="2" spans="1:6" ht="26.25" customHeight="1" x14ac:dyDescent="0.2">
      <c r="A2" s="125"/>
      <c r="B2" s="126"/>
      <c r="C2" s="126"/>
      <c r="D2" s="126"/>
      <c r="E2" s="126"/>
      <c r="F2" s="126"/>
    </row>
    <row r="3" spans="1:6" ht="30" customHeight="1" x14ac:dyDescent="0.2">
      <c r="A3" s="127"/>
      <c r="B3" s="128"/>
      <c r="C3" s="128"/>
      <c r="D3" s="128"/>
      <c r="E3" s="128"/>
      <c r="F3" s="128"/>
    </row>
    <row r="4" spans="1:6" ht="15.6" customHeight="1" x14ac:dyDescent="0.2">
      <c r="A4" s="116" t="s">
        <v>141</v>
      </c>
      <c r="B4" s="117"/>
      <c r="C4" s="117"/>
      <c r="D4" s="117"/>
      <c r="E4" s="117"/>
      <c r="F4" s="118"/>
    </row>
    <row r="5" spans="1:6" ht="15.6" customHeight="1" x14ac:dyDescent="0.2">
      <c r="A5" s="116" t="s">
        <v>142</v>
      </c>
      <c r="B5" s="117"/>
      <c r="C5" s="117"/>
      <c r="D5" s="117"/>
      <c r="E5" s="117"/>
      <c r="F5" s="118"/>
    </row>
    <row r="6" spans="1:6" ht="15.6" customHeight="1" x14ac:dyDescent="0.2">
      <c r="A6" s="116" t="s">
        <v>143</v>
      </c>
      <c r="B6" s="117"/>
      <c r="C6" s="117"/>
      <c r="D6" s="117"/>
      <c r="E6" s="117"/>
      <c r="F6" s="118"/>
    </row>
    <row r="7" spans="1:6" ht="15.6" customHeight="1" x14ac:dyDescent="0.2">
      <c r="A7" s="46"/>
      <c r="B7" s="46"/>
      <c r="C7" s="37"/>
      <c r="D7" s="37"/>
      <c r="E7" s="49"/>
      <c r="F7" s="37"/>
    </row>
    <row r="8" spans="1:6" ht="15.6" customHeight="1" x14ac:dyDescent="0.2">
      <c r="A8" s="47" t="s">
        <v>115</v>
      </c>
      <c r="B8" s="46"/>
      <c r="C8" s="37"/>
      <c r="D8" s="37"/>
      <c r="E8" s="49"/>
      <c r="F8" s="37"/>
    </row>
    <row r="9" spans="1:6" ht="42" customHeight="1" x14ac:dyDescent="0.2">
      <c r="A9" s="41" t="s">
        <v>4</v>
      </c>
      <c r="B9" s="41" t="s">
        <v>5</v>
      </c>
      <c r="C9" s="38" t="s">
        <v>6</v>
      </c>
      <c r="D9" s="38" t="s">
        <v>7</v>
      </c>
      <c r="E9" s="50" t="s">
        <v>139</v>
      </c>
      <c r="F9" s="2" t="s">
        <v>47</v>
      </c>
    </row>
    <row r="10" spans="1:6" x14ac:dyDescent="0.2">
      <c r="A10" s="42">
        <v>1</v>
      </c>
      <c r="B10" s="43" t="s">
        <v>64</v>
      </c>
      <c r="C10" s="40" t="s">
        <v>46</v>
      </c>
      <c r="D10" s="32">
        <v>2</v>
      </c>
      <c r="E10" s="59">
        <v>0</v>
      </c>
      <c r="F10" s="60">
        <f>E10*D10</f>
        <v>0</v>
      </c>
    </row>
    <row r="11" spans="1:6" x14ac:dyDescent="0.2">
      <c r="A11" s="44">
        <v>2</v>
      </c>
      <c r="B11" s="43" t="s">
        <v>65</v>
      </c>
      <c r="C11" s="40" t="s">
        <v>46</v>
      </c>
      <c r="D11" s="33">
        <v>3</v>
      </c>
      <c r="E11" s="59">
        <v>0</v>
      </c>
      <c r="F11" s="60">
        <f t="shared" ref="F11:F14" si="0">E11*D11</f>
        <v>0</v>
      </c>
    </row>
    <row r="12" spans="1:6" x14ac:dyDescent="0.2">
      <c r="A12" s="44">
        <v>3</v>
      </c>
      <c r="B12" s="43" t="s">
        <v>66</v>
      </c>
      <c r="C12" s="40" t="s">
        <v>46</v>
      </c>
      <c r="D12" s="32">
        <v>2</v>
      </c>
      <c r="E12" s="59">
        <v>0</v>
      </c>
      <c r="F12" s="60">
        <f t="shared" si="0"/>
        <v>0</v>
      </c>
    </row>
    <row r="13" spans="1:6" ht="39" customHeight="1" x14ac:dyDescent="0.2">
      <c r="A13" s="44">
        <v>4</v>
      </c>
      <c r="B13" s="43" t="s">
        <v>67</v>
      </c>
      <c r="C13" s="143" t="s">
        <v>49</v>
      </c>
      <c r="D13" s="135"/>
      <c r="E13" s="59">
        <v>0</v>
      </c>
      <c r="F13" s="60">
        <f t="shared" si="0"/>
        <v>0</v>
      </c>
    </row>
    <row r="14" spans="1:6" x14ac:dyDescent="0.2">
      <c r="A14" s="44">
        <v>5</v>
      </c>
      <c r="B14" s="43" t="s">
        <v>68</v>
      </c>
      <c r="C14" s="40" t="s">
        <v>46</v>
      </c>
      <c r="D14" s="33">
        <v>2</v>
      </c>
      <c r="E14" s="59">
        <v>0</v>
      </c>
      <c r="F14" s="60">
        <f t="shared" si="0"/>
        <v>0</v>
      </c>
    </row>
    <row r="15" spans="1:6" x14ac:dyDescent="0.2">
      <c r="A15" s="44">
        <v>6</v>
      </c>
      <c r="B15" s="43" t="s">
        <v>69</v>
      </c>
      <c r="C15" s="52" t="s">
        <v>45</v>
      </c>
      <c r="D15" s="33">
        <v>1</v>
      </c>
      <c r="E15" s="59">
        <v>0</v>
      </c>
      <c r="F15" s="60">
        <f t="shared" ref="F15:F43" si="1">E15*D15</f>
        <v>0</v>
      </c>
    </row>
    <row r="16" spans="1:6" x14ac:dyDescent="0.2">
      <c r="A16" s="44">
        <v>7</v>
      </c>
      <c r="B16" s="43" t="s">
        <v>70</v>
      </c>
      <c r="C16" s="40" t="s">
        <v>46</v>
      </c>
      <c r="D16" s="32">
        <v>2</v>
      </c>
      <c r="E16" s="59">
        <v>0</v>
      </c>
      <c r="F16" s="60">
        <f t="shared" si="1"/>
        <v>0</v>
      </c>
    </row>
    <row r="17" spans="1:6" ht="15.75" customHeight="1" x14ac:dyDescent="0.2">
      <c r="A17" s="44">
        <v>8</v>
      </c>
      <c r="B17" s="43" t="s">
        <v>71</v>
      </c>
      <c r="C17" s="40" t="s">
        <v>46</v>
      </c>
      <c r="D17" s="32">
        <v>2</v>
      </c>
      <c r="E17" s="59">
        <v>0</v>
      </c>
      <c r="F17" s="60">
        <f t="shared" si="1"/>
        <v>0</v>
      </c>
    </row>
    <row r="18" spans="1:6" ht="16.5" customHeight="1" x14ac:dyDescent="0.2">
      <c r="A18" s="44">
        <v>9</v>
      </c>
      <c r="B18" s="43" t="s">
        <v>72</v>
      </c>
      <c r="C18" s="40" t="s">
        <v>46</v>
      </c>
      <c r="D18" s="32">
        <v>3</v>
      </c>
      <c r="E18" s="59">
        <v>0</v>
      </c>
      <c r="F18" s="60">
        <f t="shared" si="1"/>
        <v>0</v>
      </c>
    </row>
    <row r="19" spans="1:6" ht="18" customHeight="1" x14ac:dyDescent="0.2">
      <c r="A19" s="44">
        <v>10</v>
      </c>
      <c r="B19" s="43" t="s">
        <v>73</v>
      </c>
      <c r="C19" s="58" t="s">
        <v>50</v>
      </c>
      <c r="D19" s="57"/>
      <c r="E19" s="59">
        <v>0</v>
      </c>
      <c r="F19" s="60">
        <f>E19*D19</f>
        <v>0</v>
      </c>
    </row>
    <row r="20" spans="1:6" ht="15.75" customHeight="1" x14ac:dyDescent="0.2">
      <c r="A20" s="44">
        <v>11</v>
      </c>
      <c r="B20" s="43" t="s">
        <v>74</v>
      </c>
      <c r="C20" s="40" t="s">
        <v>46</v>
      </c>
      <c r="D20" s="32">
        <v>3</v>
      </c>
      <c r="E20" s="59">
        <v>0</v>
      </c>
      <c r="F20" s="60">
        <f t="shared" si="1"/>
        <v>0</v>
      </c>
    </row>
    <row r="21" spans="1:6" ht="15.75" customHeight="1" x14ac:dyDescent="0.2">
      <c r="A21" s="44">
        <v>12</v>
      </c>
      <c r="B21" s="43" t="s">
        <v>75</v>
      </c>
      <c r="C21" s="40" t="s">
        <v>46</v>
      </c>
      <c r="D21" s="32">
        <v>3</v>
      </c>
      <c r="E21" s="59">
        <v>0</v>
      </c>
      <c r="F21" s="60">
        <f t="shared" si="1"/>
        <v>0</v>
      </c>
    </row>
    <row r="22" spans="1:6" ht="15.75" customHeight="1" x14ac:dyDescent="0.2">
      <c r="A22" s="44">
        <v>13</v>
      </c>
      <c r="B22" s="43" t="s">
        <v>76</v>
      </c>
      <c r="C22" s="40" t="s">
        <v>46</v>
      </c>
      <c r="D22" s="32">
        <v>3</v>
      </c>
      <c r="E22" s="59">
        <v>0</v>
      </c>
      <c r="F22" s="60">
        <f t="shared" si="1"/>
        <v>0</v>
      </c>
    </row>
    <row r="23" spans="1:6" ht="15.75" customHeight="1" x14ac:dyDescent="0.2">
      <c r="A23" s="44">
        <v>14</v>
      </c>
      <c r="B23" s="43" t="s">
        <v>77</v>
      </c>
      <c r="C23" s="40" t="s">
        <v>46</v>
      </c>
      <c r="D23" s="32">
        <v>2</v>
      </c>
      <c r="E23" s="59">
        <v>0</v>
      </c>
      <c r="F23" s="60">
        <f t="shared" si="1"/>
        <v>0</v>
      </c>
    </row>
    <row r="24" spans="1:6" ht="15.75" customHeight="1" x14ac:dyDescent="0.2">
      <c r="A24" s="44">
        <v>15</v>
      </c>
      <c r="B24" s="43" t="s">
        <v>78</v>
      </c>
      <c r="C24" s="40" t="s">
        <v>46</v>
      </c>
      <c r="D24" s="32">
        <v>2</v>
      </c>
      <c r="E24" s="59">
        <v>0</v>
      </c>
      <c r="F24" s="60">
        <f t="shared" si="1"/>
        <v>0</v>
      </c>
    </row>
    <row r="25" spans="1:6" ht="15.75" customHeight="1" x14ac:dyDescent="0.2">
      <c r="A25" s="44">
        <v>16</v>
      </c>
      <c r="B25" s="43" t="s">
        <v>79</v>
      </c>
      <c r="C25" s="40" t="s">
        <v>46</v>
      </c>
      <c r="D25" s="32">
        <v>3</v>
      </c>
      <c r="E25" s="59">
        <v>0</v>
      </c>
      <c r="F25" s="60">
        <f t="shared" si="1"/>
        <v>0</v>
      </c>
    </row>
    <row r="26" spans="1:6" x14ac:dyDescent="0.2">
      <c r="A26" s="44">
        <v>17</v>
      </c>
      <c r="B26" s="43" t="s">
        <v>80</v>
      </c>
      <c r="C26" s="40" t="s">
        <v>46</v>
      </c>
      <c r="D26" s="32">
        <v>2</v>
      </c>
      <c r="E26" s="59">
        <v>0</v>
      </c>
      <c r="F26" s="60">
        <f t="shared" si="1"/>
        <v>0</v>
      </c>
    </row>
    <row r="27" spans="1:6" x14ac:dyDescent="0.2">
      <c r="A27" s="44">
        <v>18</v>
      </c>
      <c r="B27" s="43" t="s">
        <v>81</v>
      </c>
      <c r="C27" s="40" t="s">
        <v>46</v>
      </c>
      <c r="D27" s="32">
        <v>2</v>
      </c>
      <c r="E27" s="59">
        <v>0</v>
      </c>
      <c r="F27" s="60">
        <f t="shared" si="1"/>
        <v>0</v>
      </c>
    </row>
    <row r="28" spans="1:6" x14ac:dyDescent="0.2">
      <c r="A28" s="44">
        <v>19</v>
      </c>
      <c r="B28" s="43" t="s">
        <v>82</v>
      </c>
      <c r="C28" s="40" t="s">
        <v>46</v>
      </c>
      <c r="D28" s="32">
        <v>3</v>
      </c>
      <c r="E28" s="59">
        <v>0</v>
      </c>
      <c r="F28" s="60">
        <f t="shared" si="1"/>
        <v>0</v>
      </c>
    </row>
    <row r="29" spans="1:6" x14ac:dyDescent="0.2">
      <c r="A29" s="44">
        <v>20</v>
      </c>
      <c r="B29" s="43" t="s">
        <v>83</v>
      </c>
      <c r="C29" s="52"/>
      <c r="D29" s="33"/>
      <c r="E29" s="32"/>
      <c r="F29" s="60"/>
    </row>
    <row r="30" spans="1:6" x14ac:dyDescent="0.2">
      <c r="A30" s="44">
        <v>20.100000000000001</v>
      </c>
      <c r="B30" s="43" t="s">
        <v>48</v>
      </c>
      <c r="C30" s="52" t="s">
        <v>44</v>
      </c>
      <c r="D30" s="33">
        <v>3</v>
      </c>
      <c r="E30" s="59">
        <v>0</v>
      </c>
      <c r="F30" s="60">
        <f t="shared" si="1"/>
        <v>0</v>
      </c>
    </row>
    <row r="31" spans="1:6" x14ac:dyDescent="0.2">
      <c r="A31" s="44">
        <v>20.2</v>
      </c>
      <c r="B31" s="43" t="s">
        <v>84</v>
      </c>
      <c r="C31" s="52" t="s">
        <v>44</v>
      </c>
      <c r="D31" s="33">
        <v>3</v>
      </c>
      <c r="E31" s="59">
        <v>0</v>
      </c>
      <c r="F31" s="60">
        <f t="shared" si="1"/>
        <v>0</v>
      </c>
    </row>
    <row r="32" spans="1:6" x14ac:dyDescent="0.2">
      <c r="A32" s="44">
        <v>21</v>
      </c>
      <c r="B32" s="43" t="s">
        <v>85</v>
      </c>
      <c r="C32" s="52"/>
      <c r="D32" s="33"/>
      <c r="E32" s="32"/>
      <c r="F32" s="60"/>
    </row>
    <row r="33" spans="1:6" x14ac:dyDescent="0.2">
      <c r="A33" s="44">
        <v>21.1</v>
      </c>
      <c r="B33" s="43" t="s">
        <v>86</v>
      </c>
      <c r="C33" s="40" t="s">
        <v>46</v>
      </c>
      <c r="D33" s="32">
        <v>2</v>
      </c>
      <c r="E33" s="59">
        <v>0</v>
      </c>
      <c r="F33" s="60">
        <f t="shared" si="1"/>
        <v>0</v>
      </c>
    </row>
    <row r="34" spans="1:6" x14ac:dyDescent="0.2">
      <c r="A34" s="44">
        <v>21.2</v>
      </c>
      <c r="B34" s="43" t="s">
        <v>87</v>
      </c>
      <c r="C34" s="40" t="s">
        <v>46</v>
      </c>
      <c r="D34" s="32">
        <v>3</v>
      </c>
      <c r="E34" s="59">
        <v>0</v>
      </c>
      <c r="F34" s="60">
        <f t="shared" si="1"/>
        <v>0</v>
      </c>
    </row>
    <row r="35" spans="1:6" x14ac:dyDescent="0.2">
      <c r="A35" s="44">
        <v>21.3</v>
      </c>
      <c r="B35" s="43" t="s">
        <v>88</v>
      </c>
      <c r="C35" s="52" t="s">
        <v>44</v>
      </c>
      <c r="D35" s="33">
        <v>2</v>
      </c>
      <c r="E35" s="59">
        <v>0</v>
      </c>
      <c r="F35" s="60">
        <f t="shared" si="1"/>
        <v>0</v>
      </c>
    </row>
    <row r="36" spans="1:6" x14ac:dyDescent="0.2">
      <c r="A36" s="44">
        <v>21.4</v>
      </c>
      <c r="B36" s="43" t="s">
        <v>89</v>
      </c>
      <c r="C36" s="52" t="s">
        <v>44</v>
      </c>
      <c r="D36" s="33">
        <v>2</v>
      </c>
      <c r="E36" s="59">
        <v>0</v>
      </c>
      <c r="F36" s="60">
        <f t="shared" si="1"/>
        <v>0</v>
      </c>
    </row>
    <row r="37" spans="1:6" x14ac:dyDescent="0.2">
      <c r="A37" s="44">
        <v>22</v>
      </c>
      <c r="B37" s="43" t="s">
        <v>90</v>
      </c>
      <c r="C37" s="52" t="s">
        <v>44</v>
      </c>
      <c r="D37" s="33">
        <v>2</v>
      </c>
      <c r="E37" s="59">
        <v>0</v>
      </c>
      <c r="F37" s="60">
        <f t="shared" si="1"/>
        <v>0</v>
      </c>
    </row>
    <row r="38" spans="1:6" x14ac:dyDescent="0.2">
      <c r="A38" s="44">
        <v>23</v>
      </c>
      <c r="B38" s="43" t="s">
        <v>91</v>
      </c>
      <c r="C38" s="40" t="s">
        <v>46</v>
      </c>
      <c r="D38" s="32">
        <v>2</v>
      </c>
      <c r="E38" s="59">
        <v>0</v>
      </c>
      <c r="F38" s="60">
        <f t="shared" si="1"/>
        <v>0</v>
      </c>
    </row>
    <row r="39" spans="1:6" x14ac:dyDescent="0.2">
      <c r="A39" s="44">
        <v>24</v>
      </c>
      <c r="B39" s="43" t="s">
        <v>92</v>
      </c>
      <c r="C39" s="52" t="s">
        <v>45</v>
      </c>
      <c r="D39" s="33">
        <v>1</v>
      </c>
      <c r="E39" s="59">
        <v>0</v>
      </c>
      <c r="F39" s="60">
        <f t="shared" si="1"/>
        <v>0</v>
      </c>
    </row>
    <row r="40" spans="1:6" x14ac:dyDescent="0.2">
      <c r="A40" s="44">
        <v>25</v>
      </c>
      <c r="B40" s="43" t="s">
        <v>93</v>
      </c>
      <c r="C40" s="52" t="s">
        <v>45</v>
      </c>
      <c r="D40" s="33">
        <v>1</v>
      </c>
      <c r="E40" s="59">
        <v>0</v>
      </c>
      <c r="F40" s="60">
        <f t="shared" si="1"/>
        <v>0</v>
      </c>
    </row>
    <row r="41" spans="1:6" x14ac:dyDescent="0.2">
      <c r="A41" s="44">
        <v>26</v>
      </c>
      <c r="B41" s="43" t="s">
        <v>94</v>
      </c>
      <c r="C41" s="52" t="s">
        <v>45</v>
      </c>
      <c r="D41" s="33">
        <v>1</v>
      </c>
      <c r="E41" s="59">
        <v>0</v>
      </c>
      <c r="F41" s="60">
        <f t="shared" si="1"/>
        <v>0</v>
      </c>
    </row>
    <row r="42" spans="1:6" x14ac:dyDescent="0.2">
      <c r="A42" s="44">
        <v>27</v>
      </c>
      <c r="B42" s="43" t="s">
        <v>95</v>
      </c>
      <c r="C42" s="52" t="s">
        <v>45</v>
      </c>
      <c r="D42" s="33">
        <v>1</v>
      </c>
      <c r="E42" s="59">
        <v>0</v>
      </c>
      <c r="F42" s="60">
        <f t="shared" si="1"/>
        <v>0</v>
      </c>
    </row>
    <row r="43" spans="1:6" x14ac:dyDescent="0.2">
      <c r="A43" s="44">
        <v>28</v>
      </c>
      <c r="B43" s="43" t="s">
        <v>96</v>
      </c>
      <c r="C43" s="52" t="s">
        <v>45</v>
      </c>
      <c r="D43" s="33">
        <v>1</v>
      </c>
      <c r="E43" s="59">
        <v>0</v>
      </c>
      <c r="F43" s="60">
        <f t="shared" si="1"/>
        <v>0</v>
      </c>
    </row>
    <row r="44" spans="1:6" x14ac:dyDescent="0.2">
      <c r="A44" s="54"/>
      <c r="B44" s="129" t="s">
        <v>138</v>
      </c>
      <c r="C44" s="129"/>
      <c r="D44" s="129"/>
      <c r="E44" s="56"/>
      <c r="F44" s="30">
        <f>SUM(F10:F28,F30:F31,F33:F43)</f>
        <v>0</v>
      </c>
    </row>
    <row r="45" spans="1:6" ht="17.25" customHeight="1" x14ac:dyDescent="0.2">
      <c r="A45" s="130" t="s">
        <v>51</v>
      </c>
      <c r="B45" s="131"/>
      <c r="C45" s="132"/>
      <c r="D45" s="132"/>
      <c r="E45" s="132"/>
      <c r="F45" s="133"/>
    </row>
    <row r="46" spans="1:6" ht="36.75" customHeight="1" x14ac:dyDescent="0.2">
      <c r="A46" s="31" t="s">
        <v>38</v>
      </c>
      <c r="B46" s="122" t="s">
        <v>52</v>
      </c>
      <c r="C46" s="122"/>
      <c r="D46" s="122"/>
      <c r="E46" s="122"/>
      <c r="F46" s="122"/>
    </row>
    <row r="47" spans="1:6" ht="67.5" customHeight="1" x14ac:dyDescent="0.2">
      <c r="A47" s="31" t="s">
        <v>39</v>
      </c>
      <c r="B47" s="122" t="s">
        <v>54</v>
      </c>
      <c r="C47" s="122"/>
      <c r="D47" s="122"/>
      <c r="E47" s="122"/>
      <c r="F47" s="122"/>
    </row>
    <row r="48" spans="1:6" ht="42" customHeight="1" x14ac:dyDescent="0.2">
      <c r="A48" s="31" t="s">
        <v>40</v>
      </c>
      <c r="B48" s="122" t="s">
        <v>53</v>
      </c>
      <c r="C48" s="122"/>
      <c r="D48" s="122"/>
      <c r="E48" s="122"/>
      <c r="F48" s="122"/>
    </row>
    <row r="49" spans="1:6" ht="27" customHeight="1" x14ac:dyDescent="0.2">
      <c r="A49" s="31" t="s">
        <v>41</v>
      </c>
      <c r="B49" s="122" t="s">
        <v>55</v>
      </c>
      <c r="C49" s="122"/>
      <c r="D49" s="122"/>
      <c r="E49" s="122"/>
      <c r="F49" s="122"/>
    </row>
    <row r="50" spans="1:6" ht="27.75" customHeight="1" x14ac:dyDescent="0.2">
      <c r="A50" s="31" t="s">
        <v>42</v>
      </c>
      <c r="B50" s="122" t="s">
        <v>56</v>
      </c>
      <c r="C50" s="122"/>
      <c r="D50" s="122"/>
      <c r="E50" s="122"/>
      <c r="F50" s="122"/>
    </row>
    <row r="51" spans="1:6" ht="29.25" customHeight="1" x14ac:dyDescent="0.2">
      <c r="A51" s="31" t="s">
        <v>43</v>
      </c>
      <c r="B51" s="122" t="s">
        <v>57</v>
      </c>
      <c r="C51" s="122"/>
      <c r="D51" s="122"/>
      <c r="E51" s="122"/>
      <c r="F51" s="122"/>
    </row>
    <row r="52" spans="1:6" ht="109.5" customHeight="1" x14ac:dyDescent="0.2">
      <c r="A52" s="31" t="s">
        <v>60</v>
      </c>
      <c r="B52" s="122" t="s">
        <v>58</v>
      </c>
      <c r="C52" s="122"/>
      <c r="D52" s="122"/>
      <c r="E52" s="122"/>
      <c r="F52" s="122"/>
    </row>
    <row r="53" spans="1:6" ht="48.75" customHeight="1" x14ac:dyDescent="0.2">
      <c r="A53" s="31" t="s">
        <v>61</v>
      </c>
      <c r="B53" s="122" t="s">
        <v>59</v>
      </c>
      <c r="C53" s="122"/>
      <c r="D53" s="122"/>
      <c r="E53" s="122"/>
      <c r="F53" s="122"/>
    </row>
  </sheetData>
  <mergeCells count="15">
    <mergeCell ref="B50:F50"/>
    <mergeCell ref="B51:F51"/>
    <mergeCell ref="B52:F52"/>
    <mergeCell ref="B53:F53"/>
    <mergeCell ref="A45:F45"/>
    <mergeCell ref="B46:F46"/>
    <mergeCell ref="B47:F47"/>
    <mergeCell ref="B48:F48"/>
    <mergeCell ref="B49:F49"/>
    <mergeCell ref="B44:D44"/>
    <mergeCell ref="A1:F3"/>
    <mergeCell ref="A4:F4"/>
    <mergeCell ref="A5:F5"/>
    <mergeCell ref="A6:F6"/>
    <mergeCell ref="C13:D13"/>
  </mergeCells>
  <pageMargins left="0.66" right="0.56000000000000005" top="0.55000000000000004"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view="pageBreakPreview" topLeftCell="A4" zoomScale="70" zoomScaleNormal="100" zoomScaleSheetLayoutView="70" workbookViewId="0">
      <selection activeCell="F44" sqref="F44"/>
    </sheetView>
  </sheetViews>
  <sheetFormatPr defaultColWidth="8.85546875" defaultRowHeight="12.75" x14ac:dyDescent="0.2"/>
  <cols>
    <col min="1" max="1" width="8" style="24" customWidth="1"/>
    <col min="2" max="2" width="44" style="24" customWidth="1"/>
    <col min="3" max="3" width="14.5703125" style="24" customWidth="1"/>
    <col min="4" max="4" width="13.28515625" style="24" customWidth="1"/>
    <col min="5" max="5" width="15.5703125" style="24" customWidth="1"/>
    <col min="6" max="6" width="29.7109375" style="24" customWidth="1"/>
    <col min="7" max="16384" width="8.85546875" style="24"/>
  </cols>
  <sheetData>
    <row r="1" spans="1:6" ht="26.25" customHeight="1" x14ac:dyDescent="0.2">
      <c r="A1" s="123" t="s">
        <v>144</v>
      </c>
      <c r="B1" s="124"/>
      <c r="C1" s="124"/>
      <c r="D1" s="124"/>
      <c r="E1" s="124"/>
      <c r="F1" s="124"/>
    </row>
    <row r="2" spans="1:6" ht="24.75" customHeight="1" x14ac:dyDescent="0.2">
      <c r="A2" s="125"/>
      <c r="B2" s="126"/>
      <c r="C2" s="126"/>
      <c r="D2" s="126"/>
      <c r="E2" s="126"/>
      <c r="F2" s="126"/>
    </row>
    <row r="3" spans="1:6" ht="29.25" customHeight="1" x14ac:dyDescent="0.2">
      <c r="A3" s="127"/>
      <c r="B3" s="128"/>
      <c r="C3" s="128"/>
      <c r="D3" s="128"/>
      <c r="E3" s="128"/>
      <c r="F3" s="128"/>
    </row>
    <row r="4" spans="1:6" ht="15.6" customHeight="1" x14ac:dyDescent="0.2">
      <c r="A4" s="116" t="s">
        <v>141</v>
      </c>
      <c r="B4" s="117"/>
      <c r="C4" s="117"/>
      <c r="D4" s="117"/>
      <c r="E4" s="117"/>
      <c r="F4" s="118"/>
    </row>
    <row r="5" spans="1:6" ht="15.6" customHeight="1" x14ac:dyDescent="0.2">
      <c r="A5" s="116" t="s">
        <v>142</v>
      </c>
      <c r="B5" s="117"/>
      <c r="C5" s="117"/>
      <c r="D5" s="117"/>
      <c r="E5" s="117"/>
      <c r="F5" s="118"/>
    </row>
    <row r="6" spans="1:6" ht="15.6" customHeight="1" x14ac:dyDescent="0.2">
      <c r="A6" s="116" t="s">
        <v>143</v>
      </c>
      <c r="B6" s="117"/>
      <c r="C6" s="117"/>
      <c r="D6" s="117"/>
      <c r="E6" s="117"/>
      <c r="F6" s="118"/>
    </row>
    <row r="7" spans="1:6" ht="15.6" customHeight="1" x14ac:dyDescent="0.2">
      <c r="A7" s="46"/>
      <c r="B7" s="46"/>
      <c r="C7" s="37"/>
      <c r="D7" s="37"/>
      <c r="E7" s="49"/>
      <c r="F7" s="37"/>
    </row>
    <row r="8" spans="1:6" ht="15.6" customHeight="1" x14ac:dyDescent="0.2">
      <c r="A8" s="47" t="s">
        <v>116</v>
      </c>
      <c r="B8" s="46"/>
      <c r="C8" s="37"/>
      <c r="D8" s="37"/>
      <c r="E8" s="49"/>
      <c r="F8" s="37"/>
    </row>
    <row r="9" spans="1:6" ht="30" customHeight="1" x14ac:dyDescent="0.2">
      <c r="A9" s="41" t="s">
        <v>4</v>
      </c>
      <c r="B9" s="41" t="s">
        <v>5</v>
      </c>
      <c r="C9" s="38" t="s">
        <v>6</v>
      </c>
      <c r="D9" s="38" t="s">
        <v>7</v>
      </c>
      <c r="E9" s="50" t="s">
        <v>139</v>
      </c>
      <c r="F9" s="2" t="s">
        <v>47</v>
      </c>
    </row>
    <row r="10" spans="1:6" x14ac:dyDescent="0.2">
      <c r="A10" s="42">
        <v>1</v>
      </c>
      <c r="B10" s="43" t="s">
        <v>64</v>
      </c>
      <c r="C10" s="40" t="s">
        <v>46</v>
      </c>
      <c r="D10" s="32">
        <v>2</v>
      </c>
      <c r="E10" s="59">
        <v>0</v>
      </c>
      <c r="F10" s="60">
        <f>E10*D10</f>
        <v>0</v>
      </c>
    </row>
    <row r="11" spans="1:6" x14ac:dyDescent="0.2">
      <c r="A11" s="44">
        <v>2</v>
      </c>
      <c r="B11" s="43" t="s">
        <v>65</v>
      </c>
      <c r="C11" s="40" t="s">
        <v>46</v>
      </c>
      <c r="D11" s="33">
        <v>3</v>
      </c>
      <c r="E11" s="59">
        <v>0</v>
      </c>
      <c r="F11" s="60">
        <f>E11*D11</f>
        <v>0</v>
      </c>
    </row>
    <row r="12" spans="1:6" x14ac:dyDescent="0.2">
      <c r="A12" s="44">
        <v>3</v>
      </c>
      <c r="B12" s="43" t="s">
        <v>66</v>
      </c>
      <c r="C12" s="40" t="s">
        <v>46</v>
      </c>
      <c r="D12" s="32">
        <v>2</v>
      </c>
      <c r="E12" s="59">
        <v>0</v>
      </c>
      <c r="F12" s="60">
        <f>E12*D12</f>
        <v>0</v>
      </c>
    </row>
    <row r="13" spans="1:6" ht="34.5" customHeight="1" x14ac:dyDescent="0.2">
      <c r="A13" s="44">
        <v>4</v>
      </c>
      <c r="B13" s="43" t="s">
        <v>67</v>
      </c>
      <c r="C13" s="134" t="s">
        <v>49</v>
      </c>
      <c r="D13" s="135"/>
      <c r="E13" s="59">
        <v>0</v>
      </c>
      <c r="F13" s="60">
        <f t="shared" ref="F13:F43" si="0">E13*D13</f>
        <v>0</v>
      </c>
    </row>
    <row r="14" spans="1:6" x14ac:dyDescent="0.2">
      <c r="A14" s="44">
        <v>5</v>
      </c>
      <c r="B14" s="43" t="s">
        <v>68</v>
      </c>
      <c r="C14" s="40" t="s">
        <v>46</v>
      </c>
      <c r="D14" s="33">
        <v>2</v>
      </c>
      <c r="E14" s="59">
        <v>0</v>
      </c>
      <c r="F14" s="60">
        <f t="shared" si="0"/>
        <v>0</v>
      </c>
    </row>
    <row r="15" spans="1:6" x14ac:dyDescent="0.2">
      <c r="A15" s="44">
        <v>6</v>
      </c>
      <c r="B15" s="43" t="s">
        <v>69</v>
      </c>
      <c r="C15" s="39" t="s">
        <v>45</v>
      </c>
      <c r="D15" s="33">
        <v>1</v>
      </c>
      <c r="E15" s="59">
        <v>0</v>
      </c>
      <c r="F15" s="60">
        <f t="shared" si="0"/>
        <v>0</v>
      </c>
    </row>
    <row r="16" spans="1:6" x14ac:dyDescent="0.2">
      <c r="A16" s="44">
        <v>7</v>
      </c>
      <c r="B16" s="43" t="s">
        <v>70</v>
      </c>
      <c r="C16" s="40" t="s">
        <v>46</v>
      </c>
      <c r="D16" s="32">
        <v>2</v>
      </c>
      <c r="E16" s="59">
        <v>0</v>
      </c>
      <c r="F16" s="60">
        <f t="shared" si="0"/>
        <v>0</v>
      </c>
    </row>
    <row r="17" spans="1:6" ht="15.75" customHeight="1" x14ac:dyDescent="0.2">
      <c r="A17" s="44">
        <v>8</v>
      </c>
      <c r="B17" s="43" t="s">
        <v>71</v>
      </c>
      <c r="C17" s="40" t="s">
        <v>46</v>
      </c>
      <c r="D17" s="32">
        <v>2</v>
      </c>
      <c r="E17" s="59">
        <v>0</v>
      </c>
      <c r="F17" s="60">
        <f t="shared" si="0"/>
        <v>0</v>
      </c>
    </row>
    <row r="18" spans="1:6" ht="16.5" customHeight="1" x14ac:dyDescent="0.2">
      <c r="A18" s="44">
        <v>9</v>
      </c>
      <c r="B18" s="43" t="s">
        <v>72</v>
      </c>
      <c r="C18" s="40" t="s">
        <v>46</v>
      </c>
      <c r="D18" s="32">
        <v>3</v>
      </c>
      <c r="E18" s="59">
        <v>0</v>
      </c>
      <c r="F18" s="60">
        <f t="shared" si="0"/>
        <v>0</v>
      </c>
    </row>
    <row r="19" spans="1:6" ht="18" customHeight="1" x14ac:dyDescent="0.2">
      <c r="A19" s="44">
        <v>10</v>
      </c>
      <c r="B19" s="43" t="s">
        <v>73</v>
      </c>
      <c r="C19" s="134" t="s">
        <v>50</v>
      </c>
      <c r="D19" s="135"/>
      <c r="E19" s="59">
        <v>0</v>
      </c>
      <c r="F19" s="60">
        <f>E19*D19</f>
        <v>0</v>
      </c>
    </row>
    <row r="20" spans="1:6" ht="15.75" customHeight="1" x14ac:dyDescent="0.2">
      <c r="A20" s="44">
        <v>11</v>
      </c>
      <c r="B20" s="43" t="s">
        <v>74</v>
      </c>
      <c r="C20" s="40" t="s">
        <v>46</v>
      </c>
      <c r="D20" s="32">
        <v>3</v>
      </c>
      <c r="E20" s="59">
        <v>0</v>
      </c>
      <c r="F20" s="60">
        <f t="shared" si="0"/>
        <v>0</v>
      </c>
    </row>
    <row r="21" spans="1:6" ht="15.75" customHeight="1" x14ac:dyDescent="0.2">
      <c r="A21" s="44">
        <v>12</v>
      </c>
      <c r="B21" s="43" t="s">
        <v>75</v>
      </c>
      <c r="C21" s="40" t="s">
        <v>46</v>
      </c>
      <c r="D21" s="32">
        <v>3</v>
      </c>
      <c r="E21" s="59">
        <v>0</v>
      </c>
      <c r="F21" s="60">
        <f t="shared" si="0"/>
        <v>0</v>
      </c>
    </row>
    <row r="22" spans="1:6" ht="15.75" customHeight="1" x14ac:dyDescent="0.2">
      <c r="A22" s="44">
        <v>13</v>
      </c>
      <c r="B22" s="43" t="s">
        <v>76</v>
      </c>
      <c r="C22" s="40" t="s">
        <v>46</v>
      </c>
      <c r="D22" s="32">
        <v>3</v>
      </c>
      <c r="E22" s="59">
        <v>0</v>
      </c>
      <c r="F22" s="60">
        <f t="shared" si="0"/>
        <v>0</v>
      </c>
    </row>
    <row r="23" spans="1:6" ht="15.75" customHeight="1" x14ac:dyDescent="0.2">
      <c r="A23" s="44">
        <v>14</v>
      </c>
      <c r="B23" s="43" t="s">
        <v>77</v>
      </c>
      <c r="C23" s="40" t="s">
        <v>46</v>
      </c>
      <c r="D23" s="32">
        <v>2</v>
      </c>
      <c r="E23" s="59">
        <v>0</v>
      </c>
      <c r="F23" s="60">
        <f t="shared" si="0"/>
        <v>0</v>
      </c>
    </row>
    <row r="24" spans="1:6" ht="15.75" customHeight="1" x14ac:dyDescent="0.2">
      <c r="A24" s="44">
        <v>15</v>
      </c>
      <c r="B24" s="43" t="s">
        <v>78</v>
      </c>
      <c r="C24" s="40" t="s">
        <v>46</v>
      </c>
      <c r="D24" s="32">
        <v>2</v>
      </c>
      <c r="E24" s="59">
        <v>0</v>
      </c>
      <c r="F24" s="60">
        <f t="shared" si="0"/>
        <v>0</v>
      </c>
    </row>
    <row r="25" spans="1:6" ht="15.75" customHeight="1" x14ac:dyDescent="0.2">
      <c r="A25" s="44">
        <v>16</v>
      </c>
      <c r="B25" s="43" t="s">
        <v>79</v>
      </c>
      <c r="C25" s="40" t="s">
        <v>46</v>
      </c>
      <c r="D25" s="32">
        <v>3</v>
      </c>
      <c r="E25" s="59">
        <v>0</v>
      </c>
      <c r="F25" s="60">
        <f t="shared" si="0"/>
        <v>0</v>
      </c>
    </row>
    <row r="26" spans="1:6" x14ac:dyDescent="0.2">
      <c r="A26" s="44">
        <v>17</v>
      </c>
      <c r="B26" s="43" t="s">
        <v>80</v>
      </c>
      <c r="C26" s="40" t="s">
        <v>46</v>
      </c>
      <c r="D26" s="32">
        <v>2</v>
      </c>
      <c r="E26" s="59">
        <v>0</v>
      </c>
      <c r="F26" s="60">
        <f t="shared" si="0"/>
        <v>0</v>
      </c>
    </row>
    <row r="27" spans="1:6" x14ac:dyDescent="0.2">
      <c r="A27" s="44">
        <v>18</v>
      </c>
      <c r="B27" s="43" t="s">
        <v>81</v>
      </c>
      <c r="C27" s="40" t="s">
        <v>46</v>
      </c>
      <c r="D27" s="32">
        <v>2</v>
      </c>
      <c r="E27" s="59">
        <v>0</v>
      </c>
      <c r="F27" s="60">
        <f t="shared" si="0"/>
        <v>0</v>
      </c>
    </row>
    <row r="28" spans="1:6" x14ac:dyDescent="0.2">
      <c r="A28" s="44">
        <v>19</v>
      </c>
      <c r="B28" s="43" t="s">
        <v>82</v>
      </c>
      <c r="C28" s="40" t="s">
        <v>46</v>
      </c>
      <c r="D28" s="32">
        <v>3</v>
      </c>
      <c r="E28" s="59">
        <v>0</v>
      </c>
      <c r="F28" s="60">
        <f t="shared" si="0"/>
        <v>0</v>
      </c>
    </row>
    <row r="29" spans="1:6" x14ac:dyDescent="0.2">
      <c r="A29" s="44">
        <v>20</v>
      </c>
      <c r="B29" s="43" t="s">
        <v>83</v>
      </c>
      <c r="C29" s="39"/>
      <c r="D29" s="33"/>
      <c r="E29" s="32"/>
      <c r="F29" s="60"/>
    </row>
    <row r="30" spans="1:6" x14ac:dyDescent="0.2">
      <c r="A30" s="44">
        <v>20.100000000000001</v>
      </c>
      <c r="B30" s="43" t="s">
        <v>48</v>
      </c>
      <c r="C30" s="39" t="s">
        <v>44</v>
      </c>
      <c r="D30" s="33">
        <v>3</v>
      </c>
      <c r="E30" s="59">
        <v>0</v>
      </c>
      <c r="F30" s="60">
        <f t="shared" si="0"/>
        <v>0</v>
      </c>
    </row>
    <row r="31" spans="1:6" x14ac:dyDescent="0.2">
      <c r="A31" s="44">
        <v>20.2</v>
      </c>
      <c r="B31" s="43" t="s">
        <v>84</v>
      </c>
      <c r="C31" s="39" t="s">
        <v>44</v>
      </c>
      <c r="D31" s="33">
        <v>3</v>
      </c>
      <c r="E31" s="59">
        <v>0</v>
      </c>
      <c r="F31" s="60">
        <f t="shared" si="0"/>
        <v>0</v>
      </c>
    </row>
    <row r="32" spans="1:6" x14ac:dyDescent="0.2">
      <c r="A32" s="44">
        <v>21</v>
      </c>
      <c r="B32" s="43" t="s">
        <v>85</v>
      </c>
      <c r="C32" s="39"/>
      <c r="D32" s="33"/>
      <c r="E32" s="32"/>
      <c r="F32" s="60"/>
    </row>
    <row r="33" spans="1:6" x14ac:dyDescent="0.2">
      <c r="A33" s="44">
        <v>21.1</v>
      </c>
      <c r="B33" s="43" t="s">
        <v>86</v>
      </c>
      <c r="C33" s="40" t="s">
        <v>46</v>
      </c>
      <c r="D33" s="32">
        <v>2</v>
      </c>
      <c r="E33" s="59">
        <v>0</v>
      </c>
      <c r="F33" s="60">
        <f t="shared" si="0"/>
        <v>0</v>
      </c>
    </row>
    <row r="34" spans="1:6" x14ac:dyDescent="0.2">
      <c r="A34" s="44">
        <v>21.2</v>
      </c>
      <c r="B34" s="43" t="s">
        <v>87</v>
      </c>
      <c r="C34" s="40" t="s">
        <v>46</v>
      </c>
      <c r="D34" s="32">
        <v>3</v>
      </c>
      <c r="E34" s="59">
        <v>0</v>
      </c>
      <c r="F34" s="60">
        <f t="shared" si="0"/>
        <v>0</v>
      </c>
    </row>
    <row r="35" spans="1:6" x14ac:dyDescent="0.2">
      <c r="A35" s="44">
        <v>21.3</v>
      </c>
      <c r="B35" s="43" t="s">
        <v>88</v>
      </c>
      <c r="C35" s="39" t="s">
        <v>44</v>
      </c>
      <c r="D35" s="33">
        <v>2</v>
      </c>
      <c r="E35" s="59">
        <v>0</v>
      </c>
      <c r="F35" s="60">
        <f t="shared" si="0"/>
        <v>0</v>
      </c>
    </row>
    <row r="36" spans="1:6" x14ac:dyDescent="0.2">
      <c r="A36" s="44">
        <v>21.4</v>
      </c>
      <c r="B36" s="43" t="s">
        <v>89</v>
      </c>
      <c r="C36" s="39" t="s">
        <v>44</v>
      </c>
      <c r="D36" s="33">
        <v>2</v>
      </c>
      <c r="E36" s="59">
        <v>0</v>
      </c>
      <c r="F36" s="60">
        <f t="shared" si="0"/>
        <v>0</v>
      </c>
    </row>
    <row r="37" spans="1:6" x14ac:dyDescent="0.2">
      <c r="A37" s="44">
        <v>22</v>
      </c>
      <c r="B37" s="43" t="s">
        <v>90</v>
      </c>
      <c r="C37" s="39" t="s">
        <v>44</v>
      </c>
      <c r="D37" s="33">
        <v>2</v>
      </c>
      <c r="E37" s="59">
        <v>0</v>
      </c>
      <c r="F37" s="60">
        <f t="shared" si="0"/>
        <v>0</v>
      </c>
    </row>
    <row r="38" spans="1:6" x14ac:dyDescent="0.2">
      <c r="A38" s="44">
        <v>23</v>
      </c>
      <c r="B38" s="43" t="s">
        <v>91</v>
      </c>
      <c r="C38" s="40" t="s">
        <v>46</v>
      </c>
      <c r="D38" s="32">
        <v>2</v>
      </c>
      <c r="E38" s="59">
        <v>0</v>
      </c>
      <c r="F38" s="60">
        <f t="shared" si="0"/>
        <v>0</v>
      </c>
    </row>
    <row r="39" spans="1:6" x14ac:dyDescent="0.2">
      <c r="A39" s="44">
        <v>24</v>
      </c>
      <c r="B39" s="43" t="s">
        <v>92</v>
      </c>
      <c r="C39" s="39" t="s">
        <v>45</v>
      </c>
      <c r="D39" s="33">
        <v>1</v>
      </c>
      <c r="E39" s="59">
        <v>0</v>
      </c>
      <c r="F39" s="60">
        <f t="shared" si="0"/>
        <v>0</v>
      </c>
    </row>
    <row r="40" spans="1:6" x14ac:dyDescent="0.2">
      <c r="A40" s="44">
        <v>25</v>
      </c>
      <c r="B40" s="43" t="s">
        <v>93</v>
      </c>
      <c r="C40" s="39" t="s">
        <v>45</v>
      </c>
      <c r="D40" s="33">
        <v>1</v>
      </c>
      <c r="E40" s="59">
        <v>0</v>
      </c>
      <c r="F40" s="60">
        <f t="shared" si="0"/>
        <v>0</v>
      </c>
    </row>
    <row r="41" spans="1:6" x14ac:dyDescent="0.2">
      <c r="A41" s="44">
        <v>26</v>
      </c>
      <c r="B41" s="43" t="s">
        <v>94</v>
      </c>
      <c r="C41" s="39" t="s">
        <v>45</v>
      </c>
      <c r="D41" s="33">
        <v>1</v>
      </c>
      <c r="E41" s="59">
        <v>0</v>
      </c>
      <c r="F41" s="60">
        <f t="shared" si="0"/>
        <v>0</v>
      </c>
    </row>
    <row r="42" spans="1:6" x14ac:dyDescent="0.2">
      <c r="A42" s="44">
        <v>27</v>
      </c>
      <c r="B42" s="43" t="s">
        <v>95</v>
      </c>
      <c r="C42" s="39" t="s">
        <v>45</v>
      </c>
      <c r="D42" s="33">
        <v>1</v>
      </c>
      <c r="E42" s="59">
        <v>0</v>
      </c>
      <c r="F42" s="60">
        <f t="shared" si="0"/>
        <v>0</v>
      </c>
    </row>
    <row r="43" spans="1:6" x14ac:dyDescent="0.2">
      <c r="A43" s="44">
        <v>28</v>
      </c>
      <c r="B43" s="43" t="s">
        <v>96</v>
      </c>
      <c r="C43" s="39" t="s">
        <v>45</v>
      </c>
      <c r="D43" s="33">
        <v>1</v>
      </c>
      <c r="E43" s="59">
        <v>0</v>
      </c>
      <c r="F43" s="60">
        <f t="shared" si="0"/>
        <v>0</v>
      </c>
    </row>
    <row r="44" spans="1:6" x14ac:dyDescent="0.2">
      <c r="A44" s="54"/>
      <c r="B44" s="129" t="s">
        <v>138</v>
      </c>
      <c r="C44" s="129"/>
      <c r="D44" s="129"/>
      <c r="E44" s="129"/>
      <c r="F44" s="55">
        <f>SUM(F10:F28,F30:F31,F33:F43)</f>
        <v>0</v>
      </c>
    </row>
    <row r="45" spans="1:6" ht="17.25" customHeight="1" x14ac:dyDescent="0.2">
      <c r="A45" s="130" t="s">
        <v>51</v>
      </c>
      <c r="B45" s="131"/>
      <c r="C45" s="132"/>
      <c r="D45" s="132"/>
      <c r="E45" s="132"/>
      <c r="F45" s="133"/>
    </row>
    <row r="46" spans="1:6" ht="36.75" customHeight="1" x14ac:dyDescent="0.2">
      <c r="A46" s="31" t="s">
        <v>38</v>
      </c>
      <c r="B46" s="122" t="s">
        <v>52</v>
      </c>
      <c r="C46" s="122"/>
      <c r="D46" s="122"/>
      <c r="E46" s="122"/>
      <c r="F46" s="122"/>
    </row>
    <row r="47" spans="1:6" ht="67.5" customHeight="1" x14ac:dyDescent="0.2">
      <c r="A47" s="31" t="s">
        <v>39</v>
      </c>
      <c r="B47" s="122" t="s">
        <v>54</v>
      </c>
      <c r="C47" s="122"/>
      <c r="D47" s="122"/>
      <c r="E47" s="122"/>
      <c r="F47" s="122"/>
    </row>
    <row r="48" spans="1:6" ht="42" customHeight="1" x14ac:dyDescent="0.2">
      <c r="A48" s="31" t="s">
        <v>40</v>
      </c>
      <c r="B48" s="122" t="s">
        <v>53</v>
      </c>
      <c r="C48" s="122"/>
      <c r="D48" s="122"/>
      <c r="E48" s="122"/>
      <c r="F48" s="122"/>
    </row>
    <row r="49" spans="1:6" ht="27" customHeight="1" x14ac:dyDescent="0.2">
      <c r="A49" s="31" t="s">
        <v>41</v>
      </c>
      <c r="B49" s="122" t="s">
        <v>55</v>
      </c>
      <c r="C49" s="122"/>
      <c r="D49" s="122"/>
      <c r="E49" s="122"/>
      <c r="F49" s="122"/>
    </row>
    <row r="50" spans="1:6" ht="27.75" customHeight="1" x14ac:dyDescent="0.2">
      <c r="A50" s="31" t="s">
        <v>42</v>
      </c>
      <c r="B50" s="122" t="s">
        <v>56</v>
      </c>
      <c r="C50" s="122"/>
      <c r="D50" s="122"/>
      <c r="E50" s="122"/>
      <c r="F50" s="122"/>
    </row>
    <row r="51" spans="1:6" ht="29.25" customHeight="1" x14ac:dyDescent="0.2">
      <c r="A51" s="31" t="s">
        <v>43</v>
      </c>
      <c r="B51" s="122" t="s">
        <v>57</v>
      </c>
      <c r="C51" s="122"/>
      <c r="D51" s="122"/>
      <c r="E51" s="122"/>
      <c r="F51" s="122"/>
    </row>
    <row r="52" spans="1:6" ht="109.5" customHeight="1" x14ac:dyDescent="0.2">
      <c r="A52" s="31" t="s">
        <v>60</v>
      </c>
      <c r="B52" s="122" t="s">
        <v>58</v>
      </c>
      <c r="C52" s="122"/>
      <c r="D52" s="122"/>
      <c r="E52" s="122"/>
      <c r="F52" s="122"/>
    </row>
    <row r="53" spans="1:6" ht="48.75" customHeight="1" x14ac:dyDescent="0.2">
      <c r="A53" s="31" t="s">
        <v>61</v>
      </c>
      <c r="B53" s="122" t="s">
        <v>59</v>
      </c>
      <c r="C53" s="122"/>
      <c r="D53" s="122"/>
      <c r="E53" s="122"/>
      <c r="F53" s="122"/>
    </row>
  </sheetData>
  <mergeCells count="16">
    <mergeCell ref="A1:F3"/>
    <mergeCell ref="B51:F51"/>
    <mergeCell ref="B52:F52"/>
    <mergeCell ref="B53:F53"/>
    <mergeCell ref="C19:D19"/>
    <mergeCell ref="C13:D13"/>
    <mergeCell ref="B46:F46"/>
    <mergeCell ref="B47:F47"/>
    <mergeCell ref="B48:F48"/>
    <mergeCell ref="B49:F49"/>
    <mergeCell ref="B50:F50"/>
    <mergeCell ref="B44:E44"/>
    <mergeCell ref="A4:F4"/>
    <mergeCell ref="A5:F5"/>
    <mergeCell ref="A6:F6"/>
    <mergeCell ref="A45:F45"/>
  </mergeCells>
  <pageMargins left="0.66" right="0.56000000000000005" top="0.55000000000000004"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3"/>
  <sheetViews>
    <sheetView view="pageBreakPreview" topLeftCell="A7" zoomScale="70" zoomScaleNormal="100" zoomScaleSheetLayoutView="70" workbookViewId="0">
      <selection activeCell="F44" sqref="F44"/>
    </sheetView>
  </sheetViews>
  <sheetFormatPr defaultColWidth="8.85546875" defaultRowHeight="12.75" x14ac:dyDescent="0.2"/>
  <cols>
    <col min="1" max="1" width="8" style="24" customWidth="1"/>
    <col min="2" max="2" width="44" style="24" customWidth="1"/>
    <col min="3" max="3" width="14.5703125" style="24" customWidth="1"/>
    <col min="4" max="4" width="13.28515625" style="24" customWidth="1"/>
    <col min="5" max="5" width="20.85546875" style="24" customWidth="1"/>
    <col min="6" max="6" width="29.7109375" style="24" customWidth="1"/>
    <col min="7" max="16384" width="8.85546875" style="24"/>
  </cols>
  <sheetData>
    <row r="1" spans="1:6" ht="25.5" customHeight="1" x14ac:dyDescent="0.2">
      <c r="A1" s="123" t="s">
        <v>145</v>
      </c>
      <c r="B1" s="124"/>
      <c r="C1" s="124"/>
      <c r="D1" s="124"/>
      <c r="E1" s="124"/>
      <c r="F1" s="124"/>
    </row>
    <row r="2" spans="1:6" ht="22.5" customHeight="1" x14ac:dyDescent="0.2">
      <c r="A2" s="125"/>
      <c r="B2" s="126"/>
      <c r="C2" s="126"/>
      <c r="D2" s="126"/>
      <c r="E2" s="126"/>
      <c r="F2" s="126"/>
    </row>
    <row r="3" spans="1:6" ht="28.5" customHeight="1" x14ac:dyDescent="0.2">
      <c r="A3" s="127"/>
      <c r="B3" s="128"/>
      <c r="C3" s="128"/>
      <c r="D3" s="128"/>
      <c r="E3" s="128"/>
      <c r="F3" s="128"/>
    </row>
    <row r="4" spans="1:6" ht="15.6" customHeight="1" x14ac:dyDescent="0.2">
      <c r="A4" s="116" t="s">
        <v>141</v>
      </c>
      <c r="B4" s="117"/>
      <c r="C4" s="117"/>
      <c r="D4" s="117"/>
      <c r="E4" s="117"/>
      <c r="F4" s="118"/>
    </row>
    <row r="5" spans="1:6" ht="15.6" customHeight="1" x14ac:dyDescent="0.2">
      <c r="A5" s="116" t="s">
        <v>142</v>
      </c>
      <c r="B5" s="117"/>
      <c r="C5" s="117"/>
      <c r="D5" s="117"/>
      <c r="E5" s="117"/>
      <c r="F5" s="118"/>
    </row>
    <row r="6" spans="1:6" ht="15.6" customHeight="1" x14ac:dyDescent="0.2">
      <c r="A6" s="116" t="s">
        <v>143</v>
      </c>
      <c r="B6" s="117"/>
      <c r="C6" s="117"/>
      <c r="D6" s="117"/>
      <c r="E6" s="117"/>
      <c r="F6" s="118"/>
    </row>
    <row r="7" spans="1:6" ht="15.6" customHeight="1" x14ac:dyDescent="0.2">
      <c r="A7" s="46"/>
      <c r="B7" s="46"/>
      <c r="C7" s="37"/>
      <c r="D7" s="37"/>
      <c r="E7" s="49"/>
      <c r="F7" s="37"/>
    </row>
    <row r="8" spans="1:6" ht="15.6" customHeight="1" x14ac:dyDescent="0.2">
      <c r="A8" s="47" t="s">
        <v>117</v>
      </c>
      <c r="B8" s="46"/>
      <c r="C8" s="37"/>
      <c r="D8" s="37"/>
      <c r="E8" s="49"/>
      <c r="F8" s="37"/>
    </row>
    <row r="9" spans="1:6" ht="36" customHeight="1" x14ac:dyDescent="0.2">
      <c r="A9" s="41" t="s">
        <v>4</v>
      </c>
      <c r="B9" s="41" t="s">
        <v>5</v>
      </c>
      <c r="C9" s="38" t="s">
        <v>6</v>
      </c>
      <c r="D9" s="38" t="s">
        <v>7</v>
      </c>
      <c r="E9" s="50" t="s">
        <v>139</v>
      </c>
      <c r="F9" s="2" t="s">
        <v>47</v>
      </c>
    </row>
    <row r="10" spans="1:6" x14ac:dyDescent="0.2">
      <c r="A10" s="42">
        <v>1</v>
      </c>
      <c r="B10" s="43" t="s">
        <v>64</v>
      </c>
      <c r="C10" s="40" t="s">
        <v>46</v>
      </c>
      <c r="D10" s="32">
        <v>2</v>
      </c>
      <c r="E10" s="59">
        <v>0</v>
      </c>
      <c r="F10" s="60">
        <f>E10*D10</f>
        <v>0</v>
      </c>
    </row>
    <row r="11" spans="1:6" x14ac:dyDescent="0.2">
      <c r="A11" s="44">
        <v>2</v>
      </c>
      <c r="B11" s="43" t="s">
        <v>65</v>
      </c>
      <c r="C11" s="40" t="s">
        <v>46</v>
      </c>
      <c r="D11" s="33">
        <v>3</v>
      </c>
      <c r="E11" s="59">
        <v>0</v>
      </c>
      <c r="F11" s="60">
        <f>E11*D11</f>
        <v>0</v>
      </c>
    </row>
    <row r="12" spans="1:6" x14ac:dyDescent="0.2">
      <c r="A12" s="44">
        <v>3</v>
      </c>
      <c r="B12" s="43" t="s">
        <v>66</v>
      </c>
      <c r="C12" s="40" t="s">
        <v>46</v>
      </c>
      <c r="D12" s="32">
        <v>2</v>
      </c>
      <c r="E12" s="59">
        <v>0</v>
      </c>
      <c r="F12" s="60">
        <f>E12*D12</f>
        <v>0</v>
      </c>
    </row>
    <row r="13" spans="1:6" ht="34.5" customHeight="1" x14ac:dyDescent="0.2">
      <c r="A13" s="44">
        <v>4</v>
      </c>
      <c r="B13" s="43" t="s">
        <v>67</v>
      </c>
      <c r="C13" s="134" t="s">
        <v>49</v>
      </c>
      <c r="D13" s="135"/>
      <c r="E13" s="59">
        <v>0</v>
      </c>
      <c r="F13" s="60">
        <f t="shared" ref="F13:F43" si="0">E13*D13</f>
        <v>0</v>
      </c>
    </row>
    <row r="14" spans="1:6" x14ac:dyDescent="0.2">
      <c r="A14" s="44">
        <v>5</v>
      </c>
      <c r="B14" s="43" t="s">
        <v>68</v>
      </c>
      <c r="C14" s="40" t="s">
        <v>46</v>
      </c>
      <c r="D14" s="33">
        <v>2</v>
      </c>
      <c r="E14" s="59">
        <v>0</v>
      </c>
      <c r="F14" s="60">
        <f t="shared" si="0"/>
        <v>0</v>
      </c>
    </row>
    <row r="15" spans="1:6" x14ac:dyDescent="0.2">
      <c r="A15" s="44">
        <v>6</v>
      </c>
      <c r="B15" s="43" t="s">
        <v>69</v>
      </c>
      <c r="C15" s="39" t="s">
        <v>45</v>
      </c>
      <c r="D15" s="33">
        <v>1</v>
      </c>
      <c r="E15" s="59">
        <v>0</v>
      </c>
      <c r="F15" s="60">
        <f t="shared" si="0"/>
        <v>0</v>
      </c>
    </row>
    <row r="16" spans="1:6" x14ac:dyDescent="0.2">
      <c r="A16" s="44">
        <v>7</v>
      </c>
      <c r="B16" s="43" t="s">
        <v>70</v>
      </c>
      <c r="C16" s="40" t="s">
        <v>46</v>
      </c>
      <c r="D16" s="32">
        <v>2</v>
      </c>
      <c r="E16" s="59">
        <v>0</v>
      </c>
      <c r="F16" s="60">
        <f t="shared" si="0"/>
        <v>0</v>
      </c>
    </row>
    <row r="17" spans="1:6" ht="15.75" customHeight="1" x14ac:dyDescent="0.2">
      <c r="A17" s="44">
        <v>8</v>
      </c>
      <c r="B17" s="43" t="s">
        <v>71</v>
      </c>
      <c r="C17" s="40" t="s">
        <v>46</v>
      </c>
      <c r="D17" s="32">
        <v>2</v>
      </c>
      <c r="E17" s="59">
        <v>0</v>
      </c>
      <c r="F17" s="60">
        <f t="shared" si="0"/>
        <v>0</v>
      </c>
    </row>
    <row r="18" spans="1:6" ht="16.5" customHeight="1" x14ac:dyDescent="0.2">
      <c r="A18" s="44">
        <v>9</v>
      </c>
      <c r="B18" s="43" t="s">
        <v>72</v>
      </c>
      <c r="C18" s="40" t="s">
        <v>46</v>
      </c>
      <c r="D18" s="32">
        <v>3</v>
      </c>
      <c r="E18" s="59">
        <v>0</v>
      </c>
      <c r="F18" s="60">
        <f t="shared" si="0"/>
        <v>0</v>
      </c>
    </row>
    <row r="19" spans="1:6" ht="18" customHeight="1" x14ac:dyDescent="0.2">
      <c r="A19" s="44">
        <v>10</v>
      </c>
      <c r="B19" s="43" t="s">
        <v>73</v>
      </c>
      <c r="C19" s="134" t="s">
        <v>50</v>
      </c>
      <c r="D19" s="135"/>
      <c r="E19" s="59">
        <v>0</v>
      </c>
      <c r="F19" s="60">
        <f>E19*D19</f>
        <v>0</v>
      </c>
    </row>
    <row r="20" spans="1:6" ht="15.75" customHeight="1" x14ac:dyDescent="0.2">
      <c r="A20" s="44">
        <v>11</v>
      </c>
      <c r="B20" s="43" t="s">
        <v>74</v>
      </c>
      <c r="C20" s="40" t="s">
        <v>46</v>
      </c>
      <c r="D20" s="32">
        <v>3</v>
      </c>
      <c r="E20" s="59">
        <v>0</v>
      </c>
      <c r="F20" s="60">
        <f t="shared" si="0"/>
        <v>0</v>
      </c>
    </row>
    <row r="21" spans="1:6" ht="15.75" customHeight="1" x14ac:dyDescent="0.2">
      <c r="A21" s="44">
        <v>12</v>
      </c>
      <c r="B21" s="43" t="s">
        <v>75</v>
      </c>
      <c r="C21" s="40" t="s">
        <v>46</v>
      </c>
      <c r="D21" s="32">
        <v>3</v>
      </c>
      <c r="E21" s="59">
        <v>0</v>
      </c>
      <c r="F21" s="60">
        <f t="shared" si="0"/>
        <v>0</v>
      </c>
    </row>
    <row r="22" spans="1:6" ht="15.75" customHeight="1" x14ac:dyDescent="0.2">
      <c r="A22" s="44">
        <v>13</v>
      </c>
      <c r="B22" s="43" t="s">
        <v>76</v>
      </c>
      <c r="C22" s="40" t="s">
        <v>46</v>
      </c>
      <c r="D22" s="32">
        <v>3</v>
      </c>
      <c r="E22" s="59">
        <v>0</v>
      </c>
      <c r="F22" s="60">
        <f t="shared" si="0"/>
        <v>0</v>
      </c>
    </row>
    <row r="23" spans="1:6" ht="15.75" customHeight="1" x14ac:dyDescent="0.2">
      <c r="A23" s="44">
        <v>14</v>
      </c>
      <c r="B23" s="43" t="s">
        <v>77</v>
      </c>
      <c r="C23" s="40" t="s">
        <v>46</v>
      </c>
      <c r="D23" s="32">
        <v>2</v>
      </c>
      <c r="E23" s="59">
        <v>0</v>
      </c>
      <c r="F23" s="60">
        <f t="shared" si="0"/>
        <v>0</v>
      </c>
    </row>
    <row r="24" spans="1:6" ht="15.75" customHeight="1" x14ac:dyDescent="0.2">
      <c r="A24" s="44">
        <v>15</v>
      </c>
      <c r="B24" s="43" t="s">
        <v>78</v>
      </c>
      <c r="C24" s="40" t="s">
        <v>46</v>
      </c>
      <c r="D24" s="32">
        <v>2</v>
      </c>
      <c r="E24" s="59">
        <v>0</v>
      </c>
      <c r="F24" s="60">
        <f t="shared" si="0"/>
        <v>0</v>
      </c>
    </row>
    <row r="25" spans="1:6" ht="15.75" customHeight="1" x14ac:dyDescent="0.2">
      <c r="A25" s="44">
        <v>16</v>
      </c>
      <c r="B25" s="43" t="s">
        <v>79</v>
      </c>
      <c r="C25" s="40" t="s">
        <v>46</v>
      </c>
      <c r="D25" s="32">
        <v>3</v>
      </c>
      <c r="E25" s="59">
        <v>0</v>
      </c>
      <c r="F25" s="60">
        <f t="shared" si="0"/>
        <v>0</v>
      </c>
    </row>
    <row r="26" spans="1:6" x14ac:dyDescent="0.2">
      <c r="A26" s="44">
        <v>17</v>
      </c>
      <c r="B26" s="43" t="s">
        <v>80</v>
      </c>
      <c r="C26" s="40" t="s">
        <v>46</v>
      </c>
      <c r="D26" s="32">
        <v>2</v>
      </c>
      <c r="E26" s="59">
        <v>0</v>
      </c>
      <c r="F26" s="60">
        <f t="shared" si="0"/>
        <v>0</v>
      </c>
    </row>
    <row r="27" spans="1:6" x14ac:dyDescent="0.2">
      <c r="A27" s="44">
        <v>18</v>
      </c>
      <c r="B27" s="43" t="s">
        <v>81</v>
      </c>
      <c r="C27" s="40" t="s">
        <v>46</v>
      </c>
      <c r="D27" s="32">
        <v>2</v>
      </c>
      <c r="E27" s="59">
        <v>0</v>
      </c>
      <c r="F27" s="60">
        <f t="shared" si="0"/>
        <v>0</v>
      </c>
    </row>
    <row r="28" spans="1:6" x14ac:dyDescent="0.2">
      <c r="A28" s="44">
        <v>19</v>
      </c>
      <c r="B28" s="43" t="s">
        <v>82</v>
      </c>
      <c r="C28" s="40" t="s">
        <v>46</v>
      </c>
      <c r="D28" s="32">
        <v>3</v>
      </c>
      <c r="E28" s="59">
        <v>0</v>
      </c>
      <c r="F28" s="60">
        <f t="shared" si="0"/>
        <v>0</v>
      </c>
    </row>
    <row r="29" spans="1:6" x14ac:dyDescent="0.2">
      <c r="A29" s="44">
        <v>20</v>
      </c>
      <c r="B29" s="43" t="s">
        <v>83</v>
      </c>
      <c r="C29" s="39"/>
      <c r="D29" s="33"/>
      <c r="E29" s="32"/>
      <c r="F29" s="60"/>
    </row>
    <row r="30" spans="1:6" x14ac:dyDescent="0.2">
      <c r="A30" s="44">
        <v>20.100000000000001</v>
      </c>
      <c r="B30" s="43" t="s">
        <v>48</v>
      </c>
      <c r="C30" s="39" t="s">
        <v>44</v>
      </c>
      <c r="D30" s="33">
        <v>3</v>
      </c>
      <c r="E30" s="59">
        <v>0</v>
      </c>
      <c r="F30" s="60">
        <f t="shared" si="0"/>
        <v>0</v>
      </c>
    </row>
    <row r="31" spans="1:6" x14ac:dyDescent="0.2">
      <c r="A31" s="44">
        <v>20.2</v>
      </c>
      <c r="B31" s="43" t="s">
        <v>84</v>
      </c>
      <c r="C31" s="39" t="s">
        <v>44</v>
      </c>
      <c r="D31" s="33">
        <v>3</v>
      </c>
      <c r="E31" s="59">
        <v>0</v>
      </c>
      <c r="F31" s="60">
        <f t="shared" si="0"/>
        <v>0</v>
      </c>
    </row>
    <row r="32" spans="1:6" x14ac:dyDescent="0.2">
      <c r="A32" s="44">
        <v>21</v>
      </c>
      <c r="B32" s="43" t="s">
        <v>85</v>
      </c>
      <c r="C32" s="39"/>
      <c r="D32" s="33"/>
      <c r="E32" s="32"/>
      <c r="F32" s="60"/>
    </row>
    <row r="33" spans="1:6" x14ac:dyDescent="0.2">
      <c r="A33" s="44">
        <v>21.1</v>
      </c>
      <c r="B33" s="43" t="s">
        <v>86</v>
      </c>
      <c r="C33" s="40" t="s">
        <v>46</v>
      </c>
      <c r="D33" s="32">
        <v>2</v>
      </c>
      <c r="E33" s="59">
        <v>0</v>
      </c>
      <c r="F33" s="60">
        <f t="shared" si="0"/>
        <v>0</v>
      </c>
    </row>
    <row r="34" spans="1:6" x14ac:dyDescent="0.2">
      <c r="A34" s="44">
        <v>21.2</v>
      </c>
      <c r="B34" s="43" t="s">
        <v>87</v>
      </c>
      <c r="C34" s="40" t="s">
        <v>46</v>
      </c>
      <c r="D34" s="32">
        <v>3</v>
      </c>
      <c r="E34" s="59">
        <v>0</v>
      </c>
      <c r="F34" s="60">
        <f t="shared" si="0"/>
        <v>0</v>
      </c>
    </row>
    <row r="35" spans="1:6" x14ac:dyDescent="0.2">
      <c r="A35" s="44">
        <v>21.3</v>
      </c>
      <c r="B35" s="43" t="s">
        <v>88</v>
      </c>
      <c r="C35" s="39" t="s">
        <v>44</v>
      </c>
      <c r="D35" s="33">
        <v>2</v>
      </c>
      <c r="E35" s="59">
        <v>0</v>
      </c>
      <c r="F35" s="60">
        <f t="shared" si="0"/>
        <v>0</v>
      </c>
    </row>
    <row r="36" spans="1:6" x14ac:dyDescent="0.2">
      <c r="A36" s="44">
        <v>21.4</v>
      </c>
      <c r="B36" s="43" t="s">
        <v>89</v>
      </c>
      <c r="C36" s="39" t="s">
        <v>44</v>
      </c>
      <c r="D36" s="33">
        <v>2</v>
      </c>
      <c r="E36" s="59">
        <v>0</v>
      </c>
      <c r="F36" s="60">
        <f t="shared" si="0"/>
        <v>0</v>
      </c>
    </row>
    <row r="37" spans="1:6" x14ac:dyDescent="0.2">
      <c r="A37" s="44">
        <v>22</v>
      </c>
      <c r="B37" s="43" t="s">
        <v>90</v>
      </c>
      <c r="C37" s="39" t="s">
        <v>44</v>
      </c>
      <c r="D37" s="33">
        <v>2</v>
      </c>
      <c r="E37" s="59">
        <v>0</v>
      </c>
      <c r="F37" s="60">
        <f t="shared" si="0"/>
        <v>0</v>
      </c>
    </row>
    <row r="38" spans="1:6" x14ac:dyDescent="0.2">
      <c r="A38" s="44">
        <v>23</v>
      </c>
      <c r="B38" s="43" t="s">
        <v>91</v>
      </c>
      <c r="C38" s="40" t="s">
        <v>46</v>
      </c>
      <c r="D38" s="32">
        <v>2</v>
      </c>
      <c r="E38" s="59">
        <v>0</v>
      </c>
      <c r="F38" s="60">
        <f t="shared" si="0"/>
        <v>0</v>
      </c>
    </row>
    <row r="39" spans="1:6" x14ac:dyDescent="0.2">
      <c r="A39" s="44">
        <v>24</v>
      </c>
      <c r="B39" s="43" t="s">
        <v>92</v>
      </c>
      <c r="C39" s="39" t="s">
        <v>45</v>
      </c>
      <c r="D39" s="33">
        <v>1</v>
      </c>
      <c r="E39" s="59">
        <v>0</v>
      </c>
      <c r="F39" s="60">
        <f t="shared" si="0"/>
        <v>0</v>
      </c>
    </row>
    <row r="40" spans="1:6" x14ac:dyDescent="0.2">
      <c r="A40" s="44">
        <v>25</v>
      </c>
      <c r="B40" s="43" t="s">
        <v>93</v>
      </c>
      <c r="C40" s="39" t="s">
        <v>45</v>
      </c>
      <c r="D40" s="33">
        <v>1</v>
      </c>
      <c r="E40" s="59">
        <v>0</v>
      </c>
      <c r="F40" s="60">
        <f t="shared" si="0"/>
        <v>0</v>
      </c>
    </row>
    <row r="41" spans="1:6" x14ac:dyDescent="0.2">
      <c r="A41" s="44">
        <v>26</v>
      </c>
      <c r="B41" s="43" t="s">
        <v>94</v>
      </c>
      <c r="C41" s="39" t="s">
        <v>45</v>
      </c>
      <c r="D41" s="33">
        <v>1</v>
      </c>
      <c r="E41" s="59">
        <v>0</v>
      </c>
      <c r="F41" s="60">
        <f t="shared" si="0"/>
        <v>0</v>
      </c>
    </row>
    <row r="42" spans="1:6" x14ac:dyDescent="0.2">
      <c r="A42" s="44">
        <v>27</v>
      </c>
      <c r="B42" s="43" t="s">
        <v>95</v>
      </c>
      <c r="C42" s="39" t="s">
        <v>45</v>
      </c>
      <c r="D42" s="33">
        <v>1</v>
      </c>
      <c r="E42" s="59">
        <v>0</v>
      </c>
      <c r="F42" s="60">
        <f t="shared" si="0"/>
        <v>0</v>
      </c>
    </row>
    <row r="43" spans="1:6" x14ac:dyDescent="0.2">
      <c r="A43" s="44">
        <v>28</v>
      </c>
      <c r="B43" s="43" t="s">
        <v>96</v>
      </c>
      <c r="C43" s="39" t="s">
        <v>45</v>
      </c>
      <c r="D43" s="33">
        <v>1</v>
      </c>
      <c r="E43" s="59">
        <v>0</v>
      </c>
      <c r="F43" s="60">
        <f t="shared" si="0"/>
        <v>0</v>
      </c>
    </row>
    <row r="44" spans="1:6" x14ac:dyDescent="0.2">
      <c r="A44" s="54"/>
      <c r="B44" s="129" t="s">
        <v>138</v>
      </c>
      <c r="C44" s="129"/>
      <c r="D44" s="129"/>
      <c r="E44" s="129"/>
      <c r="F44" s="55">
        <f>SUM(F10:F28,F30:F31,F33:F43)</f>
        <v>0</v>
      </c>
    </row>
    <row r="45" spans="1:6" ht="17.25" customHeight="1" x14ac:dyDescent="0.2">
      <c r="A45" s="130" t="s">
        <v>51</v>
      </c>
      <c r="B45" s="131"/>
      <c r="C45" s="132"/>
      <c r="D45" s="132"/>
      <c r="E45" s="132"/>
      <c r="F45" s="133"/>
    </row>
    <row r="46" spans="1:6" ht="36.75" customHeight="1" x14ac:dyDescent="0.2">
      <c r="A46" s="31" t="s">
        <v>38</v>
      </c>
      <c r="B46" s="122" t="s">
        <v>52</v>
      </c>
      <c r="C46" s="122"/>
      <c r="D46" s="122"/>
      <c r="E46" s="122"/>
      <c r="F46" s="122"/>
    </row>
    <row r="47" spans="1:6" ht="67.5" customHeight="1" x14ac:dyDescent="0.2">
      <c r="A47" s="31" t="s">
        <v>39</v>
      </c>
      <c r="B47" s="122" t="s">
        <v>54</v>
      </c>
      <c r="C47" s="122"/>
      <c r="D47" s="122"/>
      <c r="E47" s="122"/>
      <c r="F47" s="122"/>
    </row>
    <row r="48" spans="1:6" ht="42" customHeight="1" x14ac:dyDescent="0.2">
      <c r="A48" s="31" t="s">
        <v>40</v>
      </c>
      <c r="B48" s="122" t="s">
        <v>53</v>
      </c>
      <c r="C48" s="122"/>
      <c r="D48" s="122"/>
      <c r="E48" s="122"/>
      <c r="F48" s="122"/>
    </row>
    <row r="49" spans="1:6" ht="27" customHeight="1" x14ac:dyDescent="0.2">
      <c r="A49" s="31" t="s">
        <v>41</v>
      </c>
      <c r="B49" s="122" t="s">
        <v>55</v>
      </c>
      <c r="C49" s="122"/>
      <c r="D49" s="122"/>
      <c r="E49" s="122"/>
      <c r="F49" s="122"/>
    </row>
    <row r="50" spans="1:6" ht="27.75" customHeight="1" x14ac:dyDescent="0.2">
      <c r="A50" s="31" t="s">
        <v>42</v>
      </c>
      <c r="B50" s="122" t="s">
        <v>56</v>
      </c>
      <c r="C50" s="122"/>
      <c r="D50" s="122"/>
      <c r="E50" s="122"/>
      <c r="F50" s="122"/>
    </row>
    <row r="51" spans="1:6" ht="29.25" customHeight="1" x14ac:dyDescent="0.2">
      <c r="A51" s="31" t="s">
        <v>43</v>
      </c>
      <c r="B51" s="122" t="s">
        <v>57</v>
      </c>
      <c r="C51" s="122"/>
      <c r="D51" s="122"/>
      <c r="E51" s="122"/>
      <c r="F51" s="122"/>
    </row>
    <row r="52" spans="1:6" ht="109.5" customHeight="1" x14ac:dyDescent="0.2">
      <c r="A52" s="31" t="s">
        <v>60</v>
      </c>
      <c r="B52" s="122" t="s">
        <v>58</v>
      </c>
      <c r="C52" s="122"/>
      <c r="D52" s="122"/>
      <c r="E52" s="122"/>
      <c r="F52" s="122"/>
    </row>
    <row r="53" spans="1:6" ht="48.75" customHeight="1" x14ac:dyDescent="0.2">
      <c r="A53" s="31" t="s">
        <v>61</v>
      </c>
      <c r="B53" s="122" t="s">
        <v>59</v>
      </c>
      <c r="C53" s="122"/>
      <c r="D53" s="122"/>
      <c r="E53" s="122"/>
      <c r="F53" s="122"/>
    </row>
  </sheetData>
  <mergeCells count="16">
    <mergeCell ref="A1:F3"/>
    <mergeCell ref="B51:F51"/>
    <mergeCell ref="B52:F52"/>
    <mergeCell ref="B53:F53"/>
    <mergeCell ref="C19:D19"/>
    <mergeCell ref="C13:D13"/>
    <mergeCell ref="B46:F46"/>
    <mergeCell ref="B47:F47"/>
    <mergeCell ref="B48:F48"/>
    <mergeCell ref="B49:F49"/>
    <mergeCell ref="B50:F50"/>
    <mergeCell ref="B44:E44"/>
    <mergeCell ref="A4:F4"/>
    <mergeCell ref="A5:F5"/>
    <mergeCell ref="A6:F6"/>
    <mergeCell ref="A45:F45"/>
  </mergeCells>
  <pageMargins left="0.66" right="0.56000000000000005" top="0.55000000000000004"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Elevator</vt:lpstr>
      <vt:lpstr>Elevator-Annx-I</vt:lpstr>
      <vt:lpstr>Elevator-Annx-IIA</vt:lpstr>
      <vt:lpstr>Elevator-Annx-IIB</vt:lpstr>
      <vt:lpstr>Elevator-Annx-IIC</vt:lpstr>
      <vt:lpstr>Elevator-Annx-IID</vt:lpstr>
      <vt:lpstr>Elevator-Annx-IIE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Girijesh Prasad - MAUX</dc:creator>
  <cp:lastModifiedBy>Rekha Kumari </cp:lastModifiedBy>
  <cp:lastPrinted>2021-05-09T13:32:32Z</cp:lastPrinted>
  <dcterms:created xsi:type="dcterms:W3CDTF">2017-03-14T04:27:28Z</dcterms:created>
  <dcterms:modified xsi:type="dcterms:W3CDTF">2024-02-02T07:24:39Z</dcterms:modified>
</cp:coreProperties>
</file>