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C:\Users\6005217.BHEL\Desktop\PROJECT 2021\BOP\ORDERING PACKAGE\RAHUGHAT\HVAC\NIT\CORRIGENDA\C04\"/>
    </mc:Choice>
  </mc:AlternateContent>
  <xr:revisionPtr revIDLastSave="0" documentId="13_ncr:1_{9F3DF6C0-D7DB-4151-B764-49787807D0FB}" xr6:coauthVersionLast="36" xr6:coauthVersionMax="36" xr10:uidLastSave="{00000000-0000-0000-0000-000000000000}"/>
  <bookViews>
    <workbookView xWindow="0" yWindow="0" windowWidth="19200" windowHeight="11490" tabRatio="725" xr2:uid="{00000000-000D-0000-FFFF-FFFF00000000}"/>
  </bookViews>
  <sheets>
    <sheet name="TOTAL PACKAGE " sheetId="14" r:id="rId1"/>
    <sheet name="APPENDIX-A" sheetId="21" state="hidden" r:id="rId2"/>
    <sheet name="APPENDIX-B" sheetId="22" state="hidden" r:id="rId3"/>
    <sheet name="ANNEXURE-I" sheetId="23" r:id="rId4"/>
    <sheet name="ANNEXURE-II" sheetId="27" r:id="rId5"/>
    <sheet name="Appendix A" sheetId="24" r:id="rId6"/>
    <sheet name="Appendix B" sheetId="25" r:id="rId7"/>
    <sheet name="Annexure-III" sheetId="26" r:id="rId8"/>
    <sheet name="ANNEXURE-IV" sheetId="28" r:id="rId9"/>
  </sheets>
  <externalReferences>
    <externalReference r:id="rId10"/>
    <externalReference r:id="rId11"/>
  </externalReferences>
  <definedNames>
    <definedName name="_BAA1" localSheetId="4">#REF!</definedName>
    <definedName name="_BAA1" localSheetId="8">#REF!</definedName>
    <definedName name="_BAA1">#REF!</definedName>
    <definedName name="_xlnm._FilterDatabase" localSheetId="3" hidden="1">'ANNEXURE-I'!$A$76:$F$78</definedName>
    <definedName name="_xlnm._FilterDatabase" localSheetId="4" hidden="1">'ANNEXURE-II'!$A$13:$F$14</definedName>
    <definedName name="_xlnm._FilterDatabase" localSheetId="7" hidden="1">'Annexure-III'!$A$33:$E$35</definedName>
    <definedName name="_xlnm._FilterDatabase" localSheetId="8" hidden="1">'ANNEXURE-IV'!$A$13:$F$14</definedName>
    <definedName name="_xlnm._FilterDatabase" localSheetId="5" hidden="1">'Appendix A'!$A$39:$F$41</definedName>
    <definedName name="_xlnm._FilterDatabase" localSheetId="6" hidden="1">'Appendix B'!$A$16:$F$18</definedName>
    <definedName name="boq_type" localSheetId="4">#REF!</definedName>
    <definedName name="boq_type" localSheetId="8">#REF!</definedName>
    <definedName name="boq_type">#REF!</definedName>
    <definedName name="boq_version">[1]Config!$C$2:$C$3</definedName>
    <definedName name="conversion_type">[1]Config!$E$2:$E$3</definedName>
    <definedName name="cstvat" localSheetId="4">#REF!</definedName>
    <definedName name="cstvat" localSheetId="8">#REF!</definedName>
    <definedName name="cstvat">#REF!</definedName>
    <definedName name="currency_name">[1]Config!$F$2:$F$8</definedName>
    <definedName name="dfsga" localSheetId="3">#REF!</definedName>
    <definedName name="dfsga" localSheetId="4">#REF!</definedName>
    <definedName name="dfsga" localSheetId="7">#REF!</definedName>
    <definedName name="dfsga" localSheetId="8">#REF!</definedName>
    <definedName name="dfsga" localSheetId="5">#REF!</definedName>
    <definedName name="dfsga" localSheetId="6">#REF!</definedName>
    <definedName name="dfsga" localSheetId="1">#REF!</definedName>
    <definedName name="dfsga" localSheetId="2">#REF!</definedName>
    <definedName name="dfsga">#REF!</definedName>
    <definedName name="domestic_global" localSheetId="4">#REF!</definedName>
    <definedName name="domestic_global" localSheetId="8">#REF!</definedName>
    <definedName name="domestic_global">#REF!</definedName>
    <definedName name="Excise" localSheetId="3">#REF!</definedName>
    <definedName name="Excise" localSheetId="4">#REF!</definedName>
    <definedName name="Excise" localSheetId="7">#REF!</definedName>
    <definedName name="Excise" localSheetId="8">#REF!</definedName>
    <definedName name="Excise" localSheetId="5">#REF!</definedName>
    <definedName name="Excise" localSheetId="6">#REF!</definedName>
    <definedName name="Excise" localSheetId="1">#REF!</definedName>
    <definedName name="Excise" localSheetId="2">#REF!</definedName>
    <definedName name="Excise">#REF!</definedName>
    <definedName name="Excise_Duty" localSheetId="3">#REF!</definedName>
    <definedName name="Excise_Duty" localSheetId="4">#REF!</definedName>
    <definedName name="Excise_Duty" localSheetId="7">#REF!</definedName>
    <definedName name="Excise_Duty" localSheetId="8">#REF!</definedName>
    <definedName name="Excise_Duty" localSheetId="5">#REF!</definedName>
    <definedName name="Excise_Duty" localSheetId="6">#REF!</definedName>
    <definedName name="Excise_Duty" localSheetId="1">#REF!</definedName>
    <definedName name="Excise_Duty" localSheetId="2">#REF!</definedName>
    <definedName name="Excise_Duty">#REF!</definedName>
    <definedName name="Excised" localSheetId="3">#REF!</definedName>
    <definedName name="Excised" localSheetId="4">#REF!</definedName>
    <definedName name="Excised" localSheetId="7">#REF!</definedName>
    <definedName name="Excised" localSheetId="8">#REF!</definedName>
    <definedName name="Excised" localSheetId="5">#REF!</definedName>
    <definedName name="Excised" localSheetId="6">#REF!</definedName>
    <definedName name="Excised" localSheetId="1">#REF!</definedName>
    <definedName name="Excised" localSheetId="2">#REF!</definedName>
    <definedName name="Excised">#REF!</definedName>
    <definedName name="ExciseDuty" localSheetId="4">#REF!</definedName>
    <definedName name="ExciseDuty" localSheetId="8">#REF!</definedName>
    <definedName name="ExciseDuty">#REF!</definedName>
    <definedName name="MyList" localSheetId="4">#REF!</definedName>
    <definedName name="MyList" localSheetId="8">#REF!</definedName>
    <definedName name="MyList">#REF!</definedName>
    <definedName name="option9" localSheetId="3">'[2]PRICE BID'!#REF!</definedName>
    <definedName name="option9" localSheetId="4">'[2]PRICE BID'!#REF!</definedName>
    <definedName name="option9" localSheetId="7">'[2]PRICE BID'!#REF!</definedName>
    <definedName name="option9" localSheetId="8">'[2]PRICE BID'!#REF!</definedName>
    <definedName name="option9" localSheetId="5">'[2]PRICE BID'!#REF!</definedName>
    <definedName name="option9" localSheetId="6">'[2]PRICE BID'!#REF!</definedName>
    <definedName name="option9" localSheetId="1">'[2]PRICE BID'!#REF!</definedName>
    <definedName name="option9" localSheetId="2">'[2]PRICE BID'!#REF!</definedName>
    <definedName name="option9">'[2]PRICE BID'!#REF!</definedName>
    <definedName name="other_boq">[1]Config!$G$2:$G$5</definedName>
    <definedName name="_xlnm.Print_Area" localSheetId="3">'ANNEXURE-I'!$A$1:$F$81</definedName>
    <definedName name="_xlnm.Print_Area" localSheetId="4">'ANNEXURE-II'!$A$1:$F$14</definedName>
    <definedName name="_xlnm.Print_Area" localSheetId="7">'Annexure-III'!$A$1:$E$35</definedName>
    <definedName name="_xlnm.Print_Area" localSheetId="8">'ANNEXURE-IV'!$A$1:$F$14</definedName>
    <definedName name="_xlnm.Print_Area" localSheetId="5">'Appendix A'!$A$1:$F$41</definedName>
    <definedName name="_xlnm.Print_Area" localSheetId="6">'Appendix B'!$A$1:$F$18</definedName>
    <definedName name="_xlnm.Print_Area" localSheetId="1">'APPENDIX-A'!$A$1:$F$50</definedName>
    <definedName name="_xlnm.Print_Area" localSheetId="2">'APPENDIX-B'!$A$1:$F$16</definedName>
    <definedName name="_xlnm.Print_Area" localSheetId="0">'TOTAL PACKAGE '!$A$1:$L$16</definedName>
    <definedName name="_xlnm.Print_Titles" localSheetId="3">'ANNEXURE-I'!$1:$8</definedName>
    <definedName name="_xlnm.Print_Titles" localSheetId="4">'ANNEXURE-II'!$1:$8</definedName>
    <definedName name="_xlnm.Print_Titles" localSheetId="8">'ANNEXURE-IV'!$1:$8</definedName>
    <definedName name="Select" localSheetId="4">#REF!</definedName>
    <definedName name="Select" localSheetId="8">#REF!</definedName>
    <definedName name="Select">#REF!</definedName>
    <definedName name="SelectD1OrC1" localSheetId="4">#REF!</definedName>
    <definedName name="SelectD1OrC1" localSheetId="8">#REF!</definedName>
    <definedName name="SelectD1OrC1">#REF!</definedName>
    <definedName name="SelectLessOrExcess" localSheetId="4">#REF!</definedName>
    <definedName name="SelectLessOrExcess" localSheetId="8">#REF!</definedName>
    <definedName name="SelectLessOrExcess">#REF!</definedName>
    <definedName name="Service" localSheetId="3">#REF!</definedName>
    <definedName name="Service" localSheetId="4">#REF!</definedName>
    <definedName name="Service" localSheetId="7">#REF!</definedName>
    <definedName name="Service" localSheetId="8">#REF!</definedName>
    <definedName name="Service" localSheetId="5">#REF!</definedName>
    <definedName name="Service" localSheetId="6">#REF!</definedName>
    <definedName name="Service" localSheetId="1">#REF!</definedName>
    <definedName name="Service" localSheetId="2">#REF!</definedName>
    <definedName name="Service">#REF!</definedName>
    <definedName name="ServiceTax" localSheetId="4">#REF!</definedName>
    <definedName name="ServiceTax" localSheetId="8">#REF!</definedName>
    <definedName name="ServiceTax">#REF!</definedName>
    <definedName name="Tax" localSheetId="4">#REF!</definedName>
    <definedName name="Tax" localSheetId="8">#REF!</definedName>
    <definedName name="Tax">#REF!</definedName>
    <definedName name="TOT_ST">'[2]PRICE BID'!$G$14</definedName>
  </definedNames>
  <calcPr calcId="191029"/>
</workbook>
</file>

<file path=xl/calcChain.xml><?xml version="1.0" encoding="utf-8"?>
<calcChain xmlns="http://schemas.openxmlformats.org/spreadsheetml/2006/main">
  <c r="F12" i="28" l="1"/>
  <c r="F11" i="28"/>
  <c r="F9" i="28" s="1"/>
  <c r="G15" i="14" s="1"/>
  <c r="C6" i="28"/>
  <c r="C5" i="28"/>
  <c r="C4" i="28"/>
  <c r="C3" i="28"/>
  <c r="C2" i="28"/>
  <c r="E33" i="26"/>
  <c r="F14" i="14" s="1"/>
  <c r="L14" i="14" s="1"/>
  <c r="C5" i="26"/>
  <c r="C4" i="26"/>
  <c r="C3" i="26"/>
  <c r="C2" i="26"/>
  <c r="F9" i="25"/>
  <c r="F10" i="25"/>
  <c r="F11" i="25"/>
  <c r="F12" i="25"/>
  <c r="F13" i="25"/>
  <c r="F14" i="25"/>
  <c r="F15" i="25"/>
  <c r="F8" i="25"/>
  <c r="F16" i="25" s="1"/>
  <c r="E74" i="23" s="1"/>
  <c r="F74" i="23" s="1"/>
  <c r="C5" i="25"/>
  <c r="C4" i="25"/>
  <c r="C3" i="25"/>
  <c r="C2" i="25"/>
  <c r="E73" i="23"/>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8" i="24"/>
  <c r="C5" i="24"/>
  <c r="C4" i="24"/>
  <c r="C3" i="24"/>
  <c r="C2" i="24"/>
  <c r="F12" i="27"/>
  <c r="F11" i="27"/>
  <c r="F9" i="27" s="1"/>
  <c r="G13" i="14" s="1"/>
  <c r="C6" i="27"/>
  <c r="C5" i="27"/>
  <c r="C4" i="27"/>
  <c r="C3" i="27"/>
  <c r="C2" i="27"/>
  <c r="F75" i="23"/>
  <c r="F73" i="23"/>
  <c r="F72" i="23"/>
  <c r="F71" i="23"/>
  <c r="F70" i="23"/>
  <c r="F69" i="23"/>
  <c r="F68" i="23"/>
  <c r="F67" i="23"/>
  <c r="F66" i="23"/>
  <c r="F65" i="23"/>
  <c r="F64" i="23"/>
  <c r="F61" i="23"/>
  <c r="F60" i="23"/>
  <c r="F59" i="23"/>
  <c r="F58" i="23"/>
  <c r="F56" i="23"/>
  <c r="F55" i="23"/>
  <c r="F54" i="23"/>
  <c r="F53" i="23"/>
  <c r="F51" i="23"/>
  <c r="F50" i="23"/>
  <c r="F49" i="23"/>
  <c r="F48" i="23"/>
  <c r="F47" i="23"/>
  <c r="F46" i="23"/>
  <c r="F45" i="23"/>
  <c r="F44" i="23"/>
  <c r="F43" i="23"/>
  <c r="F42" i="23"/>
  <c r="F41" i="23"/>
  <c r="F40" i="23"/>
  <c r="F39" i="23"/>
  <c r="F35" i="23"/>
  <c r="F34" i="23"/>
  <c r="F32" i="23"/>
  <c r="F31" i="23"/>
  <c r="F29" i="23"/>
  <c r="F27" i="23"/>
  <c r="F26" i="23"/>
  <c r="F23" i="23"/>
  <c r="F21" i="23"/>
  <c r="F19" i="23"/>
  <c r="F17" i="23"/>
  <c r="F15" i="23"/>
  <c r="F14" i="23"/>
  <c r="F13" i="23"/>
  <c r="F12" i="23"/>
  <c r="F11" i="23"/>
  <c r="C5" i="23"/>
  <c r="C4" i="23"/>
  <c r="C3" i="23"/>
  <c r="C2" i="23"/>
  <c r="F76" i="23" l="1"/>
  <c r="F12" i="14" s="1"/>
  <c r="L12" i="14" s="1"/>
  <c r="H11" i="14" l="1"/>
  <c r="L11" i="14" s="1"/>
  <c r="H15" i="14"/>
  <c r="L15" i="14" s="1"/>
  <c r="C6" i="26"/>
  <c r="C6" i="24"/>
  <c r="C6" i="23"/>
  <c r="H13" i="14" l="1"/>
  <c r="L13" i="14" s="1"/>
  <c r="L9" i="14" s="1"/>
</calcChain>
</file>

<file path=xl/sharedStrings.xml><?xml version="1.0" encoding="utf-8"?>
<sst xmlns="http://schemas.openxmlformats.org/spreadsheetml/2006/main" count="449" uniqueCount="252">
  <si>
    <t>QTY</t>
  </si>
  <si>
    <t>TECHNICAL SPECIFICATION:</t>
  </si>
  <si>
    <t>NAME OF PACKAGE:</t>
  </si>
  <si>
    <t>Lot</t>
  </si>
  <si>
    <t>Sl. No.</t>
  </si>
  <si>
    <t>DESCRIPTION</t>
  </si>
  <si>
    <t>NAME OF PROJECT:</t>
  </si>
  <si>
    <t>TENDER ENQUIRY NO :</t>
  </si>
  <si>
    <t>NAME OF BIDDER :</t>
  </si>
  <si>
    <t>MAJOR BREAK-UP OF PRICES GIVEN IN 1.0 ABOVE.</t>
  </si>
  <si>
    <t>NA</t>
  </si>
  <si>
    <t>NOTES:-</t>
  </si>
  <si>
    <t>Total</t>
  </si>
  <si>
    <t>NAME OF BIDDER:</t>
  </si>
  <si>
    <t>MAIN SHEET</t>
  </si>
  <si>
    <t>Unit Ex-Works (INR)</t>
  </si>
  <si>
    <t>Total Ex-Works 
 (INR)</t>
  </si>
  <si>
    <t>Supply</t>
  </si>
  <si>
    <t>A</t>
  </si>
  <si>
    <t>Quantity</t>
  </si>
  <si>
    <t>1*</t>
  </si>
  <si>
    <t>Nos.*</t>
  </si>
  <si>
    <t>2*</t>
  </si>
  <si>
    <t>LOT</t>
  </si>
  <si>
    <t>a)*</t>
  </si>
  <si>
    <t>Rmt*</t>
  </si>
  <si>
    <t>b)*</t>
  </si>
  <si>
    <t>c)*</t>
  </si>
  <si>
    <t>d)*</t>
  </si>
  <si>
    <t>B</t>
  </si>
  <si>
    <t>VENTILATION SYSTEM</t>
  </si>
  <si>
    <t>3*</t>
  </si>
  <si>
    <t>4*</t>
  </si>
  <si>
    <t>5*</t>
  </si>
  <si>
    <t>C</t>
  </si>
  <si>
    <t>1.1*</t>
  </si>
  <si>
    <t>18 G</t>
  </si>
  <si>
    <t>SQM*</t>
  </si>
  <si>
    <t>20 G</t>
  </si>
  <si>
    <t>22 G</t>
  </si>
  <si>
    <t>24 G</t>
  </si>
  <si>
    <t>1.2*</t>
  </si>
  <si>
    <t>1.3*</t>
  </si>
  <si>
    <t>1.4*</t>
  </si>
  <si>
    <t>1.5*</t>
  </si>
  <si>
    <t>1.6*</t>
  </si>
  <si>
    <t>1.7*</t>
  </si>
  <si>
    <t>1.8*</t>
  </si>
  <si>
    <t>1.9*</t>
  </si>
  <si>
    <t>1.10*</t>
  </si>
  <si>
    <t>ANNEXURE-I</t>
  </si>
  <si>
    <t>SET</t>
  </si>
  <si>
    <t>ALLEN KEYS - 2 MM TO 10 MM</t>
  </si>
  <si>
    <t>NO.</t>
  </si>
  <si>
    <t xml:space="preserve">SCREW DRIVER </t>
  </si>
  <si>
    <t xml:space="preserve">OFFSET SCREW DRIVER </t>
  </si>
  <si>
    <t>INSULATED PLIER</t>
  </si>
  <si>
    <t>HAMMER 1 LB</t>
  </si>
  <si>
    <t>OIL CAN</t>
  </si>
  <si>
    <t>INSULATION TAPE ROLL</t>
  </si>
  <si>
    <t>STEEL FOOT RULE - 12"</t>
  </si>
  <si>
    <t>FEELER GAUGE 9 BLADES</t>
  </si>
  <si>
    <t xml:space="preserve">PIPE WRENCH </t>
  </si>
  <si>
    <t>FLARE NUT (1/4")</t>
  </si>
  <si>
    <t>NOS.</t>
  </si>
  <si>
    <t xml:space="preserve">FLARING TOOL </t>
  </si>
  <si>
    <t>TUBE CUTTER</t>
  </si>
  <si>
    <t>GAS CHARGING PIPE</t>
  </si>
  <si>
    <t>PSYCHRO METER</t>
  </si>
  <si>
    <t>LOCK WITH KEY FOR TOOL BOX</t>
  </si>
  <si>
    <t>RATCHET 1/4"</t>
  </si>
  <si>
    <t>1) Mandatory spares listed in Price Schedule are bare minimum requirement. In case any additional mandatory spares requirement is covered elsewhere in the tender specification apart from specified above, same shall be deemed to have been covered in bidder’s scope of supply.
2) Wherever "set" is indicated, it shall mean complete replacement for one main equipment of similar size &amp; capacity.
3) 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4) Bidder to write “Quoted / Not Applicable” against all items. Any item which is quoted as “not applicable” by the bidder in the above list and is found to be “applicable” at a later date shall be supplied by the bidder without any commercial and delivery implication.
5) For quantities indicated in percentage, fractions are to be rounded-off to next higher integer.
6) Any cell left blank in the unpriced schedule shall be treated as “Quoted” and is included in total price.
7) Bidder to note that even though there may be some spares which are repetitive at various sl.no mentioned above, bidder to ensure that prices are quoted against each sl.no. In case any cell is left blank in the unpriced schedule shall be treated as "quoted" and included in total price.</t>
  </si>
  <si>
    <t>PE-TS-481- (571-13000-A)-A001</t>
  </si>
  <si>
    <t>NO*</t>
  </si>
  <si>
    <t>Capacity 4,000 CMH with Motor rating 0.75 KW</t>
  </si>
  <si>
    <t>Capacity 4,000 CMH with Motor rating 0.55 KW</t>
  </si>
  <si>
    <t>Capacity 2,000 CMH with Motor rating 0.37 KW</t>
  </si>
  <si>
    <t>GST type</t>
  </si>
  <si>
    <t>GST amount in Rs.</t>
  </si>
  <si>
    <t>GST rate in %</t>
  </si>
  <si>
    <t>UoM</t>
  </si>
  <si>
    <t>Service</t>
  </si>
  <si>
    <t xml:space="preserve">Taxes </t>
  </si>
  <si>
    <t>Total Ex-Works
(excluding GST)
(INR)</t>
  </si>
  <si>
    <t>Unit Price
(INR)</t>
  </si>
  <si>
    <t>Total Price
(INR)</t>
  </si>
  <si>
    <t>2X20 MW RAHUGHAT HYDRO ELECTRIC PROJECT (HEP)</t>
  </si>
  <si>
    <t>Total lump sum firm price inclusive of all prevailing taxes, duties and other levies for Supply part, Supervision of erection &amp; commissioning and Mandatory spares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mandatory spares along with spares for erection, start-up and commissioning as required, proper packing, supervision of erection &amp; commissioning, Supervision of trial run at site and supervision of Performance guarantee/Functional / Demonstration tests at site (As applicable), training of customer/client O&amp;M staff  at site, maintenance and handover in flawless condition of the package to the end customer complete with all accessories for the total scope defined as per BHEL NIT &amp; tender technical specification as specified above, amendment &amp; agreements till placement of order.</t>
  </si>
  <si>
    <t>Total lump sum firm price inclusive of all prevailing taxes, duties and other levies for Supply part comprising of  manufacture, fabrication, assembly, inspection / testing at vendor's &amp; sub-vendor’s works, painting, maintenance tools &amp; tackles (as applicable), fill of lubricants &amp; consumables along with spares for erection as required, start-up and commissioning spares as required, proper packing for the total scope defined as per BHEL NIT &amp; tender technical specification as specified above, amendment &amp; agreements till placement of order. (Break-up as per Annexure-I)</t>
  </si>
  <si>
    <t>Total lumpsum firm prices inclusive of all prevailing taxes, duties and other levies for Services part comprising of Supervision of Erection &amp; Commissioning, supervision of trial run at site and supervision of Performance guarantee tests at site, training of customer/client O&amp;M staff at site and handover in flawless condition of the package to the end customer complete with all accessories, for the total scope defined as per BHEL NIT &amp; tender technical specification as specified above, amendment &amp; agreements till placement of order. (Break-up as per Annexure-II)</t>
  </si>
  <si>
    <t>Total lumpsum firm price inclusive of all prevailing taxes, duties and other levies for Mandatory Spares comprising of manufacture, fabrication, assembly, inspection / testing (as applicable) at vendor's &amp; sub-vendor’s works, painting, proper packing &amp; guarantee as per tender technical specification above, amendment &amp; agreements till placement of order.  (Price break up of mandatory spares is to be furnished as per Annexure- III)</t>
  </si>
  <si>
    <t>Total lumpsum firm prices inclusive of all prevailing taxes, duties and other levies for Maintenance Services including manpower, consumables, wear / tear parts, refrigerant / oil top up etc. for the total scope defined as per BHEL NIT &amp; tender technical specification as specified above, amendment &amp; agreements till placement of order.  (Price break up of Maintenance Services is to be furnished as per Annexure- IV)</t>
  </si>
  <si>
    <t>HVAC FOR HYDRO</t>
  </si>
  <si>
    <t>BREAK-UP OF ITEMS MENTIONED AT S. NO. 2.2 OF MAIN SHEET</t>
  </si>
  <si>
    <t>Double skin Air Handling Unit (Fan Filteration Unit, 1x100%) of minimum capacity 100,000 CMH and minimum 60 mmWG SP.  consisting of centrifugal fan, TEFC sq cage induction motor, drive set, filters (pre &amp; fine filter), VCD, flexible connection,  Vibration isolation pads, foundation bolts, nuts &amp; washers, Non Return damper and other accessories required for system completeness as per specifications to meet the fresh air requirement of Power House building. (AHU shall have 1x100% fan configuration)</t>
  </si>
  <si>
    <t>No.*</t>
  </si>
  <si>
    <t>Heating Kit for above AHU comprising strip heaters, safety controls, air-stat, contactors, frame work, thermostat &amp; humidistat/ sensors etc. for above AHU room as per specification.</t>
  </si>
  <si>
    <t>Exhaust Air Centrifugal Blowers (2X50 %) each having minimum capacity of 30,000 CMH and minimum 40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Power House building</t>
  </si>
  <si>
    <t>Centrifugal fan (1x100% ) of minimum capacity 16,000 CMH and minimum 50 mmWG SP. complete with casing, TEFC sq cage induction motors &amp; mounting frame, pre-filters with filter mounting frame, inlet air louvers, bird screen, Vibration isolation pads, foundation/anchoring bolts (as required), bolts, nuts &amp; washers, canvass connection, NRD and all other accesories required for system completeness and installation at site as per specifications and site requirement, to meet fresh air requirement of Butterfly Valve House.</t>
  </si>
  <si>
    <t>Exhaust Air Centrifugal Blowers (1X100 %) each having minimum capacity of 3,000 CMH and minimum 30 mmWG SP  with TEFC squirrel cage induction motor, drive ser, bird screen, flexible connection, Vibration isolation pads, foundation bolts, nuts &amp; washers and all other accesories required for system completeness and installation at site as per specifications and site requirement, to meet exhaust air requirement of Butterfly Valve House.</t>
  </si>
  <si>
    <t>Axial flow exhaust fans (Bifurcated type, spark proof construction, wall mounted) complete with casing, flame proof motor &amp; mounting frame, MS rain protection cowl, bird screen and all other accessories epoxy painted (suitable for 415V/3-phase supply) as specified for system completeness and installation st site as per specifications and site requirement.. Following fans shall have min. 15 mmwc static pressure.</t>
  </si>
  <si>
    <t>Axial flow exhaust fans (Wall mounted) complete with casing,TEFC sq cage induction motor &amp; mounting frame, MS rain protection cowl, bird screen and all other accessories epoxy painted for system completeness and installation st site as per specifications and site requirement.(suitable for 415V/3-phase supply) as specified.Following fan shall have min. 10 mmwc static pressure.</t>
  </si>
  <si>
    <t>Exhaust fan (propeller type) completes with induction motor &amp; mounting frame MS rain protection cowl, bird screen and all other accessories as specified for system completeness and installation st site as per specifications and site requirement. (suitable for 240V/ 1 phase). Following fan shall have min. 5 mmwc static pressure.</t>
  </si>
  <si>
    <t>Capacity 1200 CMH with Motor rating 100 watts</t>
  </si>
  <si>
    <t>AIR CONDITIONING SYSTEM</t>
  </si>
  <si>
    <t>Air Cooled Precision Package AC Units (2x100%) complete with all accessories as specified. The precision AC unit shall be complete with all accessories like filters, flexible connection etc. required instrumentation etc and all other accessories for system completeness and installation at site as per specifications and site requirement for control building of Power House Building.</t>
  </si>
  <si>
    <t>7.5 TR Net Capacity</t>
  </si>
  <si>
    <t>Nos.</t>
  </si>
  <si>
    <t>Fresh air fan (axial flow type), complete with motor, inlet cone, air filters (pre and fine), dampers etc. for above AC Area.</t>
  </si>
  <si>
    <t>Lot.</t>
  </si>
  <si>
    <t>Drain piping (GI)  with necessary fittings upto nearest drain point with insulation as per specification</t>
  </si>
  <si>
    <t>50mm</t>
  </si>
  <si>
    <t>AIR COOLED SPLIT UNITS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Voltage Stablizer, insulated drain piping upto nearest drain etc. and all other accessories for system completeness and installation at site as per specifications and site requirement (Maximum avaiable BEE star Rating)</t>
  </si>
  <si>
    <t>2.0 TR capacity (non-ductable type, 240 V, 1 phase with isolation switch) i.e MCB &amp; Voltage Stablizer of suitable rating as specified.</t>
  </si>
  <si>
    <t>Nos*.</t>
  </si>
  <si>
    <t>1.5 TR capacity (non-ductable type, 240 V, 1 phase ) with isolation switch , i.e. MCB &amp; Voltage Stablizer of suitable rating as specified.</t>
  </si>
  <si>
    <t>Oil filled room heaters of suitable ratings alongwith control system and assessories.</t>
  </si>
  <si>
    <t>2 kW</t>
  </si>
  <si>
    <t>2.5 kW</t>
  </si>
  <si>
    <t>ITEMS COMMON FOR AIR CONDITIONING AND VENTILATION SYSTEM</t>
  </si>
  <si>
    <t>Supply air ducting (finished) for above areas complete with all accessories as required to complete ducting system.</t>
  </si>
  <si>
    <t>GSS (zinc coating 180 gms/sq.m) Finished Ducting complete with hangers, vanes, tie rods, gaskets, sealant, adhesive , nut, bolt, locknut, hilti, bracing and all other accessories as required for installation of ducting at site as per specifications and site requirement.</t>
  </si>
  <si>
    <t>MS Duct With Epoxy paint along with RETURN AIR DIFFUSERS / GRILLS without VCD (MS epoxy painted ) for battery room complete with hangers, tie rods, gaskets, sealant, adhesive , nut, bolt, lock nut, hilti, bracing and all other accessories as required for installation of ducting at site as per specifications and site requirement.</t>
  </si>
  <si>
    <t>Supply Air Grills with VCD (Extruded Aluminium powder coated ) complete with fixing frames, nuts, bolts, gaskets, washers etc.</t>
  </si>
  <si>
    <t>Return Air Grills without VCD (Extruded Aluminium powder coated ) complete with fixing frames, nuts, bolts, gaskets, washers etc.</t>
  </si>
  <si>
    <t>Supply air diffuser with VCD (Extruded Aluminium powder coated ) complete with fixing frames, nuts, bolts, gaskets, washers etc.</t>
  </si>
  <si>
    <t>Return air diffuser without VCD (Extruded Aluminium powder coated ) complete with fixing frames, nuts, bolts, gaskets, washers etc.</t>
  </si>
  <si>
    <t>Acoustic / Thermal insulation of supply air duct &amp; return air duct with material and finish as per specifications, adhesives, jointing tape and all other required accessories for installation of insulation at site for AC System</t>
  </si>
  <si>
    <t>VOLUME CONTROL DAMPERS in GI construction as per specifications for supply / return ducts complete with fixing
arrangement.</t>
  </si>
  <si>
    <t>Wall mounted dampers / louvers (gravity operated) along with all accessories for complete installation at site as per specifications</t>
  </si>
  <si>
    <t>Fresh air Inlet Louvres along with all accessories for complete installation at site as per specifications</t>
  </si>
  <si>
    <t>1.11*</t>
  </si>
  <si>
    <t>FIRE DAMPER / ON/OFF type MOTORIZED DAMPER / MOTORIZED VOLUME CONTROL DAMPERS</t>
  </si>
  <si>
    <t>Fire damper with all other accessories required for system completenes and installation at site as per specifications</t>
  </si>
  <si>
    <t>Motorized Actuator with single phase power supply for the above Fire damper with auto resetting, limit switches, indication lamps etc for the above fire damper with all accessories required for system completeness and installation at site as per specifications</t>
  </si>
  <si>
    <t>Fusible Link type Fire Damper with alll accessories required for system completeness and installation at site as per specifications</t>
  </si>
  <si>
    <t>Complete Structural work (painted) for routing &amp; supporting of ducts, pipes, Fan Fixing and other equiments etc (through duct racks, bracket support, channels, angles, hilti etc.) along with bolting for fixing / anchoring, conrete fastners, grouting etc.</t>
  </si>
  <si>
    <t>Handling arrangement for Ventilation system.</t>
  </si>
  <si>
    <t>1T Chain Pulley Block without travelling trolley with tripod stand arrangment</t>
  </si>
  <si>
    <t>FIELD INSTRUMENTS like gauges, transmitters, switces etc. for measuring of flow, temperature, pressure, differential pressure, level, humidity and other instrument required for local monitoring &amp; control, Junction Box alongwith all hook up accessories for completeness of HVAC System as per specification.</t>
  </si>
  <si>
    <t>Local Control Panels along with fixing arrangement as per requirement for completeness of HVAC system.</t>
  </si>
  <si>
    <t>Fibre optic Cable with its accessories from I/O Panel / Racks to Main DCS Panel of HVAC System</t>
  </si>
  <si>
    <t>Mtr*</t>
  </si>
  <si>
    <t xml:space="preserve">Elect LV switchboards, LPBS, local motor starters, cable trays, tray support, termination &amp; jointing kit, cabling items, above ground earthing material, lt power cables, lt control cables, screened control cables etc. For completeness of HVAC system </t>
  </si>
  <si>
    <t>LV switchgear (panels, feeder modules, cabinet etc.) With base frame and angle/channel for floor mounting/ wall mounting &amp; insulation mat</t>
  </si>
  <si>
    <t>6.1.1*</t>
  </si>
  <si>
    <t>Power house switchboard (400a, 415v, 3ph-4 wire, incomer power cable size - 1run-1c-300 sqmm (cu)/phase, 1run-1c-300 sqmm (cu) - neutral, floor mounted) with incomer &amp; bus coupler and outgoing feeder with breaker/MCCB as applicable &amp; Insulation mat</t>
  </si>
  <si>
    <t>6.1.2*</t>
  </si>
  <si>
    <t>Dam Area -  ACDB - 1 no (63a-1 no., 415v, 3ph-4 wire, incomer power cable size - 3.5c-35 sqmm (cu) for 63a) incoming &amp; outgoing feeder with MCCB  &amp; Insulation mat</t>
  </si>
  <si>
    <t>Local push button station (LPBS) for motor drives for Centrifugal Supply and Exhaust Fan</t>
  </si>
  <si>
    <t xml:space="preserve">Local motor starter for supply and exhaust fans of smaller rating for local control  </t>
  </si>
  <si>
    <t>LT power cable</t>
  </si>
  <si>
    <t>LT control cable</t>
  </si>
  <si>
    <t>Screened (instrumentation) control cable</t>
  </si>
  <si>
    <t>Cabling item (cable tray, tray support, clamps, tie, connector, cable glands &amp; lugs, termination &amp; jointing kit and cable junction box etc.)</t>
  </si>
  <si>
    <t>Above ground earthing material</t>
  </si>
  <si>
    <t>Total lumpsum price for special tools &amp; tackles for maintenance inclusive of packing etc. 
(Bidder shall submit item-wise price break-up as per APPENDIX -A).</t>
  </si>
  <si>
    <t>Total lumpsum price for commissioning spares inclusive of packing etc.
(Bidder shall submit item-wise price break-up as per APPENDIX - B).</t>
  </si>
  <si>
    <t>Any other item not indicated above, but required to make the system complete in all respect.</t>
  </si>
  <si>
    <t>1. 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</si>
  <si>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2. Price format shall not be changed by the bidder as the bidder may get disqualified by doing so.</t>
  </si>
  <si>
    <t>3. Any cell left blank in the unpriced schedule shall be treated as "Quoted" and is included in total price.</t>
  </si>
  <si>
    <t>4. 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</si>
  <si>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ANNEXURE II: PRICE BREAKUP FOR SERVICE PART</t>
  </si>
  <si>
    <t>Total lumpsum firm prices inclusive of all prevailing taxes, duties and other levies for Services part comprising of Supervision of Erection &amp; Commisionin, supervision of trial run at site and supervision of Performance guarantee at site,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t>
  </si>
  <si>
    <t>Break Up Prices of 1.0</t>
  </si>
  <si>
    <t>Total lump sum prices for visits (should include travel expenses to/ fro site, visa/ insurance (if applicable), intermediary stay) for Supervision of erection and commissioning for the total scope defined as per BHEL NIT &amp; tender technical specification, amendment &amp; agreements till placement of order.</t>
  </si>
  <si>
    <t>Total lump sum prices for Supervision of erection and commissioning ( in days) for the total scope defined as per BHEL NIT &amp; tender technical specification, amendment &amp; agreements till placement of order.</t>
  </si>
  <si>
    <t>days</t>
  </si>
  <si>
    <t xml:space="preserve">
1. No. of days at site defined at S.N. 2.2 above shall be calculated on the basis of presence at site (travel time is excluded).
2. No. of Visits and days for Site assessment during contract stage may vary depending on site requirement. Any variation in no. of visits &amp; no. of days shall be exercised based on unit rate arrived from S.N. 2.1 &amp; 2.2 above respectively. 
</t>
  </si>
  <si>
    <t>FLAT D WRENCH - 6 MM TO 32 MM  (12 Pcs)</t>
  </si>
  <si>
    <t>BOX WRENCHES - 6 MM TO 22 MM  (14 Pcs)</t>
  </si>
  <si>
    <t>RING SPANNER - 6 MM TO 32 MM    (12 Pcs)</t>
  </si>
  <si>
    <t xml:space="preserve">CRESCENT SCREW SPANNER </t>
  </si>
  <si>
    <t>TORCH LIGHT FOR 2 CELL</t>
  </si>
  <si>
    <t>POCKET THERMOMETER - 0 TO 50 DEG. C)</t>
  </si>
  <si>
    <t xml:space="preserve">NITOGEN CHARGING ADAPTER </t>
  </si>
  <si>
    <t>FREON PRESSURE GAUGE (2 1/2" DIA DIAL) ) 0 - 300 MM PSI</t>
  </si>
  <si>
    <t>FREON PRESSURE GAUGE (2 1/2" DIA DIAL) ) 30 - 150 MM PSI</t>
  </si>
  <si>
    <t xml:space="preserve">MS TOOL BOX </t>
  </si>
  <si>
    <t>HAND LAMP</t>
  </si>
  <si>
    <t>GREASE GUN</t>
  </si>
  <si>
    <t>GAS CHARGING KIT</t>
  </si>
  <si>
    <t xml:space="preserve">ABOVE IS THE MINIMUM LIST. ANY OTHER TOOL / TACKLE REQUIRED FOR THE SYSTEM SHALL ALSO BE PROVIDED BY THE VENDOR WITHOUT ANY COST IMPLICATION. Tools shall be supplied in Tool box </t>
  </si>
  <si>
    <t xml:space="preserve">APPENDIX-A
Special tools &amp; tackles for maintenance </t>
  </si>
  <si>
    <t>APPENDIX-B
Commissioning spares</t>
  </si>
  <si>
    <t>FAN BELTS ( each type &amp; size)</t>
  </si>
  <si>
    <t>PRESSURE GAUGE (for each type and range)</t>
  </si>
  <si>
    <t>TEMPERATURE GAUGE (for each type and range)</t>
  </si>
  <si>
    <t>FILTER  (each size)</t>
  </si>
  <si>
    <t>Compressor oil</t>
  </si>
  <si>
    <t>Refrigerant gas of each type in a non-returnable cylinders</t>
  </si>
  <si>
    <t>Lubricants</t>
  </si>
  <si>
    <t>Dry Nitrogen Cylinder</t>
  </si>
  <si>
    <t>ABOVE IS THE MINIMUM LIST. ANY OTHER COMMISSIONING SPARE REQUIRED FOR THE SYSTEM SHALL ALSO BE PROVIDED BY THE VENDOR WITHOUT ANY COST IMPLICATION.</t>
  </si>
  <si>
    <t>ANNEXURE - III
LIST OF MANDATORY SPARES</t>
  </si>
  <si>
    <t>Motor of each type used for the ventilation system to be supplied</t>
  </si>
  <si>
    <t>1 No. for each type and size</t>
  </si>
  <si>
    <t>Complete set of replacement bearing or bushings, including one of each size and type used in the motors or other rotating component of the equipment supplied under this item</t>
  </si>
  <si>
    <t>1 Set for each type and size</t>
  </si>
  <si>
    <t>1 (one) set of all O-rings, packing and seals</t>
  </si>
  <si>
    <t>1 (one) set each of belt used</t>
  </si>
  <si>
    <t>Air filter used</t>
  </si>
  <si>
    <t>100% of Filter Used</t>
  </si>
  <si>
    <t>Instrument of each type mounted</t>
  </si>
  <si>
    <t>7a</t>
  </si>
  <si>
    <t>Power cables of each type and size</t>
  </si>
  <si>
    <t>10% of Installed Capacity</t>
  </si>
  <si>
    <t>7b</t>
  </si>
  <si>
    <t>Control &amp; instrumentation cables of each type and size</t>
  </si>
  <si>
    <t>7c</t>
  </si>
  <si>
    <t>Communication cables of each type and size</t>
  </si>
  <si>
    <t>ACB of each used type.</t>
  </si>
  <si>
    <t>Magnetic contactor of each used type.</t>
  </si>
  <si>
    <t>MCCB of each ratings</t>
  </si>
  <si>
    <t>20 % of total number of each Rating or min. 1 nos. whichever is higher</t>
  </si>
  <si>
    <t>MCB of each ratings</t>
  </si>
  <si>
    <t>HRC fuse of used type</t>
  </si>
  <si>
    <t>50 % of total number of each used type</t>
  </si>
  <si>
    <t>Indicating lamps of used type.</t>
  </si>
  <si>
    <t>100 % of total number of each used type</t>
  </si>
  <si>
    <t>Selector switch of each type.</t>
  </si>
  <si>
    <t>AC voltmeter</t>
  </si>
  <si>
    <t>No</t>
  </si>
  <si>
    <t>DC voltmeter</t>
  </si>
  <si>
    <t>AC ammeter</t>
  </si>
  <si>
    <t>DC ammeter</t>
  </si>
  <si>
    <t>Under volatge relay</t>
  </si>
  <si>
    <t>Key switch of each type.</t>
  </si>
  <si>
    <t>1 No. for each type</t>
  </si>
  <si>
    <t>Rubber gloves</t>
  </si>
  <si>
    <t>Pairs</t>
  </si>
  <si>
    <t>Rubber aprons</t>
  </si>
  <si>
    <t xml:space="preserve">A </t>
  </si>
  <si>
    <t>MECHANICAL</t>
  </si>
  <si>
    <t>1 No</t>
  </si>
  <si>
    <t>4 Pairs</t>
  </si>
  <si>
    <t>2 Nos.</t>
  </si>
  <si>
    <t>ANNEXURE IV: PRICE BREAKUP FOR ROUTINE MAINTENANCE / BREAKDOWN MAINTENANCE</t>
  </si>
  <si>
    <t>Total lumpsum firm prices inclusive of all prevailing taxes, duties and other levies for Maintenance Services including manpower, consumables, wear / tear parts etc. for the total scope defined as per BHEL NIT &amp; tender technical specification as specified above, amendment &amp; agreements till placement of order.</t>
  </si>
  <si>
    <t>2.1*</t>
  </si>
  <si>
    <t>2.2*</t>
  </si>
  <si>
    <t>Total lump sum prices for visits (should include travel expenses to/ fro site, visa/ insurance (if applicable), intermediary stay) for Maintenance Services for the total scope defined as per BHEL NIT &amp; tender technical specification, amendment &amp; agreements till placement of order.</t>
  </si>
  <si>
    <t>Total lump sum prices for Maintenance Services (in days) inclusive of manpower, consumables, wear / tear parts, refrigerant / oil top up etc. for the total scope defined as per BHEL NIT &amp; tender technical specification, amendment &amp; agreements till placement of order.</t>
  </si>
  <si>
    <t>Note: 
1) The Design and Engineering charges as mentioned above in S.No. 2.1* shall be as per GCC Rev 07. Please note that the complete engineering of the package is in the scope of bidder as per the tender requirement. However, for the payment purpose bidder to note that 50% of price as per sl. no. 2.1 shall be made against basic engineering (i.e. Preparation, submission &amp; approval of basic drawing/ documents as indicated in tender specification) and the remaining payment shall be made for the balance engineering part on pro-rata basis.</t>
  </si>
  <si>
    <t>Total lumpsum firm price inclusive of all prevailing taxes, duties and other levies for Design (i.e. Preparation and submission of drawing /documents including “As Built” drawings and O&amp;M manuals) and engineering as per tender technical specification above, amendment &amp; agreements till placement of order. (Refer Note-1 below)</t>
  </si>
  <si>
    <t>Note: 
1. No. of days at site defined at S.N. 2.2 above shall be calculated on the basis of presence at site (travel time is excluded).
2. No. of Visits and days for Maintenance Services may vary depending on site requirement. Any variation in no. of visits &amp; no. of days shall be exercised based on unit rate arrived from S.N. 2.1 &amp; 2.2 above respectively. 
3. Bidder to replace the items damage which are already covered under warranty as defined under Supply Part and detail as mentioned in BHEL NIT &amp; tender technical specification, amendment &amp; agreements till placement of order.</t>
  </si>
  <si>
    <t>Axial flow supply fans with pre and fine filter (wall mounted) complete with casing, TEFC sq cage induction motors &amp; mounting frame, MS rain protection cowl, bird screen and all other accessories for system completeness as per specifications and site requirement. (suitable for 415V/3-phase supply). Following fans shall have min. 30 mmwc static pressure.</t>
  </si>
  <si>
    <t>Total Price  excluding Freight &amp; including GST (INR)</t>
  </si>
  <si>
    <r>
      <t>2.5</t>
    </r>
    <r>
      <rPr>
        <b/>
        <sz val="11"/>
        <color rgb="FFFF0000"/>
        <rFont val="Calibri"/>
        <family val="2"/>
      </rPr>
      <t>*</t>
    </r>
  </si>
  <si>
    <r>
      <t>2.1</t>
    </r>
    <r>
      <rPr>
        <sz val="10"/>
        <color rgb="FFFF0000"/>
        <rFont val="Calibri"/>
        <family val="2"/>
        <scheme val="minor"/>
      </rPr>
      <t>*</t>
    </r>
  </si>
  <si>
    <r>
      <t>2.2</t>
    </r>
    <r>
      <rPr>
        <sz val="10"/>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</si>
</sst>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4009]\ * #,##0.00_ ;_ [$₹-4009]\ * \-#,##0.00_ ;_ [$₹-4009]\ * &quot;-&quot;??_ ;_ @_ "/>
  </numFmts>
  <fonts count="38" x14ac:knownFonts="1">
    <font>
      <sz val="10"/>
      <name val="Arial"/>
    </font>
    <font>
      <sz val="10"/>
      <name val="Arial"/>
      <family val="2"/>
    </font>
    <font>
      <sz val="10"/>
      <name val="Arial"/>
      <family val="2"/>
    </font>
    <font>
      <sz val="12"/>
      <name val="Arial"/>
      <family val="2"/>
    </font>
    <font>
      <b/>
      <sz val="12"/>
      <name val="Arial"/>
      <family val="2"/>
    </font>
    <font>
      <sz val="11"/>
      <name val="Arial"/>
      <family val="2"/>
    </font>
    <font>
      <b/>
      <sz val="11"/>
      <name val="Arial"/>
      <family val="2"/>
    </font>
    <font>
      <sz val="11"/>
      <name val="Calibri"/>
      <family val="2"/>
    </font>
    <font>
      <b/>
      <sz val="11"/>
      <name val="Calibri"/>
      <family val="2"/>
    </font>
    <font>
      <sz val="11"/>
      <color indexed="8"/>
      <name val="Calibri"/>
      <family val="2"/>
    </font>
    <font>
      <sz val="11"/>
      <name val="Times New Roman"/>
      <family val="1"/>
    </font>
    <font>
      <b/>
      <sz val="16"/>
      <name val="Arial"/>
      <family val="2"/>
    </font>
    <font>
      <b/>
      <sz val="18"/>
      <name val="Arial"/>
      <family val="2"/>
    </font>
    <font>
      <b/>
      <sz val="10"/>
      <name val="Arial"/>
      <family val="2"/>
    </font>
    <font>
      <sz val="11"/>
      <color theme="1"/>
      <name val="Calibri"/>
      <family val="2"/>
      <scheme val="minor"/>
    </font>
    <font>
      <sz val="11"/>
      <name val="Calibri"/>
      <family val="2"/>
      <scheme val="minor"/>
    </font>
    <font>
      <b/>
      <sz val="10"/>
      <color rgb="FF000000"/>
      <name val="Arial"/>
      <family val="2"/>
    </font>
    <font>
      <sz val="10"/>
      <color rgb="FF000000"/>
      <name val="Arial"/>
      <family val="2"/>
    </font>
    <font>
      <sz val="11"/>
      <color theme="1"/>
      <name val="Arial"/>
      <family val="2"/>
    </font>
    <font>
      <sz val="9.5"/>
      <color theme="1"/>
      <name val="Arial"/>
      <family val="2"/>
    </font>
    <font>
      <sz val="10"/>
      <color theme="1"/>
      <name val="Arial"/>
      <family val="2"/>
    </font>
    <font>
      <b/>
      <sz val="11"/>
      <name val="Calibri"/>
      <family val="2"/>
      <scheme val="minor"/>
    </font>
    <font>
      <sz val="10"/>
      <color theme="0"/>
      <name val="Arial"/>
      <family val="2"/>
    </font>
    <font>
      <b/>
      <sz val="11"/>
      <color theme="0"/>
      <name val="Arial"/>
      <family val="2"/>
    </font>
    <font>
      <sz val="12"/>
      <color theme="0"/>
      <name val="Arial"/>
      <family val="2"/>
    </font>
    <font>
      <b/>
      <sz val="12"/>
      <color theme="0"/>
      <name val="Arial"/>
      <family val="2"/>
    </font>
    <font>
      <sz val="12"/>
      <name val="Calibri"/>
      <family val="2"/>
      <scheme val="minor"/>
    </font>
    <font>
      <b/>
      <sz val="12"/>
      <color rgb="FF000000"/>
      <name val="Arial"/>
      <family val="2"/>
    </font>
    <font>
      <b/>
      <sz val="12"/>
      <name val="Calibri"/>
      <family val="2"/>
      <scheme val="minor"/>
    </font>
    <font>
      <b/>
      <sz val="11"/>
      <color theme="1"/>
      <name val="Arial"/>
      <family val="2"/>
    </font>
    <font>
      <b/>
      <sz val="14"/>
      <name val="Arial"/>
      <family val="2"/>
    </font>
    <font>
      <b/>
      <sz val="10"/>
      <name val="Calibri"/>
      <family val="2"/>
      <scheme val="minor"/>
    </font>
    <font>
      <sz val="10"/>
      <name val="Calibri"/>
      <family val="2"/>
      <scheme val="minor"/>
    </font>
    <font>
      <sz val="9"/>
      <name val="Calibri"/>
      <family val="2"/>
      <scheme val="minor"/>
    </font>
    <font>
      <sz val="11"/>
      <color theme="1"/>
      <name val="Times New Roman"/>
      <family val="1"/>
    </font>
    <font>
      <b/>
      <sz val="20"/>
      <name val="Arial"/>
      <family val="2"/>
    </font>
    <font>
      <b/>
      <sz val="11"/>
      <color rgb="FFFF0000"/>
      <name val="Calibri"/>
      <family val="2"/>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9" fillId="0" borderId="0" applyFont="0" applyFill="0" applyBorder="0" applyAlignment="0" applyProtection="0"/>
    <xf numFmtId="0" fontId="2" fillId="0" borderId="0"/>
    <xf numFmtId="0" fontId="2" fillId="0" borderId="0"/>
    <xf numFmtId="0" fontId="14" fillId="0" borderId="0"/>
    <xf numFmtId="0" fontId="14" fillId="0" borderId="0"/>
    <xf numFmtId="0" fontId="2" fillId="0" borderId="0"/>
    <xf numFmtId="9" fontId="1" fillId="0" borderId="0" applyFont="0" applyFill="0" applyBorder="0" applyAlignment="0" applyProtection="0"/>
  </cellStyleXfs>
  <cellXfs count="179">
    <xf numFmtId="0" fontId="0" fillId="0" borderId="0" xfId="0"/>
    <xf numFmtId="0" fontId="4"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2" fillId="0" borderId="0" xfId="0" applyFont="1" applyProtection="1"/>
    <xf numFmtId="0" fontId="2" fillId="0" borderId="0" xfId="0" applyFont="1" applyAlignment="1" applyProtection="1">
      <alignment horizontal="center"/>
    </xf>
    <xf numFmtId="0" fontId="2" fillId="0" borderId="0" xfId="0" applyFont="1" applyAlignment="1" applyProtection="1">
      <alignment horizontal="left"/>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Alignment="1" applyProtection="1">
      <alignment vertical="center"/>
    </xf>
    <xf numFmtId="0" fontId="2" fillId="0" borderId="0" xfId="0" applyFont="1" applyFill="1" applyBorder="1" applyAlignment="1" applyProtection="1">
      <alignment horizontal="center"/>
    </xf>
    <xf numFmtId="0" fontId="3" fillId="0" borderId="0" xfId="0" applyFont="1" applyAlignment="1" applyProtection="1"/>
    <xf numFmtId="2" fontId="5" fillId="0" borderId="1" xfId="0" applyNumberFormat="1" applyFont="1" applyBorder="1" applyAlignment="1" applyProtection="1">
      <alignment horizontal="center" vertical="center" wrapText="1"/>
    </xf>
    <xf numFmtId="0" fontId="2" fillId="0" borderId="0" xfId="0" applyFont="1" applyAlignment="1" applyProtection="1">
      <alignment wrapText="1"/>
    </xf>
    <xf numFmtId="0" fontId="4" fillId="0" borderId="1" xfId="0" applyFont="1" applyBorder="1" applyAlignment="1" applyProtection="1">
      <alignmen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3" xfId="0" applyFont="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horizontal="center" vertical="center" wrapText="1"/>
    </xf>
    <xf numFmtId="0" fontId="20"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15" fillId="0" borderId="2" xfId="0" applyFont="1" applyFill="1" applyBorder="1" applyAlignment="1" applyProtection="1">
      <alignment horizontal="center" vertical="top" wrapText="1"/>
    </xf>
    <xf numFmtId="0" fontId="15" fillId="0" borderId="4" xfId="0" applyFont="1" applyFill="1" applyBorder="1" applyAlignment="1" applyProtection="1">
      <alignment horizontal="center" vertical="top" wrapText="1"/>
    </xf>
    <xf numFmtId="0" fontId="0" fillId="0" borderId="2" xfId="0" applyFont="1" applyBorder="1" applyAlignment="1" applyProtection="1">
      <alignment horizontal="center" vertical="center"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2" fillId="0" borderId="0" xfId="0" applyFont="1" applyBorder="1" applyProtection="1"/>
    <xf numFmtId="0" fontId="7" fillId="0" borderId="1" xfId="0"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Alignment="1" applyProtection="1">
      <alignment vertical="center"/>
    </xf>
    <xf numFmtId="165" fontId="4" fillId="4"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wrapText="1"/>
    </xf>
    <xf numFmtId="0" fontId="15" fillId="0" borderId="1" xfId="0" applyFont="1" applyFill="1" applyBorder="1" applyAlignment="1">
      <alignment horizontal="center" vertical="center" wrapText="1"/>
    </xf>
    <xf numFmtId="165" fontId="4" fillId="4" borderId="1" xfId="0" applyNumberFormat="1" applyFont="1" applyFill="1" applyBorder="1" applyAlignment="1" applyProtection="1">
      <alignment horizontal="center" vertical="center"/>
      <protection locked="0"/>
    </xf>
    <xf numFmtId="0" fontId="22" fillId="0" borderId="0" xfId="0" applyFont="1" applyFill="1" applyBorder="1" applyProtection="1"/>
    <xf numFmtId="0" fontId="22" fillId="0" borderId="0" xfId="0" applyFont="1" applyFill="1" applyAlignment="1" applyProtection="1">
      <alignment vertical="center"/>
    </xf>
    <xf numFmtId="0" fontId="23"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top" wrapText="1"/>
    </xf>
    <xf numFmtId="0" fontId="24" fillId="0" borderId="0" xfId="0" applyFont="1" applyFill="1" applyAlignment="1" applyProtection="1"/>
    <xf numFmtId="0" fontId="22" fillId="0" borderId="0" xfId="0" applyFont="1" applyFill="1" applyProtection="1"/>
    <xf numFmtId="2" fontId="3" fillId="0" borderId="0" xfId="7" applyNumberFormat="1" applyFont="1" applyFill="1" applyBorder="1" applyProtection="1"/>
    <xf numFmtId="165" fontId="27" fillId="2" borderId="1" xfId="0" applyNumberFormat="1" applyFont="1" applyFill="1" applyBorder="1" applyAlignment="1" applyProtection="1">
      <alignment horizontal="left" vertical="center" wrapText="1"/>
    </xf>
    <xf numFmtId="0" fontId="4" fillId="0" borderId="0" xfId="0" applyFont="1" applyProtection="1"/>
    <xf numFmtId="165" fontId="18" fillId="5" borderId="1" xfId="0" applyNumberFormat="1" applyFont="1" applyFill="1" applyBorder="1" applyAlignment="1">
      <alignment vertical="center"/>
    </xf>
    <xf numFmtId="165" fontId="18" fillId="0" borderId="1" xfId="0" applyNumberFormat="1" applyFont="1" applyBorder="1" applyAlignment="1">
      <alignment vertical="center"/>
    </xf>
    <xf numFmtId="165" fontId="18" fillId="5" borderId="1" xfId="0" applyNumberFormat="1" applyFont="1" applyFill="1" applyBorder="1" applyAlignment="1">
      <alignment horizontal="center" vertical="center"/>
    </xf>
    <xf numFmtId="9" fontId="18" fillId="5" borderId="1" xfId="7" applyFont="1" applyFill="1" applyBorder="1" applyAlignment="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27" fillId="6" borderId="1" xfId="0" applyFont="1" applyFill="1" applyBorder="1" applyAlignment="1" applyProtection="1">
      <alignment horizontal="left" vertical="center" wrapText="1"/>
    </xf>
    <xf numFmtId="0" fontId="26"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164" fontId="8" fillId="0" borderId="1" xfId="0" applyNumberFormat="1" applyFont="1" applyBorder="1" applyAlignment="1" applyProtection="1">
      <alignment horizontal="center" vertical="center" wrapText="1"/>
    </xf>
    <xf numFmtId="0" fontId="18" fillId="0" borderId="1" xfId="0" applyFont="1" applyBorder="1"/>
    <xf numFmtId="0" fontId="18" fillId="0" borderId="1" xfId="0" applyFont="1" applyBorder="1" applyAlignment="1">
      <alignment horizontal="center"/>
    </xf>
    <xf numFmtId="0" fontId="4"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justify" vertical="center" wrapText="1"/>
    </xf>
    <xf numFmtId="0" fontId="32" fillId="0" borderId="1" xfId="0" applyFont="1" applyFill="1" applyBorder="1" applyAlignment="1">
      <alignment horizontal="center" vertical="top" wrapText="1"/>
    </xf>
    <xf numFmtId="0" fontId="31" fillId="0" borderId="1" xfId="0" applyFont="1" applyFill="1" applyBorder="1" applyAlignment="1">
      <alignment vertical="center" wrapText="1"/>
    </xf>
    <xf numFmtId="0" fontId="32" fillId="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164" fontId="32" fillId="0" borderId="1" xfId="0" applyNumberFormat="1" applyFont="1" applyFill="1" applyBorder="1" applyAlignment="1">
      <alignment horizontal="center" vertical="center" wrapText="1"/>
    </xf>
    <xf numFmtId="0" fontId="7" fillId="0" borderId="1" xfId="4" applyFont="1" applyBorder="1" applyAlignment="1" applyProtection="1">
      <alignment horizontal="center" vertical="center"/>
    </xf>
    <xf numFmtId="0" fontId="2" fillId="0" borderId="0" xfId="0" applyFont="1" applyFill="1" applyProtection="1"/>
    <xf numFmtId="0" fontId="32" fillId="8" borderId="1" xfId="0" applyFont="1" applyFill="1" applyBorder="1" applyAlignment="1">
      <alignment horizontal="center" vertical="top"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165" fontId="13" fillId="4"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65" fontId="16" fillId="2" borderId="1" xfId="0" applyNumberFormat="1" applyFont="1" applyFill="1" applyBorder="1" applyAlignment="1" applyProtection="1">
      <alignment horizontal="left"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justify" vertical="center" wrapText="1"/>
    </xf>
    <xf numFmtId="0" fontId="13" fillId="0" borderId="1" xfId="0" applyNumberFormat="1" applyFont="1" applyFill="1" applyBorder="1" applyAlignment="1" applyProtection="1">
      <alignment horizontal="left" vertical="center" wrapText="1"/>
    </xf>
    <xf numFmtId="0" fontId="2" fillId="6" borderId="1" xfId="0" applyFont="1" applyFill="1" applyBorder="1" applyAlignment="1">
      <alignment vertical="center" wrapText="1"/>
    </xf>
    <xf numFmtId="0" fontId="13" fillId="6" borderId="1" xfId="0" applyFont="1" applyFill="1" applyBorder="1" applyAlignment="1" applyProtection="1">
      <alignment horizontal="center" vertical="center" wrapText="1"/>
    </xf>
    <xf numFmtId="165" fontId="16" fillId="2" borderId="1" xfId="0" applyNumberFormat="1" applyFont="1" applyFill="1" applyBorder="1" applyAlignment="1" applyProtection="1">
      <alignment horizontal="center" vertical="center" wrapText="1"/>
    </xf>
    <xf numFmtId="0" fontId="34"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4" fillId="0" borderId="1" xfId="0" applyFont="1" applyFill="1" applyBorder="1" applyAlignment="1">
      <alignment vertical="center"/>
    </xf>
    <xf numFmtId="0" fontId="7" fillId="0" borderId="1" xfId="4" applyFont="1" applyFill="1" applyBorder="1" applyAlignment="1" applyProtection="1">
      <alignment horizontal="center" vertical="center"/>
    </xf>
    <xf numFmtId="165" fontId="29" fillId="2" borderId="1"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33" fillId="0"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1" fillId="0" borderId="1" xfId="0" applyFont="1" applyFill="1" applyBorder="1" applyAlignment="1">
      <alignment horizontal="justify" vertical="center" wrapText="1"/>
    </xf>
    <xf numFmtId="0" fontId="2" fillId="0" borderId="0" xfId="0" applyFont="1" applyAlignment="1" applyProtection="1">
      <alignment horizontal="left" vertical="center"/>
    </xf>
    <xf numFmtId="0" fontId="2" fillId="0" borderId="0" xfId="0" applyFont="1" applyAlignment="1" applyProtection="1">
      <alignment vertical="center" wrapText="1"/>
    </xf>
    <xf numFmtId="2" fontId="3" fillId="0" borderId="0" xfId="7" applyNumberFormat="1" applyFont="1" applyFill="1" applyBorder="1" applyAlignment="1" applyProtection="1">
      <alignment vertical="center"/>
    </xf>
    <xf numFmtId="0" fontId="3" fillId="0" borderId="0" xfId="0" applyFont="1" applyFill="1" applyBorder="1" applyAlignment="1" applyProtection="1">
      <alignment vertical="center"/>
    </xf>
    <xf numFmtId="0" fontId="15" fillId="0" borderId="1" xfId="0" applyFont="1" applyBorder="1" applyAlignment="1" applyProtection="1">
      <alignment horizontal="left" vertical="top"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justify"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horizontal="center" vertical="center" wrapText="1"/>
      <protection locked="0"/>
    </xf>
    <xf numFmtId="0" fontId="18" fillId="2" borderId="1" xfId="0" applyFont="1" applyFill="1" applyBorder="1" applyAlignment="1">
      <alignment horizontal="center" vertical="center"/>
    </xf>
    <xf numFmtId="165" fontId="29" fillId="2" borderId="1" xfId="0" applyNumberFormat="1" applyFont="1" applyFill="1" applyBorder="1" applyAlignment="1">
      <alignment horizontal="center" vertical="center"/>
    </xf>
    <xf numFmtId="0" fontId="15" fillId="5" borderId="1" xfId="0" applyFont="1" applyFill="1" applyBorder="1" applyAlignment="1" applyProtection="1">
      <alignment horizontal="justify" vertical="center" wrapText="1"/>
    </xf>
    <xf numFmtId="0" fontId="6"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35" fillId="0" borderId="1" xfId="0" applyFont="1" applyBorder="1" applyAlignment="1" applyProtection="1">
      <alignment horizontal="center" vertical="center"/>
    </xf>
    <xf numFmtId="0" fontId="4" fillId="4" borderId="1" xfId="0"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15" fillId="0" borderId="6" xfId="0" applyFont="1" applyFill="1" applyBorder="1" applyAlignment="1" applyProtection="1">
      <alignment horizontal="left" vertical="top" wrapText="1"/>
    </xf>
    <xf numFmtId="0" fontId="15" fillId="0" borderId="5"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0" fontId="15" fillId="0" borderId="3" xfId="0" applyFont="1" applyFill="1" applyBorder="1" applyAlignment="1" applyProtection="1">
      <alignment horizontal="left" vertical="top" wrapText="1"/>
    </xf>
    <xf numFmtId="0" fontId="16" fillId="0" borderId="2"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4" fillId="0" borderId="2"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2" xfId="0" applyFont="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3"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12"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xf>
    <xf numFmtId="0" fontId="13" fillId="0" borderId="1" xfId="0" applyFont="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4"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xf>
    <xf numFmtId="0" fontId="10" fillId="0" borderId="1" xfId="0" applyFont="1" applyFill="1" applyBorder="1" applyAlignment="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cellXfs>
  <cellStyles count="8">
    <cellStyle name="Comma 2" xfId="1" xr:uid="{00000000-0005-0000-0000-000000000000}"/>
    <cellStyle name="Normal" xfId="0" builtinId="0"/>
    <cellStyle name="Normal 11" xfId="2" xr:uid="{00000000-0005-0000-0000-00000200000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Percent" xfId="7" builtinId="5"/>
  </cellStyles>
  <dxfs count="12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2386330</xdr:colOff>
      <xdr:row>50</xdr:row>
      <xdr:rowOff>0</xdr:rowOff>
    </xdr:from>
    <xdr:ext cx="192120" cy="284157"/>
    <xdr:sp macro="" textlink="">
      <xdr:nvSpPr>
        <xdr:cNvPr id="2" name="TextBox 1">
          <a:extLst>
            <a:ext uri="{FF2B5EF4-FFF2-40B4-BE49-F238E27FC236}">
              <a16:creationId xmlns:a16="http://schemas.microsoft.com/office/drawing/2014/main" id="{125588D8-992B-4A08-9360-C02801438811}"/>
            </a:ext>
          </a:extLst>
        </xdr:cNvPr>
        <xdr:cNvSpPr txBox="1"/>
      </xdr:nvSpPr>
      <xdr:spPr>
        <a:xfrm>
          <a:off x="2900680" y="169640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3" name="TextBox 2">
          <a:extLst>
            <a:ext uri="{FF2B5EF4-FFF2-40B4-BE49-F238E27FC236}">
              <a16:creationId xmlns:a16="http://schemas.microsoft.com/office/drawing/2014/main" id="{806B4253-2441-4173-9F4C-B9248E775BFE}"/>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4" name="TextBox 3">
          <a:extLst>
            <a:ext uri="{FF2B5EF4-FFF2-40B4-BE49-F238E27FC236}">
              <a16:creationId xmlns:a16="http://schemas.microsoft.com/office/drawing/2014/main" id="{FFE26377-49B0-4A6B-A355-F8FC9EC875DF}"/>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5" name="TextBox 4">
          <a:extLst>
            <a:ext uri="{FF2B5EF4-FFF2-40B4-BE49-F238E27FC236}">
              <a16:creationId xmlns:a16="http://schemas.microsoft.com/office/drawing/2014/main" id="{10B39E6D-66C3-45F0-8930-977E7F876411}"/>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50</xdr:row>
      <xdr:rowOff>0</xdr:rowOff>
    </xdr:from>
    <xdr:ext cx="192120" cy="264560"/>
    <xdr:sp macro="" textlink="">
      <xdr:nvSpPr>
        <xdr:cNvPr id="6" name="TextBox 5">
          <a:extLst>
            <a:ext uri="{FF2B5EF4-FFF2-40B4-BE49-F238E27FC236}">
              <a16:creationId xmlns:a16="http://schemas.microsoft.com/office/drawing/2014/main" id="{ABAD7DC6-CD22-4890-931C-FE012D86E41D}"/>
            </a:ext>
          </a:extLst>
        </xdr:cNvPr>
        <xdr:cNvSpPr txBox="1"/>
      </xdr:nvSpPr>
      <xdr:spPr>
        <a:xfrm>
          <a:off x="2900680" y="169640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2386330</xdr:colOff>
      <xdr:row>16</xdr:row>
      <xdr:rowOff>0</xdr:rowOff>
    </xdr:from>
    <xdr:ext cx="192120" cy="284157"/>
    <xdr:sp macro="" textlink="">
      <xdr:nvSpPr>
        <xdr:cNvPr id="2" name="TextBox 1">
          <a:extLst>
            <a:ext uri="{FF2B5EF4-FFF2-40B4-BE49-F238E27FC236}">
              <a16:creationId xmlns:a16="http://schemas.microsoft.com/office/drawing/2014/main" id="{5CA4CB80-736C-44CF-9F37-4E0A0F16E0D6}"/>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3" name="TextBox 2">
          <a:extLst>
            <a:ext uri="{FF2B5EF4-FFF2-40B4-BE49-F238E27FC236}">
              <a16:creationId xmlns:a16="http://schemas.microsoft.com/office/drawing/2014/main" id="{4421B164-B193-4AB4-AC8E-306427E11E2C}"/>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4" name="TextBox 3">
          <a:extLst>
            <a:ext uri="{FF2B5EF4-FFF2-40B4-BE49-F238E27FC236}">
              <a16:creationId xmlns:a16="http://schemas.microsoft.com/office/drawing/2014/main" id="{E6BDA1C2-0CFF-4597-B91A-ABD32BC41B03}"/>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5" name="TextBox 4">
          <a:extLst>
            <a:ext uri="{FF2B5EF4-FFF2-40B4-BE49-F238E27FC236}">
              <a16:creationId xmlns:a16="http://schemas.microsoft.com/office/drawing/2014/main" id="{2C526DA3-0029-494F-873F-F4F495D06011}"/>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16</xdr:row>
      <xdr:rowOff>0</xdr:rowOff>
    </xdr:from>
    <xdr:ext cx="192120" cy="264560"/>
    <xdr:sp macro="" textlink="">
      <xdr:nvSpPr>
        <xdr:cNvPr id="6" name="TextBox 5">
          <a:extLst>
            <a:ext uri="{FF2B5EF4-FFF2-40B4-BE49-F238E27FC236}">
              <a16:creationId xmlns:a16="http://schemas.microsoft.com/office/drawing/2014/main" id="{3071A512-9253-493B-A2FB-AB054DF01958}"/>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2386330</xdr:colOff>
      <xdr:row>79</xdr:row>
      <xdr:rowOff>0</xdr:rowOff>
    </xdr:from>
    <xdr:ext cx="192120" cy="284157"/>
    <xdr:sp macro="" textlink="">
      <xdr:nvSpPr>
        <xdr:cNvPr id="2" name="TextBox 1">
          <a:extLst>
            <a:ext uri="{FF2B5EF4-FFF2-40B4-BE49-F238E27FC236}">
              <a16:creationId xmlns:a16="http://schemas.microsoft.com/office/drawing/2014/main" id="{237B8A05-60DC-4FDC-9879-E1B24ECB5A34}"/>
            </a:ext>
          </a:extLst>
        </xdr:cNvPr>
        <xdr:cNvSpPr txBox="1"/>
      </xdr:nvSpPr>
      <xdr:spPr>
        <a:xfrm>
          <a:off x="2900680" y="148971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3" name="TextBox 2">
          <a:extLst>
            <a:ext uri="{FF2B5EF4-FFF2-40B4-BE49-F238E27FC236}">
              <a16:creationId xmlns:a16="http://schemas.microsoft.com/office/drawing/2014/main" id="{CC7D13EF-0285-4FD7-924A-66FDA540231E}"/>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4" name="TextBox 3">
          <a:extLst>
            <a:ext uri="{FF2B5EF4-FFF2-40B4-BE49-F238E27FC236}">
              <a16:creationId xmlns:a16="http://schemas.microsoft.com/office/drawing/2014/main" id="{E9F25B25-5662-4646-B8B8-090229EE9396}"/>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79</xdr:row>
      <xdr:rowOff>0</xdr:rowOff>
    </xdr:from>
    <xdr:ext cx="192120" cy="264560"/>
    <xdr:sp macro="" textlink="">
      <xdr:nvSpPr>
        <xdr:cNvPr id="5" name="TextBox 4">
          <a:extLst>
            <a:ext uri="{FF2B5EF4-FFF2-40B4-BE49-F238E27FC236}">
              <a16:creationId xmlns:a16="http://schemas.microsoft.com/office/drawing/2014/main" id="{369BC76B-C225-4365-B041-446C187AEAEF}"/>
            </a:ext>
          </a:extLst>
        </xdr:cNvPr>
        <xdr:cNvSpPr txBox="1"/>
      </xdr:nvSpPr>
      <xdr:spPr>
        <a:xfrm>
          <a:off x="2900680" y="148971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84157"/>
    <xdr:sp macro="" textlink="">
      <xdr:nvSpPr>
        <xdr:cNvPr id="6" name="TextBox 5">
          <a:extLst>
            <a:ext uri="{FF2B5EF4-FFF2-40B4-BE49-F238E27FC236}">
              <a16:creationId xmlns:a16="http://schemas.microsoft.com/office/drawing/2014/main" id="{532889D2-BDCC-49FC-B2F6-A11B1FB080D6}"/>
            </a:ext>
          </a:extLst>
        </xdr:cNvPr>
        <xdr:cNvSpPr txBox="1"/>
      </xdr:nvSpPr>
      <xdr:spPr>
        <a:xfrm>
          <a:off x="2903401" y="27908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7" name="TextBox 6">
          <a:extLst>
            <a:ext uri="{FF2B5EF4-FFF2-40B4-BE49-F238E27FC236}">
              <a16:creationId xmlns:a16="http://schemas.microsoft.com/office/drawing/2014/main" id="{D989FDE2-60DC-4A3E-85D2-9B0418FA1E6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8" name="TextBox 7">
          <a:extLst>
            <a:ext uri="{FF2B5EF4-FFF2-40B4-BE49-F238E27FC236}">
              <a16:creationId xmlns:a16="http://schemas.microsoft.com/office/drawing/2014/main" id="{9A4E9D24-1228-463E-9213-1329068CC56E}"/>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80</xdr:row>
      <xdr:rowOff>0</xdr:rowOff>
    </xdr:from>
    <xdr:ext cx="192120" cy="264560"/>
    <xdr:sp macro="" textlink="">
      <xdr:nvSpPr>
        <xdr:cNvPr id="9" name="TextBox 8">
          <a:extLst>
            <a:ext uri="{FF2B5EF4-FFF2-40B4-BE49-F238E27FC236}">
              <a16:creationId xmlns:a16="http://schemas.microsoft.com/office/drawing/2014/main" id="{FEBE4FED-FB4A-4F50-AFAD-D64D06D39524}"/>
            </a:ext>
          </a:extLst>
        </xdr:cNvPr>
        <xdr:cNvSpPr txBox="1"/>
      </xdr:nvSpPr>
      <xdr:spPr>
        <a:xfrm>
          <a:off x="2903401" y="27908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38012457-CC63-45C3-829A-B63D6CFDB3C2}"/>
            </a:ext>
          </a:extLst>
        </xdr:cNvPr>
        <xdr:cNvSpPr txBox="1"/>
      </xdr:nvSpPr>
      <xdr:spPr>
        <a:xfrm>
          <a:off x="2900680" y="28022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2BAA0CCB-EFD0-4C49-8929-327DCFB41711}"/>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27EEF9D8-D473-40FD-8F82-5E4409DC2035}"/>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7DDC95B8-A27A-458D-B2C2-71F0D810AB2A}"/>
            </a:ext>
          </a:extLst>
        </xdr:cNvPr>
        <xdr:cNvSpPr txBox="1"/>
      </xdr:nvSpPr>
      <xdr:spPr>
        <a:xfrm>
          <a:off x="2900680" y="28022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25B1F1E2-D2FE-4EB8-BAEE-24FF085F99C0}"/>
            </a:ext>
          </a:extLst>
        </xdr:cNvPr>
        <xdr:cNvSpPr txBox="1"/>
      </xdr:nvSpPr>
      <xdr:spPr>
        <a:xfrm>
          <a:off x="2900680" y="282892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283C4970-B232-48D0-8613-587DAAD3AED5}"/>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CB81B5DF-CB0F-4448-B94A-74443A663392}"/>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651178B3-B416-43B0-9FA9-327AC3028947}"/>
            </a:ext>
          </a:extLst>
        </xdr:cNvPr>
        <xdr:cNvSpPr txBox="1"/>
      </xdr:nvSpPr>
      <xdr:spPr>
        <a:xfrm>
          <a:off x="2900680" y="282892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2386330</xdr:colOff>
      <xdr:row>41</xdr:row>
      <xdr:rowOff>0</xdr:rowOff>
    </xdr:from>
    <xdr:ext cx="192120" cy="284157"/>
    <xdr:sp macro="" textlink="">
      <xdr:nvSpPr>
        <xdr:cNvPr id="2" name="TextBox 1">
          <a:extLst>
            <a:ext uri="{FF2B5EF4-FFF2-40B4-BE49-F238E27FC236}">
              <a16:creationId xmlns:a16="http://schemas.microsoft.com/office/drawing/2014/main" id="{6E5E8CF5-7CA0-47C1-A444-F40375D48A32}"/>
            </a:ext>
          </a:extLst>
        </xdr:cNvPr>
        <xdr:cNvSpPr txBox="1"/>
      </xdr:nvSpPr>
      <xdr:spPr>
        <a:xfrm>
          <a:off x="2900680" y="369379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3" name="TextBox 2">
          <a:extLst>
            <a:ext uri="{FF2B5EF4-FFF2-40B4-BE49-F238E27FC236}">
              <a16:creationId xmlns:a16="http://schemas.microsoft.com/office/drawing/2014/main" id="{B23EDB4D-4078-4D98-B8F9-C2F125F4A950}"/>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4" name="TextBox 3">
          <a:extLst>
            <a:ext uri="{FF2B5EF4-FFF2-40B4-BE49-F238E27FC236}">
              <a16:creationId xmlns:a16="http://schemas.microsoft.com/office/drawing/2014/main" id="{09FE85F6-6DF5-4C6B-A839-B54D5D3642A2}"/>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41</xdr:row>
      <xdr:rowOff>0</xdr:rowOff>
    </xdr:from>
    <xdr:ext cx="192120" cy="264560"/>
    <xdr:sp macro="" textlink="">
      <xdr:nvSpPr>
        <xdr:cNvPr id="5" name="TextBox 4">
          <a:extLst>
            <a:ext uri="{FF2B5EF4-FFF2-40B4-BE49-F238E27FC236}">
              <a16:creationId xmlns:a16="http://schemas.microsoft.com/office/drawing/2014/main" id="{B7B9F89A-5197-4BD0-BA20-0D7385AC1C54}"/>
            </a:ext>
          </a:extLst>
        </xdr:cNvPr>
        <xdr:cNvSpPr txBox="1"/>
      </xdr:nvSpPr>
      <xdr:spPr>
        <a:xfrm>
          <a:off x="2900680" y="369379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2386330</xdr:colOff>
      <xdr:row>18</xdr:row>
      <xdr:rowOff>0</xdr:rowOff>
    </xdr:from>
    <xdr:ext cx="192120" cy="284157"/>
    <xdr:sp macro="" textlink="">
      <xdr:nvSpPr>
        <xdr:cNvPr id="2" name="TextBox 1">
          <a:extLst>
            <a:ext uri="{FF2B5EF4-FFF2-40B4-BE49-F238E27FC236}">
              <a16:creationId xmlns:a16="http://schemas.microsoft.com/office/drawing/2014/main" id="{C3A902A9-B287-42F2-BF29-63091AE87027}"/>
            </a:ext>
          </a:extLst>
        </xdr:cNvPr>
        <xdr:cNvSpPr txBox="1"/>
      </xdr:nvSpPr>
      <xdr:spPr>
        <a:xfrm>
          <a:off x="2900680" y="2335530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3" name="TextBox 2">
          <a:extLst>
            <a:ext uri="{FF2B5EF4-FFF2-40B4-BE49-F238E27FC236}">
              <a16:creationId xmlns:a16="http://schemas.microsoft.com/office/drawing/2014/main" id="{B6FD03D1-F5D0-4AB0-A3A3-C089999FAA05}"/>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4" name="TextBox 3">
          <a:extLst>
            <a:ext uri="{FF2B5EF4-FFF2-40B4-BE49-F238E27FC236}">
              <a16:creationId xmlns:a16="http://schemas.microsoft.com/office/drawing/2014/main" id="{BB39FD87-95C3-49E1-8D60-73DD2DE444A0}"/>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18</xdr:row>
      <xdr:rowOff>0</xdr:rowOff>
    </xdr:from>
    <xdr:ext cx="192120" cy="264560"/>
    <xdr:sp macro="" textlink="">
      <xdr:nvSpPr>
        <xdr:cNvPr id="5" name="TextBox 4">
          <a:extLst>
            <a:ext uri="{FF2B5EF4-FFF2-40B4-BE49-F238E27FC236}">
              <a16:creationId xmlns:a16="http://schemas.microsoft.com/office/drawing/2014/main" id="{7504490F-5140-4AA5-9780-BB8F7AEE041B}"/>
            </a:ext>
          </a:extLst>
        </xdr:cNvPr>
        <xdr:cNvSpPr txBox="1"/>
      </xdr:nvSpPr>
      <xdr:spPr>
        <a:xfrm>
          <a:off x="2900680" y="2335530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2386330</xdr:colOff>
      <xdr:row>35</xdr:row>
      <xdr:rowOff>0</xdr:rowOff>
    </xdr:from>
    <xdr:ext cx="192120" cy="284157"/>
    <xdr:sp macro="" textlink="">
      <xdr:nvSpPr>
        <xdr:cNvPr id="2" name="TextBox 1">
          <a:extLst>
            <a:ext uri="{FF2B5EF4-FFF2-40B4-BE49-F238E27FC236}">
              <a16:creationId xmlns:a16="http://schemas.microsoft.com/office/drawing/2014/main" id="{49DF58DA-4693-4EA0-8563-FC906AB573BF}"/>
            </a:ext>
          </a:extLst>
        </xdr:cNvPr>
        <xdr:cNvSpPr txBox="1"/>
      </xdr:nvSpPr>
      <xdr:spPr>
        <a:xfrm>
          <a:off x="2900680" y="16049625"/>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3" name="TextBox 2">
          <a:extLst>
            <a:ext uri="{FF2B5EF4-FFF2-40B4-BE49-F238E27FC236}">
              <a16:creationId xmlns:a16="http://schemas.microsoft.com/office/drawing/2014/main" id="{BC201584-46D9-472F-8715-4097B9D38542}"/>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4" name="TextBox 3">
          <a:extLst>
            <a:ext uri="{FF2B5EF4-FFF2-40B4-BE49-F238E27FC236}">
              <a16:creationId xmlns:a16="http://schemas.microsoft.com/office/drawing/2014/main" id="{7C4B8EC1-174C-47DB-9ABE-88A7BC07398B}"/>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35</xdr:row>
      <xdr:rowOff>0</xdr:rowOff>
    </xdr:from>
    <xdr:ext cx="192120" cy="264560"/>
    <xdr:sp macro="" textlink="">
      <xdr:nvSpPr>
        <xdr:cNvPr id="5" name="TextBox 4">
          <a:extLst>
            <a:ext uri="{FF2B5EF4-FFF2-40B4-BE49-F238E27FC236}">
              <a16:creationId xmlns:a16="http://schemas.microsoft.com/office/drawing/2014/main" id="{0FF907CE-CCF4-430F-8F02-30A0E4802BC9}"/>
            </a:ext>
          </a:extLst>
        </xdr:cNvPr>
        <xdr:cNvSpPr txBox="1"/>
      </xdr:nvSpPr>
      <xdr:spPr>
        <a:xfrm>
          <a:off x="2900680" y="16049625"/>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2386330</xdr:colOff>
      <xdr:row>14</xdr:row>
      <xdr:rowOff>0</xdr:rowOff>
    </xdr:from>
    <xdr:ext cx="192120" cy="284157"/>
    <xdr:sp macro="" textlink="">
      <xdr:nvSpPr>
        <xdr:cNvPr id="2" name="TextBox 1">
          <a:extLst>
            <a:ext uri="{FF2B5EF4-FFF2-40B4-BE49-F238E27FC236}">
              <a16:creationId xmlns:a16="http://schemas.microsoft.com/office/drawing/2014/main" id="{14DB2E82-E921-4538-990B-9E7CFB4F1216}"/>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3" name="TextBox 2">
          <a:extLst>
            <a:ext uri="{FF2B5EF4-FFF2-40B4-BE49-F238E27FC236}">
              <a16:creationId xmlns:a16="http://schemas.microsoft.com/office/drawing/2014/main" id="{744AC4F7-7CC1-4F4C-A11F-8B6992C0E31C}"/>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4" name="TextBox 3">
          <a:extLst>
            <a:ext uri="{FF2B5EF4-FFF2-40B4-BE49-F238E27FC236}">
              <a16:creationId xmlns:a16="http://schemas.microsoft.com/office/drawing/2014/main" id="{1ED930F6-FDC6-4189-89FE-64CBC9C4A0D7}"/>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5" name="TextBox 4">
          <a:extLst>
            <a:ext uri="{FF2B5EF4-FFF2-40B4-BE49-F238E27FC236}">
              <a16:creationId xmlns:a16="http://schemas.microsoft.com/office/drawing/2014/main" id="{698D6868-BF3E-4661-9703-F12FA5E04E9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84157"/>
    <xdr:sp macro="" textlink="">
      <xdr:nvSpPr>
        <xdr:cNvPr id="6" name="TextBox 5">
          <a:extLst>
            <a:ext uri="{FF2B5EF4-FFF2-40B4-BE49-F238E27FC236}">
              <a16:creationId xmlns:a16="http://schemas.microsoft.com/office/drawing/2014/main" id="{047F572B-985D-41D2-B8E6-03E46A50DB67}"/>
            </a:ext>
          </a:extLst>
        </xdr:cNvPr>
        <xdr:cNvSpPr txBox="1"/>
      </xdr:nvSpPr>
      <xdr:spPr>
        <a:xfrm>
          <a:off x="2900680" y="7448550"/>
          <a:ext cx="192120" cy="284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7" name="TextBox 6">
          <a:extLst>
            <a:ext uri="{FF2B5EF4-FFF2-40B4-BE49-F238E27FC236}">
              <a16:creationId xmlns:a16="http://schemas.microsoft.com/office/drawing/2014/main" id="{8E99AFB9-0023-4BC8-9B3F-2CDA69187762}"/>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8" name="TextBox 7">
          <a:extLst>
            <a:ext uri="{FF2B5EF4-FFF2-40B4-BE49-F238E27FC236}">
              <a16:creationId xmlns:a16="http://schemas.microsoft.com/office/drawing/2014/main" id="{FB40232D-0F9C-45A7-BF20-2A12687547A6}"/>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oneCellAnchor>
    <xdr:from>
      <xdr:col>1</xdr:col>
      <xdr:colOff>2386330</xdr:colOff>
      <xdr:row>14</xdr:row>
      <xdr:rowOff>0</xdr:rowOff>
    </xdr:from>
    <xdr:ext cx="192120" cy="264560"/>
    <xdr:sp macro="" textlink="">
      <xdr:nvSpPr>
        <xdr:cNvPr id="9" name="TextBox 8">
          <a:extLst>
            <a:ext uri="{FF2B5EF4-FFF2-40B4-BE49-F238E27FC236}">
              <a16:creationId xmlns:a16="http://schemas.microsoft.com/office/drawing/2014/main" id="{2E706B2B-BAD0-4AC1-9C9F-7B5BC0ED65ED}"/>
            </a:ext>
          </a:extLst>
        </xdr:cNvPr>
        <xdr:cNvSpPr txBox="1"/>
      </xdr:nvSpPr>
      <xdr:spPr>
        <a:xfrm>
          <a:off x="2900680" y="7448550"/>
          <a:ext cx="192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V4_BOQ_AllinOn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6147399/AppData/Local/Microsoft/Windows/INetCache/IE/TM0P7JTM/BOQ_itemrate_turnke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53"/>
  <sheetViews>
    <sheetView tabSelected="1" zoomScaleNormal="100" zoomScaleSheetLayoutView="100" workbookViewId="0">
      <selection activeCell="A16" sqref="A16:L16"/>
    </sheetView>
  </sheetViews>
  <sheetFormatPr defaultRowHeight="12.75" x14ac:dyDescent="0.2"/>
  <cols>
    <col min="1" max="1" width="10.5703125" style="5" customWidth="1"/>
    <col min="2" max="2" width="56.42578125" style="3" customWidth="1"/>
    <col min="3" max="3" width="64.42578125" style="3" customWidth="1"/>
    <col min="4" max="4" width="10.140625" style="4" bestFit="1" customWidth="1"/>
    <col min="5" max="5" width="7.7109375" style="4" bestFit="1" customWidth="1"/>
    <col min="6" max="6" width="23.7109375" style="3" bestFit="1" customWidth="1"/>
    <col min="7" max="7" width="21.5703125" style="3" customWidth="1"/>
    <col min="8" max="8" width="25.42578125" style="3" customWidth="1"/>
    <col min="9" max="9" width="14.140625" style="3" bestFit="1" customWidth="1"/>
    <col min="10" max="10" width="14.7109375" style="3" customWidth="1"/>
    <col min="11" max="11" width="29.28515625" style="3" customWidth="1"/>
    <col min="12" max="12" width="26.28515625" style="3" customWidth="1"/>
    <col min="13" max="13" width="17.28515625" style="61" customWidth="1"/>
    <col min="14" max="16384" width="9.140625" style="3"/>
  </cols>
  <sheetData>
    <row r="1" spans="1:33" s="37" customFormat="1" ht="28.5" customHeight="1" x14ac:dyDescent="0.2">
      <c r="A1" s="138" t="s">
        <v>14</v>
      </c>
      <c r="B1" s="138"/>
      <c r="C1" s="138"/>
      <c r="D1" s="138"/>
      <c r="E1" s="138"/>
      <c r="F1" s="138"/>
      <c r="G1" s="138"/>
      <c r="H1" s="138"/>
      <c r="I1" s="138"/>
      <c r="J1" s="138"/>
      <c r="K1" s="138"/>
      <c r="L1" s="138"/>
      <c r="M1" s="53"/>
    </row>
    <row r="2" spans="1:33" s="8" customFormat="1" ht="27" customHeight="1" x14ac:dyDescent="0.2">
      <c r="A2" s="128" t="s">
        <v>8</v>
      </c>
      <c r="B2" s="128"/>
      <c r="C2" s="139"/>
      <c r="D2" s="139"/>
      <c r="E2" s="139"/>
      <c r="F2" s="139"/>
      <c r="G2" s="139"/>
      <c r="H2" s="139"/>
      <c r="I2" s="139"/>
      <c r="J2" s="139"/>
      <c r="K2" s="139"/>
      <c r="L2" s="139"/>
      <c r="M2" s="54"/>
    </row>
    <row r="3" spans="1:33" s="8" customFormat="1" ht="27" customHeight="1" x14ac:dyDescent="0.2">
      <c r="A3" s="131" t="s">
        <v>6</v>
      </c>
      <c r="B3" s="131"/>
      <c r="C3" s="140" t="s">
        <v>86</v>
      </c>
      <c r="D3" s="140"/>
      <c r="E3" s="140"/>
      <c r="F3" s="140"/>
      <c r="G3" s="140"/>
      <c r="H3" s="140"/>
      <c r="I3" s="140"/>
      <c r="J3" s="140"/>
      <c r="K3" s="140"/>
      <c r="L3" s="140"/>
      <c r="M3" s="54"/>
    </row>
    <row r="4" spans="1:33" s="8" customFormat="1" ht="27" customHeight="1" x14ac:dyDescent="0.2">
      <c r="A4" s="131" t="s">
        <v>2</v>
      </c>
      <c r="B4" s="131"/>
      <c r="C4" s="131" t="s">
        <v>92</v>
      </c>
      <c r="D4" s="131"/>
      <c r="E4" s="131"/>
      <c r="F4" s="131"/>
      <c r="G4" s="131"/>
      <c r="H4" s="131"/>
      <c r="I4" s="131"/>
      <c r="J4" s="131"/>
      <c r="K4" s="131"/>
      <c r="L4" s="131"/>
      <c r="M4" s="55"/>
      <c r="N4" s="6"/>
      <c r="O4" s="7"/>
    </row>
    <row r="5" spans="1:33" s="8" customFormat="1" ht="27" customHeight="1" x14ac:dyDescent="0.2">
      <c r="A5" s="131" t="s">
        <v>1</v>
      </c>
      <c r="B5" s="131"/>
      <c r="C5" s="128" t="s">
        <v>72</v>
      </c>
      <c r="D5" s="128"/>
      <c r="E5" s="128"/>
      <c r="F5" s="128"/>
      <c r="G5" s="128"/>
      <c r="H5" s="128"/>
      <c r="I5" s="128"/>
      <c r="J5" s="128"/>
      <c r="K5" s="128"/>
      <c r="L5" s="128"/>
      <c r="M5" s="56"/>
      <c r="N5" s="7"/>
      <c r="O5" s="7"/>
    </row>
    <row r="6" spans="1:33" s="8" customFormat="1" ht="27" customHeight="1" x14ac:dyDescent="0.2">
      <c r="A6" s="131" t="s">
        <v>7</v>
      </c>
      <c r="B6" s="131"/>
      <c r="C6" s="128"/>
      <c r="D6" s="128"/>
      <c r="E6" s="128"/>
      <c r="F6" s="128"/>
      <c r="G6" s="128"/>
      <c r="H6" s="128"/>
      <c r="I6" s="128"/>
      <c r="J6" s="128"/>
      <c r="K6" s="128"/>
      <c r="L6" s="128"/>
      <c r="M6" s="56"/>
      <c r="N6" s="7"/>
      <c r="O6" s="7"/>
    </row>
    <row r="7" spans="1:33" s="8" customFormat="1" ht="27" customHeight="1" x14ac:dyDescent="0.2">
      <c r="A7" s="70"/>
      <c r="B7" s="70"/>
      <c r="C7" s="69"/>
      <c r="D7" s="69"/>
      <c r="E7" s="69"/>
      <c r="F7" s="82" t="s">
        <v>17</v>
      </c>
      <c r="G7" s="132" t="s">
        <v>81</v>
      </c>
      <c r="H7" s="132"/>
      <c r="I7" s="132" t="s">
        <v>82</v>
      </c>
      <c r="J7" s="132"/>
      <c r="K7" s="132"/>
      <c r="L7" s="78"/>
      <c r="M7" s="56"/>
      <c r="N7" s="7"/>
      <c r="O7" s="7"/>
    </row>
    <row r="8" spans="1:33" s="4" customFormat="1" ht="96" customHeight="1" x14ac:dyDescent="0.2">
      <c r="A8" s="71" t="s">
        <v>4</v>
      </c>
      <c r="B8" s="129" t="s">
        <v>5</v>
      </c>
      <c r="C8" s="129"/>
      <c r="D8" s="71" t="s">
        <v>80</v>
      </c>
      <c r="E8" s="71" t="s">
        <v>0</v>
      </c>
      <c r="F8" s="72" t="s">
        <v>83</v>
      </c>
      <c r="G8" s="72" t="s">
        <v>84</v>
      </c>
      <c r="H8" s="72" t="s">
        <v>85</v>
      </c>
      <c r="I8" s="72" t="s">
        <v>77</v>
      </c>
      <c r="J8" s="72" t="s">
        <v>79</v>
      </c>
      <c r="K8" s="72" t="s">
        <v>78</v>
      </c>
      <c r="L8" s="72" t="s">
        <v>248</v>
      </c>
      <c r="M8" s="57"/>
      <c r="N8" s="9"/>
      <c r="O8" s="9"/>
    </row>
    <row r="9" spans="1:33" s="40" customFormat="1" ht="138.75" customHeight="1" x14ac:dyDescent="0.2">
      <c r="A9" s="79">
        <v>1</v>
      </c>
      <c r="B9" s="135" t="s">
        <v>87</v>
      </c>
      <c r="C9" s="135"/>
      <c r="D9" s="11" t="s">
        <v>23</v>
      </c>
      <c r="E9" s="2">
        <v>1</v>
      </c>
      <c r="F9" s="133"/>
      <c r="G9" s="133"/>
      <c r="H9" s="133"/>
      <c r="I9" s="133"/>
      <c r="J9" s="133"/>
      <c r="K9" s="133"/>
      <c r="L9" s="66">
        <f>+L11+L12+L13+L14+L15</f>
        <v>0</v>
      </c>
      <c r="M9" s="125"/>
      <c r="N9" s="126"/>
      <c r="O9" s="126"/>
      <c r="S9" s="39"/>
      <c r="T9" s="39"/>
      <c r="U9" s="39"/>
      <c r="V9" s="39"/>
      <c r="W9" s="39"/>
      <c r="X9" s="39"/>
      <c r="Y9" s="39"/>
      <c r="Z9" s="39"/>
      <c r="AA9" s="39"/>
      <c r="AB9" s="39"/>
      <c r="AC9" s="39"/>
      <c r="AD9" s="39"/>
      <c r="AE9" s="39"/>
      <c r="AF9" s="39"/>
      <c r="AG9" s="39"/>
    </row>
    <row r="10" spans="1:33" s="40" customFormat="1" ht="27.75" customHeight="1" x14ac:dyDescent="0.2">
      <c r="A10" s="79">
        <v>2</v>
      </c>
      <c r="B10" s="136" t="s">
        <v>9</v>
      </c>
      <c r="C10" s="137"/>
      <c r="D10" s="38"/>
      <c r="E10" s="38"/>
      <c r="F10" s="80"/>
      <c r="G10" s="80"/>
      <c r="H10" s="80"/>
      <c r="I10" s="80"/>
      <c r="J10" s="81"/>
      <c r="K10" s="80"/>
      <c r="L10" s="80"/>
      <c r="M10" s="62"/>
      <c r="N10" s="39"/>
      <c r="O10" s="39"/>
      <c r="S10" s="39"/>
      <c r="T10" s="39"/>
      <c r="U10" s="39"/>
      <c r="V10" s="39"/>
      <c r="W10" s="39"/>
      <c r="X10" s="39"/>
      <c r="Y10" s="39"/>
      <c r="Z10" s="39"/>
      <c r="AA10" s="39"/>
      <c r="AB10" s="39"/>
      <c r="AC10" s="39"/>
      <c r="AD10" s="39"/>
      <c r="AE10" s="39"/>
      <c r="AF10" s="39"/>
      <c r="AG10" s="39"/>
    </row>
    <row r="11" spans="1:33" s="40" customFormat="1" ht="64.5" customHeight="1" x14ac:dyDescent="0.2">
      <c r="A11" s="79">
        <v>2.1</v>
      </c>
      <c r="B11" s="130" t="s">
        <v>245</v>
      </c>
      <c r="C11" s="130"/>
      <c r="D11" s="16" t="s">
        <v>3</v>
      </c>
      <c r="E11" s="16">
        <v>1</v>
      </c>
      <c r="F11" s="118" t="s">
        <v>10</v>
      </c>
      <c r="G11" s="65"/>
      <c r="H11" s="66">
        <f>+G11*E11</f>
        <v>0</v>
      </c>
      <c r="I11" s="67"/>
      <c r="J11" s="68"/>
      <c r="K11" s="66"/>
      <c r="L11" s="66">
        <f>+K11+H11</f>
        <v>0</v>
      </c>
      <c r="M11" s="58"/>
      <c r="N11" s="39"/>
      <c r="O11" s="39"/>
      <c r="R11" s="39"/>
      <c r="S11" s="39"/>
      <c r="U11" s="39"/>
      <c r="V11" s="39"/>
      <c r="W11" s="39"/>
      <c r="X11" s="39"/>
      <c r="Y11" s="39"/>
      <c r="Z11" s="39"/>
      <c r="AA11" s="39"/>
      <c r="AB11" s="39"/>
      <c r="AC11" s="39"/>
      <c r="AD11" s="39"/>
      <c r="AE11" s="39"/>
      <c r="AF11" s="39"/>
      <c r="AG11" s="39"/>
    </row>
    <row r="12" spans="1:33" s="40" customFormat="1" ht="97.5" customHeight="1" x14ac:dyDescent="0.2">
      <c r="A12" s="79">
        <v>2.2000000000000002</v>
      </c>
      <c r="B12" s="130" t="s">
        <v>88</v>
      </c>
      <c r="C12" s="130"/>
      <c r="D12" s="16" t="s">
        <v>3</v>
      </c>
      <c r="E12" s="16">
        <v>1</v>
      </c>
      <c r="F12" s="66">
        <f>+'ANNEXURE-I'!F76</f>
        <v>0</v>
      </c>
      <c r="G12" s="134" t="s">
        <v>10</v>
      </c>
      <c r="H12" s="134"/>
      <c r="I12" s="67"/>
      <c r="J12" s="68"/>
      <c r="K12" s="66"/>
      <c r="L12" s="66">
        <f>+K12+F12</f>
        <v>0</v>
      </c>
      <c r="M12" s="58"/>
      <c r="N12" s="39"/>
      <c r="O12" s="39"/>
      <c r="R12" s="39"/>
      <c r="S12" s="39"/>
      <c r="U12" s="39"/>
      <c r="V12" s="39"/>
      <c r="W12" s="39"/>
      <c r="X12" s="39"/>
      <c r="Y12" s="39"/>
      <c r="Z12" s="39"/>
      <c r="AA12" s="39"/>
      <c r="AB12" s="39"/>
      <c r="AC12" s="39"/>
      <c r="AD12" s="39"/>
      <c r="AE12" s="39"/>
      <c r="AF12" s="39"/>
      <c r="AG12" s="39"/>
    </row>
    <row r="13" spans="1:33" s="40" customFormat="1" ht="90.75" customHeight="1" x14ac:dyDescent="0.2">
      <c r="A13" s="79">
        <v>2.2999999999999998</v>
      </c>
      <c r="B13" s="130" t="s">
        <v>89</v>
      </c>
      <c r="C13" s="130"/>
      <c r="D13" s="16" t="s">
        <v>3</v>
      </c>
      <c r="E13" s="16">
        <v>1</v>
      </c>
      <c r="F13" s="118" t="s">
        <v>10</v>
      </c>
      <c r="G13" s="66">
        <f>+'ANNEXURE-II'!F9</f>
        <v>0</v>
      </c>
      <c r="H13" s="66">
        <f>+G13*E13</f>
        <v>0</v>
      </c>
      <c r="I13" s="67"/>
      <c r="J13" s="68"/>
      <c r="K13" s="66"/>
      <c r="L13" s="66">
        <f>+K13+H13</f>
        <v>0</v>
      </c>
      <c r="M13" s="58"/>
      <c r="N13" s="39"/>
      <c r="O13" s="39"/>
      <c r="R13" s="39"/>
      <c r="S13" s="39"/>
      <c r="U13" s="39"/>
      <c r="V13" s="39"/>
      <c r="W13" s="39"/>
      <c r="X13" s="39"/>
      <c r="Y13" s="39"/>
      <c r="Z13" s="39"/>
      <c r="AA13" s="39"/>
      <c r="AB13" s="39"/>
      <c r="AC13" s="39"/>
      <c r="AD13" s="39"/>
      <c r="AE13" s="39"/>
      <c r="AF13" s="39"/>
      <c r="AG13" s="39"/>
    </row>
    <row r="14" spans="1:33" s="40" customFormat="1" ht="73.5" customHeight="1" x14ac:dyDescent="0.2">
      <c r="A14" s="79">
        <v>2.4</v>
      </c>
      <c r="B14" s="130" t="s">
        <v>90</v>
      </c>
      <c r="C14" s="130"/>
      <c r="D14" s="16" t="s">
        <v>3</v>
      </c>
      <c r="E14" s="16">
        <v>1</v>
      </c>
      <c r="F14" s="66">
        <f>+'Annexure-III'!E33</f>
        <v>0</v>
      </c>
      <c r="G14" s="134" t="s">
        <v>10</v>
      </c>
      <c r="H14" s="134"/>
      <c r="I14" s="67"/>
      <c r="J14" s="68"/>
      <c r="K14" s="66"/>
      <c r="L14" s="66">
        <f>+K14+F14</f>
        <v>0</v>
      </c>
      <c r="M14" s="58"/>
      <c r="N14" s="39"/>
      <c r="O14" s="39"/>
      <c r="R14" s="39"/>
      <c r="S14" s="39"/>
      <c r="U14" s="39"/>
      <c r="V14" s="39"/>
      <c r="W14" s="39"/>
      <c r="X14" s="39"/>
      <c r="Y14" s="39"/>
      <c r="Z14" s="39"/>
      <c r="AA14" s="39"/>
      <c r="AB14" s="39"/>
      <c r="AC14" s="39"/>
      <c r="AD14" s="39"/>
      <c r="AE14" s="39"/>
      <c r="AF14" s="39"/>
      <c r="AG14" s="39"/>
    </row>
    <row r="15" spans="1:33" s="40" customFormat="1" ht="71.25" customHeight="1" x14ac:dyDescent="0.2">
      <c r="A15" s="79" t="s">
        <v>249</v>
      </c>
      <c r="B15" s="130" t="s">
        <v>91</v>
      </c>
      <c r="C15" s="130"/>
      <c r="D15" s="16" t="s">
        <v>3</v>
      </c>
      <c r="E15" s="16">
        <v>1</v>
      </c>
      <c r="F15" s="118" t="s">
        <v>10</v>
      </c>
      <c r="G15" s="65">
        <f>+'ANNEXURE-IV'!F9</f>
        <v>0</v>
      </c>
      <c r="H15" s="66">
        <f>+G15*E15</f>
        <v>0</v>
      </c>
      <c r="I15" s="67"/>
      <c r="J15" s="68"/>
      <c r="K15" s="66"/>
      <c r="L15" s="66">
        <f>+K15+H15</f>
        <v>0</v>
      </c>
      <c r="M15" s="58"/>
      <c r="N15" s="39"/>
      <c r="O15" s="39"/>
      <c r="R15" s="39"/>
      <c r="S15" s="39"/>
      <c r="U15" s="39"/>
      <c r="V15" s="39"/>
      <c r="W15" s="39"/>
      <c r="X15" s="39"/>
      <c r="Y15" s="39"/>
      <c r="Z15" s="39"/>
      <c r="AA15" s="39"/>
      <c r="AB15" s="39"/>
      <c r="AC15" s="39"/>
      <c r="AD15" s="39"/>
      <c r="AE15" s="39"/>
      <c r="AF15" s="39"/>
      <c r="AG15" s="39"/>
    </row>
    <row r="16" spans="1:33" ht="80.25" customHeight="1" x14ac:dyDescent="0.2">
      <c r="A16" s="127" t="s">
        <v>244</v>
      </c>
      <c r="B16" s="127"/>
      <c r="C16" s="127"/>
      <c r="D16" s="127"/>
      <c r="E16" s="127"/>
      <c r="F16" s="127"/>
      <c r="G16" s="127"/>
      <c r="H16" s="127"/>
      <c r="I16" s="127"/>
      <c r="J16" s="127"/>
      <c r="K16" s="127"/>
      <c r="L16" s="127"/>
      <c r="M16" s="59"/>
      <c r="N16" s="10"/>
      <c r="O16" s="10"/>
      <c r="P16" s="10"/>
      <c r="Q16" s="10"/>
      <c r="R16" s="10"/>
      <c r="S16" s="10"/>
    </row>
    <row r="17" spans="12:19" ht="12.75" customHeight="1" x14ac:dyDescent="0.2">
      <c r="L17" s="10"/>
      <c r="M17" s="60"/>
      <c r="N17" s="10"/>
      <c r="O17" s="10"/>
      <c r="P17" s="10"/>
      <c r="Q17" s="10"/>
      <c r="R17" s="10"/>
      <c r="S17" s="10"/>
    </row>
    <row r="18" spans="12:19" ht="12.75" customHeight="1" x14ac:dyDescent="0.2">
      <c r="L18" s="10"/>
      <c r="M18" s="60"/>
      <c r="N18" s="10"/>
      <c r="O18" s="10"/>
      <c r="P18" s="10"/>
      <c r="Q18" s="10"/>
      <c r="R18" s="10"/>
      <c r="S18" s="10"/>
    </row>
    <row r="19" spans="12:19" ht="12.75" customHeight="1" x14ac:dyDescent="0.2">
      <c r="L19" s="10"/>
      <c r="M19" s="60"/>
      <c r="N19" s="10"/>
      <c r="O19" s="10"/>
      <c r="P19" s="10"/>
      <c r="Q19" s="10"/>
      <c r="R19" s="10"/>
      <c r="S19" s="10"/>
    </row>
    <row r="20" spans="12:19" ht="12.75" customHeight="1" x14ac:dyDescent="0.2">
      <c r="L20" s="10"/>
      <c r="M20" s="60"/>
      <c r="N20" s="10"/>
      <c r="O20" s="10"/>
      <c r="P20" s="10"/>
      <c r="Q20" s="10"/>
      <c r="R20" s="10"/>
      <c r="S20" s="10"/>
    </row>
    <row r="21" spans="12:19" ht="12.75" customHeight="1" x14ac:dyDescent="0.2">
      <c r="L21" s="10"/>
      <c r="M21" s="60"/>
      <c r="N21" s="10"/>
      <c r="O21" s="10"/>
      <c r="P21" s="10"/>
      <c r="Q21" s="10"/>
      <c r="R21" s="10"/>
      <c r="S21" s="10"/>
    </row>
    <row r="22" spans="12:19" ht="30" customHeight="1" x14ac:dyDescent="0.2">
      <c r="L22" s="10"/>
      <c r="M22" s="60"/>
      <c r="N22" s="10"/>
      <c r="O22" s="10"/>
      <c r="P22" s="10"/>
      <c r="Q22" s="10"/>
      <c r="R22" s="10"/>
      <c r="S22" s="10"/>
    </row>
    <row r="23" spans="12:19" ht="30" customHeight="1" x14ac:dyDescent="0.2">
      <c r="L23" s="10"/>
      <c r="M23" s="60"/>
      <c r="N23" s="10"/>
      <c r="O23" s="10"/>
      <c r="P23" s="10"/>
      <c r="Q23" s="10"/>
      <c r="R23" s="10"/>
      <c r="S23" s="10"/>
    </row>
    <row r="24" spans="12:19" ht="30" customHeight="1" x14ac:dyDescent="0.2">
      <c r="L24" s="10"/>
      <c r="M24" s="60"/>
      <c r="N24" s="10"/>
      <c r="O24" s="10"/>
      <c r="P24" s="10"/>
      <c r="Q24" s="10"/>
      <c r="R24" s="10"/>
      <c r="S24" s="10"/>
    </row>
    <row r="25" spans="12:19" ht="30" customHeight="1" x14ac:dyDescent="0.2"/>
    <row r="26" spans="12:19" ht="30" customHeight="1" x14ac:dyDescent="0.2"/>
    <row r="27" spans="12:19" ht="30" customHeight="1" x14ac:dyDescent="0.2"/>
    <row r="28" spans="12:19" ht="30" customHeight="1" x14ac:dyDescent="0.2"/>
    <row r="29" spans="12:19" ht="30" customHeight="1" x14ac:dyDescent="0.2"/>
    <row r="30" spans="12:19" ht="30.75" customHeight="1" x14ac:dyDescent="0.2"/>
    <row r="31" spans="12:19" ht="30" customHeight="1" x14ac:dyDescent="0.2"/>
    <row r="32" spans="12:19" ht="30" customHeight="1" x14ac:dyDescent="0.2"/>
    <row r="33" ht="77.25" customHeight="1" x14ac:dyDescent="0.2"/>
    <row r="34" ht="30" customHeight="1" x14ac:dyDescent="0.2"/>
    <row r="35" ht="22.5" customHeight="1" x14ac:dyDescent="0.2"/>
    <row r="39" ht="27.75" customHeight="1" x14ac:dyDescent="0.2"/>
    <row r="43" ht="15" customHeight="1" x14ac:dyDescent="0.2"/>
    <row r="44" ht="20.25" customHeight="1" x14ac:dyDescent="0.2"/>
    <row r="45" ht="33.7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protectedRanges>
    <protectedRange sqref="C2" name="Range1"/>
  </protectedRanges>
  <mergeCells count="25">
    <mergeCell ref="A1:L1"/>
    <mergeCell ref="A2:B2"/>
    <mergeCell ref="C2:L2"/>
    <mergeCell ref="A3:B3"/>
    <mergeCell ref="A5:B5"/>
    <mergeCell ref="C3:L3"/>
    <mergeCell ref="C5:L5"/>
    <mergeCell ref="C4:L4"/>
    <mergeCell ref="A4:B4"/>
    <mergeCell ref="A16:L16"/>
    <mergeCell ref="C6:L6"/>
    <mergeCell ref="B8:C8"/>
    <mergeCell ref="B15:C15"/>
    <mergeCell ref="B12:C12"/>
    <mergeCell ref="A6:B6"/>
    <mergeCell ref="G7:H7"/>
    <mergeCell ref="I7:K7"/>
    <mergeCell ref="F9:K9"/>
    <mergeCell ref="G12:H12"/>
    <mergeCell ref="G14:H14"/>
    <mergeCell ref="B11:C11"/>
    <mergeCell ref="B9:C9"/>
    <mergeCell ref="B13:C13"/>
    <mergeCell ref="B14:C14"/>
    <mergeCell ref="B10:C10"/>
  </mergeCells>
  <conditionalFormatting sqref="C2:F2 K2:L2">
    <cfRule type="containsBlanks" dxfId="120" priority="30" stopIfTrue="1">
      <formula>LEN(TRIM(C2))=0</formula>
    </cfRule>
  </conditionalFormatting>
  <conditionalFormatting sqref="J2">
    <cfRule type="containsBlanks" dxfId="119" priority="16" stopIfTrue="1">
      <formula>LEN(TRIM(J2))=0</formula>
    </cfRule>
  </conditionalFormatting>
  <conditionalFormatting sqref="H2">
    <cfRule type="containsBlanks" dxfId="118" priority="15" stopIfTrue="1">
      <formula>LEN(TRIM(H2))=0</formula>
    </cfRule>
  </conditionalFormatting>
  <conditionalFormatting sqref="I2">
    <cfRule type="containsBlanks" dxfId="117" priority="12" stopIfTrue="1">
      <formula>LEN(TRIM(I2))=0</formula>
    </cfRule>
  </conditionalFormatting>
  <conditionalFormatting sqref="G2">
    <cfRule type="containsBlanks" dxfId="116" priority="11" stopIfTrue="1">
      <formula>LEN(TRIM(G2))=0</formula>
    </cfRule>
  </conditionalFormatting>
  <conditionalFormatting sqref="G11 G15 I11:J15">
    <cfRule type="containsBlanks" dxfId="115" priority="1">
      <formula>LEN(TRIM(G11))=0</formula>
    </cfRule>
  </conditionalFormatting>
  <dataValidations disablePrompts="1" count="3">
    <dataValidation operator="lessThanOrEqual" allowBlank="1" showInputMessage="1" showErrorMessage="1" sqref="G11" xr:uid="{00000000-0002-0000-0000-000000000000}"/>
    <dataValidation allowBlank="1" showInputMessage="1" showErrorMessage="1" prompt="Price in this cell should match with Total Package Price in GeM" sqref="L9" xr:uid="{00000000-0002-0000-0000-000001000000}"/>
    <dataValidation type="list" allowBlank="1" showInputMessage="1" showErrorMessage="1" error="Select  Applicable Type of GST" prompt="Select  Applicable Type of GST" sqref="I11:I15" xr:uid="{00000000-0002-0000-0000-000002000000}">
      <formula1>"IGST, CGST+SGST"</formula1>
    </dataValidation>
  </dataValidations>
  <pageMargins left="0.38" right="0.11811023622047245" top="0.49" bottom="0.15748031496062992" header="0.33" footer="0.44"/>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69"/>
  <sheetViews>
    <sheetView zoomScale="90" zoomScaleNormal="90" zoomScaleSheetLayoutView="55" workbookViewId="0">
      <selection activeCell="B9" sqref="A1:F50"/>
    </sheetView>
  </sheetViews>
  <sheetFormatPr defaultRowHeight="12.75" x14ac:dyDescent="0.2"/>
  <cols>
    <col min="1" max="1" width="7.7109375" style="5" customWidth="1"/>
    <col min="2" max="2" width="37.7109375" style="3" customWidth="1"/>
    <col min="3" max="3" width="22.5703125" style="12" customWidth="1"/>
    <col min="4" max="5" width="16.85546875" style="3" customWidth="1"/>
    <col min="6" max="6" width="19.85546875" style="3" customWidth="1"/>
    <col min="7" max="16384" width="9.140625" style="3"/>
  </cols>
  <sheetData>
    <row r="1" spans="1:6" ht="19.899999999999999" customHeight="1" x14ac:dyDescent="0.2">
      <c r="A1" s="154"/>
      <c r="B1" s="155"/>
      <c r="C1" s="155"/>
      <c r="D1" s="155"/>
      <c r="E1" s="155"/>
      <c r="F1" s="156"/>
    </row>
    <row r="2" spans="1:6" ht="15" customHeight="1" x14ac:dyDescent="0.2">
      <c r="A2" s="148"/>
      <c r="B2" s="149"/>
      <c r="C2" s="149"/>
      <c r="D2" s="149"/>
      <c r="E2" s="149"/>
      <c r="F2" s="157"/>
    </row>
    <row r="3" spans="1:6" ht="15" customHeight="1" x14ac:dyDescent="0.2">
      <c r="A3" s="148"/>
      <c r="B3" s="149"/>
      <c r="C3" s="158"/>
      <c r="D3" s="158"/>
      <c r="E3" s="158"/>
      <c r="F3" s="159"/>
    </row>
    <row r="4" spans="1:6" ht="15" customHeight="1" x14ac:dyDescent="0.2">
      <c r="A4" s="148"/>
      <c r="B4" s="149"/>
      <c r="C4" s="150"/>
      <c r="D4" s="150"/>
      <c r="E4" s="150"/>
      <c r="F4" s="151"/>
    </row>
    <row r="5" spans="1:6" ht="15" customHeight="1" x14ac:dyDescent="0.2">
      <c r="A5" s="152"/>
      <c r="B5" s="131"/>
      <c r="C5" s="150"/>
      <c r="D5" s="150"/>
      <c r="E5" s="150"/>
      <c r="F5" s="151"/>
    </row>
    <row r="6" spans="1:6" ht="60.6" customHeight="1" x14ac:dyDescent="0.2">
      <c r="A6" s="14"/>
      <c r="B6" s="13"/>
      <c r="C6" s="1"/>
      <c r="D6" s="1"/>
      <c r="E6" s="1"/>
      <c r="F6" s="15"/>
    </row>
    <row r="7" spans="1:6" ht="63.75" customHeight="1" x14ac:dyDescent="0.2">
      <c r="A7" s="24"/>
      <c r="B7" s="25"/>
      <c r="C7" s="26"/>
      <c r="D7" s="26"/>
      <c r="E7" s="20"/>
      <c r="F7" s="27"/>
    </row>
    <row r="8" spans="1:6" ht="46.5" customHeight="1" x14ac:dyDescent="0.2">
      <c r="A8" s="24"/>
      <c r="B8" s="25"/>
      <c r="C8" s="26"/>
      <c r="D8" s="26"/>
      <c r="E8" s="20"/>
      <c r="F8" s="27"/>
    </row>
    <row r="9" spans="1:6" ht="30.75" customHeight="1" x14ac:dyDescent="0.2">
      <c r="A9" s="24"/>
      <c r="B9" s="25"/>
      <c r="C9" s="26"/>
      <c r="D9" s="26"/>
      <c r="E9" s="20"/>
      <c r="F9" s="27"/>
    </row>
    <row r="10" spans="1:6" ht="30.75" customHeight="1" x14ac:dyDescent="0.2">
      <c r="A10" s="24"/>
      <c r="B10" s="25"/>
      <c r="C10" s="26"/>
      <c r="D10" s="26"/>
      <c r="E10" s="20"/>
      <c r="F10" s="27"/>
    </row>
    <row r="11" spans="1:6" ht="30.75" customHeight="1" x14ac:dyDescent="0.2">
      <c r="A11" s="24"/>
      <c r="B11" s="25"/>
      <c r="C11" s="26"/>
      <c r="D11" s="26"/>
      <c r="E11" s="20"/>
      <c r="F11" s="27"/>
    </row>
    <row r="12" spans="1:6" ht="30.75" customHeight="1" x14ac:dyDescent="0.2">
      <c r="A12" s="24"/>
      <c r="B12" s="28"/>
      <c r="C12" s="29"/>
      <c r="D12" s="29"/>
      <c r="E12" s="20"/>
      <c r="F12" s="27"/>
    </row>
    <row r="13" spans="1:6" ht="30.75" customHeight="1" x14ac:dyDescent="0.2">
      <c r="A13" s="24"/>
      <c r="B13" s="30"/>
      <c r="C13" s="26"/>
      <c r="D13" s="26"/>
      <c r="E13" s="20"/>
      <c r="F13" s="27"/>
    </row>
    <row r="14" spans="1:6" ht="30.75" customHeight="1" x14ac:dyDescent="0.2">
      <c r="A14" s="24"/>
      <c r="B14" s="30"/>
      <c r="C14" s="26"/>
      <c r="D14" s="26"/>
      <c r="E14" s="20"/>
      <c r="F14" s="27"/>
    </row>
    <row r="15" spans="1:6" ht="30.75" customHeight="1" x14ac:dyDescent="0.2">
      <c r="A15" s="24"/>
      <c r="B15" s="25"/>
      <c r="C15" s="26"/>
      <c r="D15" s="26"/>
      <c r="E15" s="20"/>
      <c r="F15" s="27"/>
    </row>
    <row r="16" spans="1:6" ht="30.75" customHeight="1" x14ac:dyDescent="0.2">
      <c r="A16" s="24"/>
      <c r="B16" s="30"/>
      <c r="C16" s="26"/>
      <c r="D16" s="26"/>
      <c r="E16" s="20"/>
      <c r="F16" s="27"/>
    </row>
    <row r="17" spans="1:6" ht="30.75" customHeight="1" x14ac:dyDescent="0.2">
      <c r="A17" s="24"/>
      <c r="B17" s="30"/>
      <c r="C17" s="26"/>
      <c r="D17" s="26"/>
      <c r="E17" s="20"/>
      <c r="F17" s="27"/>
    </row>
    <row r="18" spans="1:6" ht="30.75" customHeight="1" x14ac:dyDescent="0.2">
      <c r="A18" s="24"/>
      <c r="B18" s="30"/>
      <c r="C18" s="26"/>
      <c r="D18" s="26"/>
      <c r="E18" s="20"/>
      <c r="F18" s="27"/>
    </row>
    <row r="19" spans="1:6" ht="30.75" customHeight="1" x14ac:dyDescent="0.2">
      <c r="A19" s="24"/>
      <c r="B19" s="30"/>
      <c r="C19" s="26"/>
      <c r="D19" s="26"/>
      <c r="E19" s="20"/>
      <c r="F19" s="27"/>
    </row>
    <row r="20" spans="1:6" ht="30.75" customHeight="1" x14ac:dyDescent="0.2">
      <c r="A20" s="24"/>
      <c r="B20" s="30"/>
      <c r="C20" s="26"/>
      <c r="D20" s="26"/>
      <c r="E20" s="20"/>
      <c r="F20" s="27"/>
    </row>
    <row r="21" spans="1:6" ht="30.75" customHeight="1" x14ac:dyDescent="0.2">
      <c r="A21" s="24"/>
      <c r="B21" s="30"/>
      <c r="C21" s="26"/>
      <c r="D21" s="26"/>
      <c r="E21" s="20"/>
      <c r="F21" s="27"/>
    </row>
    <row r="22" spans="1:6" ht="30.75" customHeight="1" x14ac:dyDescent="0.2">
      <c r="A22" s="24"/>
      <c r="B22" s="30"/>
      <c r="C22" s="26"/>
      <c r="D22" s="26"/>
      <c r="E22" s="20"/>
      <c r="F22" s="27"/>
    </row>
    <row r="23" spans="1:6" ht="30.75" customHeight="1" x14ac:dyDescent="0.2">
      <c r="A23" s="24"/>
      <c r="B23" s="30"/>
      <c r="C23" s="26"/>
      <c r="D23" s="26"/>
      <c r="E23" s="20"/>
      <c r="F23" s="27"/>
    </row>
    <row r="24" spans="1:6" ht="30.75" customHeight="1" x14ac:dyDescent="0.2">
      <c r="A24" s="24"/>
      <c r="B24" s="30"/>
      <c r="C24" s="26"/>
      <c r="D24" s="26"/>
      <c r="E24" s="20"/>
      <c r="F24" s="27"/>
    </row>
    <row r="25" spans="1:6" ht="30.75" customHeight="1" x14ac:dyDescent="0.2">
      <c r="A25" s="24"/>
      <c r="B25" s="30"/>
      <c r="C25" s="26"/>
      <c r="D25" s="26"/>
      <c r="E25" s="20"/>
      <c r="F25" s="27"/>
    </row>
    <row r="26" spans="1:6" ht="30.75" customHeight="1" x14ac:dyDescent="0.2">
      <c r="A26" s="24"/>
      <c r="B26" s="30"/>
      <c r="C26" s="26"/>
      <c r="D26" s="26"/>
      <c r="E26" s="20"/>
      <c r="F26" s="27"/>
    </row>
    <row r="27" spans="1:6" ht="30.75" customHeight="1" x14ac:dyDescent="0.2">
      <c r="A27" s="24"/>
      <c r="B27" s="25"/>
      <c r="C27" s="26"/>
      <c r="D27" s="26"/>
      <c r="E27" s="20"/>
      <c r="F27" s="27"/>
    </row>
    <row r="28" spans="1:6" ht="30.75" customHeight="1" x14ac:dyDescent="0.2">
      <c r="A28" s="24"/>
      <c r="B28" s="30"/>
      <c r="C28" s="26"/>
      <c r="D28" s="26"/>
      <c r="E28" s="20"/>
      <c r="F28" s="27"/>
    </row>
    <row r="29" spans="1:6" ht="30.75" customHeight="1" x14ac:dyDescent="0.2">
      <c r="A29" s="24"/>
      <c r="B29" s="30"/>
      <c r="C29" s="26"/>
      <c r="D29" s="26"/>
      <c r="E29" s="20"/>
      <c r="F29" s="27"/>
    </row>
    <row r="30" spans="1:6" ht="30.75" customHeight="1" x14ac:dyDescent="0.2">
      <c r="A30" s="24"/>
      <c r="B30" s="30"/>
      <c r="C30" s="26"/>
      <c r="D30" s="26"/>
      <c r="E30" s="20"/>
      <c r="F30" s="27"/>
    </row>
    <row r="31" spans="1:6" ht="30.75" customHeight="1" x14ac:dyDescent="0.2">
      <c r="A31" s="24"/>
      <c r="B31" s="30"/>
      <c r="C31" s="26"/>
      <c r="D31" s="26"/>
      <c r="E31" s="20"/>
      <c r="F31" s="27"/>
    </row>
    <row r="32" spans="1:6" ht="30.75" customHeight="1" x14ac:dyDescent="0.2">
      <c r="A32" s="24"/>
      <c r="B32" s="30"/>
      <c r="C32" s="26"/>
      <c r="D32" s="26"/>
      <c r="E32" s="20"/>
      <c r="F32" s="27"/>
    </row>
    <row r="33" spans="1:6" ht="30.75" customHeight="1" x14ac:dyDescent="0.2">
      <c r="A33" s="24"/>
      <c r="B33" s="30"/>
      <c r="C33" s="26"/>
      <c r="D33" s="26"/>
      <c r="E33" s="20"/>
      <c r="F33" s="27"/>
    </row>
    <row r="34" spans="1:6" ht="30.75" customHeight="1" x14ac:dyDescent="0.2">
      <c r="A34" s="24"/>
      <c r="B34" s="30"/>
      <c r="C34" s="26"/>
      <c r="D34" s="26"/>
      <c r="E34" s="20"/>
      <c r="F34" s="27"/>
    </row>
    <row r="35" spans="1:6" ht="30.75" customHeight="1" x14ac:dyDescent="0.2">
      <c r="A35" s="24"/>
      <c r="B35" s="31"/>
      <c r="C35" s="23"/>
      <c r="D35" s="23"/>
      <c r="E35" s="20"/>
      <c r="F35" s="27"/>
    </row>
    <row r="36" spans="1:6" ht="30.75" customHeight="1" x14ac:dyDescent="0.2">
      <c r="A36" s="24"/>
      <c r="B36" s="31"/>
      <c r="C36" s="23"/>
      <c r="D36" s="23"/>
      <c r="E36" s="20"/>
      <c r="F36" s="27"/>
    </row>
    <row r="37" spans="1:6" ht="30.75" customHeight="1" x14ac:dyDescent="0.2">
      <c r="A37" s="24"/>
      <c r="B37" s="31"/>
      <c r="C37" s="23"/>
      <c r="D37" s="23"/>
      <c r="E37" s="20"/>
      <c r="F37" s="27"/>
    </row>
    <row r="38" spans="1:6" ht="30.75" customHeight="1" x14ac:dyDescent="0.2">
      <c r="A38" s="24"/>
      <c r="B38" s="31"/>
      <c r="C38" s="23"/>
      <c r="D38" s="23"/>
      <c r="E38" s="20"/>
      <c r="F38" s="27"/>
    </row>
    <row r="39" spans="1:6" ht="30.75" customHeight="1" x14ac:dyDescent="0.2">
      <c r="A39" s="24"/>
      <c r="B39" s="31"/>
      <c r="C39" s="23"/>
      <c r="D39" s="23"/>
      <c r="E39" s="20"/>
      <c r="F39" s="27"/>
    </row>
    <row r="40" spans="1:6" ht="30.75" customHeight="1" x14ac:dyDescent="0.2">
      <c r="A40" s="24"/>
      <c r="B40" s="31"/>
      <c r="C40" s="23"/>
      <c r="D40" s="23"/>
      <c r="E40" s="20"/>
      <c r="F40" s="27"/>
    </row>
    <row r="41" spans="1:6" ht="30.75" customHeight="1" x14ac:dyDescent="0.2">
      <c r="A41" s="24"/>
      <c r="B41" s="31"/>
      <c r="C41" s="23"/>
      <c r="D41" s="23"/>
      <c r="E41" s="20"/>
      <c r="F41" s="27"/>
    </row>
    <row r="42" spans="1:6" ht="30.75" customHeight="1" x14ac:dyDescent="0.2">
      <c r="A42" s="24"/>
      <c r="B42" s="31"/>
      <c r="C42" s="23"/>
      <c r="D42" s="23"/>
      <c r="E42" s="20"/>
      <c r="F42" s="27"/>
    </row>
    <row r="43" spans="1:6" ht="30.75" customHeight="1" x14ac:dyDescent="0.2">
      <c r="A43" s="24"/>
      <c r="B43" s="31"/>
      <c r="C43" s="23"/>
      <c r="D43" s="23"/>
      <c r="E43" s="20"/>
      <c r="F43" s="27"/>
    </row>
    <row r="44" spans="1:6" ht="30.75" customHeight="1" x14ac:dyDescent="0.2">
      <c r="A44" s="24"/>
      <c r="B44" s="31"/>
      <c r="C44" s="23"/>
      <c r="D44" s="23"/>
      <c r="E44" s="20"/>
      <c r="F44" s="27"/>
    </row>
    <row r="45" spans="1:6" ht="30.75" customHeight="1" x14ac:dyDescent="0.2">
      <c r="A45" s="24"/>
      <c r="B45" s="31"/>
      <c r="C45" s="23"/>
      <c r="D45" s="23"/>
      <c r="E45" s="20"/>
      <c r="F45" s="27"/>
    </row>
    <row r="46" spans="1:6" ht="30.75" customHeight="1" x14ac:dyDescent="0.2">
      <c r="A46" s="24"/>
      <c r="B46" s="31"/>
      <c r="C46" s="23"/>
      <c r="D46" s="23"/>
      <c r="E46" s="20"/>
      <c r="F46" s="27"/>
    </row>
    <row r="47" spans="1:6" ht="30.75" customHeight="1" x14ac:dyDescent="0.2">
      <c r="A47" s="18"/>
      <c r="B47" s="153"/>
      <c r="C47" s="153"/>
      <c r="D47" s="153"/>
      <c r="E47" s="153"/>
      <c r="F47" s="19"/>
    </row>
    <row r="48" spans="1:6" ht="30.75" customHeight="1" x14ac:dyDescent="0.2">
      <c r="A48" s="145"/>
      <c r="B48" s="146"/>
      <c r="C48" s="146"/>
      <c r="D48" s="146"/>
      <c r="E48" s="146"/>
      <c r="F48" s="147"/>
    </row>
    <row r="49" spans="1:6" ht="34.5" customHeight="1" x14ac:dyDescent="0.2">
      <c r="A49" s="32"/>
      <c r="B49" s="143"/>
      <c r="C49" s="143"/>
      <c r="D49" s="143"/>
      <c r="E49" s="143"/>
      <c r="F49" s="144"/>
    </row>
    <row r="50" spans="1:6" ht="38.25" customHeight="1" thickBot="1" x14ac:dyDescent="0.25">
      <c r="A50" s="33"/>
      <c r="B50" s="141"/>
      <c r="C50" s="141"/>
      <c r="D50" s="141"/>
      <c r="E50" s="141"/>
      <c r="F50" s="142"/>
    </row>
    <row r="51" spans="1:6" ht="22.5" customHeight="1" x14ac:dyDescent="0.2"/>
    <row r="55" spans="1:6" ht="27.75" customHeight="1" x14ac:dyDescent="0.2"/>
    <row r="59" spans="1:6" ht="15" customHeight="1" x14ac:dyDescent="0.2"/>
    <row r="60" spans="1:6" ht="20.25" customHeight="1" x14ac:dyDescent="0.2"/>
    <row r="61" spans="1:6" ht="33.75" customHeight="1" x14ac:dyDescent="0.2"/>
    <row r="62" spans="1:6" ht="15" customHeight="1" x14ac:dyDescent="0.2"/>
    <row r="63" spans="1:6" s="5" customFormat="1" ht="15" customHeight="1" x14ac:dyDescent="0.2">
      <c r="B63" s="3"/>
      <c r="C63" s="12"/>
      <c r="D63" s="3"/>
      <c r="E63" s="3"/>
    </row>
    <row r="64" spans="1:6" s="5" customFormat="1" ht="15" customHeight="1" x14ac:dyDescent="0.2">
      <c r="B64" s="3"/>
      <c r="C64" s="12"/>
      <c r="D64" s="3"/>
      <c r="E64" s="3"/>
    </row>
    <row r="65" spans="2:5" s="5" customFormat="1" ht="15" customHeight="1" x14ac:dyDescent="0.2">
      <c r="B65" s="3"/>
      <c r="C65" s="12"/>
      <c r="D65" s="3"/>
      <c r="E65" s="3"/>
    </row>
    <row r="66" spans="2:5" s="5" customFormat="1" ht="15" customHeight="1" x14ac:dyDescent="0.2">
      <c r="B66" s="3"/>
      <c r="C66" s="12"/>
      <c r="D66" s="3"/>
      <c r="E66" s="3"/>
    </row>
    <row r="67" spans="2:5" s="5" customFormat="1" ht="15" customHeight="1" x14ac:dyDescent="0.2">
      <c r="B67" s="3"/>
      <c r="C67" s="12"/>
      <c r="D67" s="3"/>
      <c r="E67" s="3"/>
    </row>
    <row r="68" spans="2:5" s="5" customFormat="1" ht="15" customHeight="1" x14ac:dyDescent="0.2">
      <c r="B68" s="3"/>
      <c r="C68" s="12"/>
      <c r="D68" s="3"/>
      <c r="E68" s="3"/>
    </row>
    <row r="69" spans="2:5" s="5" customFormat="1" ht="15" customHeight="1" x14ac:dyDescent="0.2">
      <c r="B69" s="3"/>
      <c r="C69" s="12"/>
      <c r="D69" s="3"/>
      <c r="E69" s="3"/>
    </row>
  </sheetData>
  <protectedRanges>
    <protectedRange sqref="E7:E46" name="Range1"/>
  </protectedRanges>
  <mergeCells count="13">
    <mergeCell ref="A1:F1"/>
    <mergeCell ref="A2:B2"/>
    <mergeCell ref="C2:F2"/>
    <mergeCell ref="A3:B3"/>
    <mergeCell ref="C3:F3"/>
    <mergeCell ref="B50:F50"/>
    <mergeCell ref="B49:F49"/>
    <mergeCell ref="A48:F48"/>
    <mergeCell ref="A4:B4"/>
    <mergeCell ref="C4:F4"/>
    <mergeCell ref="A5:B5"/>
    <mergeCell ref="C5:F5"/>
    <mergeCell ref="B47:E47"/>
  </mergeCells>
  <pageMargins left="0.38" right="0.11811023622047245" top="0.49" bottom="0.15748031496062992" header="0.33" footer="0.44"/>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35"/>
  <sheetViews>
    <sheetView zoomScale="90" zoomScaleNormal="90" zoomScaleSheetLayoutView="55" workbookViewId="0">
      <selection activeCell="A15" sqref="A1:F16"/>
    </sheetView>
  </sheetViews>
  <sheetFormatPr defaultRowHeight="12.75" x14ac:dyDescent="0.2"/>
  <cols>
    <col min="1" max="1" width="7.7109375" style="5" customWidth="1"/>
    <col min="2" max="2" width="37.7109375" style="3" customWidth="1"/>
    <col min="3" max="3" width="22.5703125" style="12" customWidth="1"/>
    <col min="4" max="5" width="16.85546875" style="3" customWidth="1"/>
    <col min="6" max="6" width="19.85546875" style="3" customWidth="1"/>
    <col min="7" max="16384" width="9.140625" style="3"/>
  </cols>
  <sheetData>
    <row r="1" spans="1:6" ht="19.899999999999999" customHeight="1" x14ac:dyDescent="0.2">
      <c r="A1" s="154"/>
      <c r="B1" s="155"/>
      <c r="C1" s="155"/>
      <c r="D1" s="155"/>
      <c r="E1" s="155"/>
      <c r="F1" s="156"/>
    </row>
    <row r="2" spans="1:6" ht="15" customHeight="1" x14ac:dyDescent="0.2">
      <c r="A2" s="148"/>
      <c r="B2" s="149"/>
      <c r="C2" s="149"/>
      <c r="D2" s="149"/>
      <c r="E2" s="149"/>
      <c r="F2" s="157"/>
    </row>
    <row r="3" spans="1:6" ht="15" customHeight="1" x14ac:dyDescent="0.2">
      <c r="A3" s="148"/>
      <c r="B3" s="149"/>
      <c r="C3" s="158"/>
      <c r="D3" s="158"/>
      <c r="E3" s="158"/>
      <c r="F3" s="159"/>
    </row>
    <row r="4" spans="1:6" ht="15" customHeight="1" x14ac:dyDescent="0.2">
      <c r="A4" s="148"/>
      <c r="B4" s="149"/>
      <c r="C4" s="150"/>
      <c r="D4" s="150"/>
      <c r="E4" s="150"/>
      <c r="F4" s="151"/>
    </row>
    <row r="5" spans="1:6" ht="15" customHeight="1" x14ac:dyDescent="0.2">
      <c r="A5" s="152"/>
      <c r="B5" s="131"/>
      <c r="C5" s="150"/>
      <c r="D5" s="150"/>
      <c r="E5" s="150"/>
      <c r="F5" s="151"/>
    </row>
    <row r="6" spans="1:6" ht="60.6" customHeight="1" x14ac:dyDescent="0.2">
      <c r="A6" s="14"/>
      <c r="B6" s="13"/>
      <c r="C6" s="1"/>
      <c r="D6" s="1"/>
      <c r="E6" s="1"/>
      <c r="F6" s="15"/>
    </row>
    <row r="7" spans="1:6" ht="63.75" customHeight="1" x14ac:dyDescent="0.2">
      <c r="A7" s="34"/>
      <c r="B7" s="35"/>
      <c r="C7" s="21"/>
      <c r="D7" s="36"/>
      <c r="E7" s="20"/>
      <c r="F7" s="27"/>
    </row>
    <row r="8" spans="1:6" ht="46.5" customHeight="1" x14ac:dyDescent="0.2">
      <c r="A8" s="34"/>
      <c r="B8" s="35"/>
      <c r="C8" s="21"/>
      <c r="D8" s="36"/>
      <c r="E8" s="20"/>
      <c r="F8" s="27"/>
    </row>
    <row r="9" spans="1:6" ht="30.75" customHeight="1" x14ac:dyDescent="0.2">
      <c r="A9" s="34"/>
      <c r="B9" s="35"/>
      <c r="C9" s="21"/>
      <c r="D9" s="36"/>
      <c r="E9" s="20"/>
      <c r="F9" s="27"/>
    </row>
    <row r="10" spans="1:6" ht="30.75" customHeight="1" x14ac:dyDescent="0.2">
      <c r="A10" s="34"/>
      <c r="B10" s="35"/>
      <c r="C10" s="21"/>
      <c r="D10" s="36"/>
      <c r="E10" s="20"/>
      <c r="F10" s="27"/>
    </row>
    <row r="11" spans="1:6" ht="30.75" customHeight="1" x14ac:dyDescent="0.2">
      <c r="A11" s="34"/>
      <c r="B11" s="35"/>
      <c r="C11" s="21"/>
      <c r="D11" s="36"/>
      <c r="E11" s="20"/>
      <c r="F11" s="27"/>
    </row>
    <row r="12" spans="1:6" ht="30.75" customHeight="1" x14ac:dyDescent="0.2">
      <c r="A12" s="34"/>
      <c r="B12" s="35"/>
      <c r="C12" s="22"/>
      <c r="D12" s="36"/>
      <c r="E12" s="20"/>
      <c r="F12" s="27"/>
    </row>
    <row r="13" spans="1:6" ht="30.75" customHeight="1" x14ac:dyDescent="0.2">
      <c r="A13" s="34"/>
      <c r="B13" s="35"/>
      <c r="C13" s="21"/>
      <c r="D13" s="36"/>
      <c r="E13" s="20"/>
      <c r="F13" s="27"/>
    </row>
    <row r="14" spans="1:6" ht="30.75" customHeight="1" x14ac:dyDescent="0.2">
      <c r="A14" s="18"/>
      <c r="B14" s="160"/>
      <c r="C14" s="160"/>
      <c r="D14" s="160"/>
      <c r="E14" s="160"/>
      <c r="F14" s="17"/>
    </row>
    <row r="15" spans="1:6" ht="30.75" customHeight="1" x14ac:dyDescent="0.2">
      <c r="A15" s="145"/>
      <c r="B15" s="146"/>
      <c r="C15" s="146"/>
      <c r="D15" s="146"/>
      <c r="E15" s="146"/>
      <c r="F15" s="147"/>
    </row>
    <row r="16" spans="1:6" ht="40.5" customHeight="1" thickBot="1" x14ac:dyDescent="0.25">
      <c r="A16" s="33"/>
      <c r="B16" s="141"/>
      <c r="C16" s="141"/>
      <c r="D16" s="141"/>
      <c r="E16" s="141"/>
      <c r="F16" s="142"/>
    </row>
    <row r="17" spans="2:5" ht="22.5" customHeight="1" x14ac:dyDescent="0.2"/>
    <row r="21" spans="2:5" ht="27.75" customHeight="1" x14ac:dyDescent="0.2"/>
    <row r="25" spans="2:5" ht="15" customHeight="1" x14ac:dyDescent="0.2"/>
    <row r="26" spans="2:5" ht="20.25" customHeight="1" x14ac:dyDescent="0.2"/>
    <row r="27" spans="2:5" ht="33.75" customHeight="1" x14ac:dyDescent="0.2"/>
    <row r="28" spans="2:5" ht="15" customHeight="1" x14ac:dyDescent="0.2"/>
    <row r="29" spans="2:5" s="5" customFormat="1" ht="15" customHeight="1" x14ac:dyDescent="0.2">
      <c r="B29" s="3"/>
      <c r="C29" s="12"/>
      <c r="D29" s="3"/>
      <c r="E29" s="3"/>
    </row>
    <row r="30" spans="2:5" s="5" customFormat="1" ht="15" customHeight="1" x14ac:dyDescent="0.2">
      <c r="B30" s="3"/>
      <c r="C30" s="12"/>
      <c r="D30" s="3"/>
      <c r="E30" s="3"/>
    </row>
    <row r="31" spans="2:5" s="5" customFormat="1" ht="15" customHeight="1" x14ac:dyDescent="0.2">
      <c r="B31" s="3"/>
      <c r="C31" s="12"/>
      <c r="D31" s="3"/>
      <c r="E31" s="3"/>
    </row>
    <row r="32" spans="2:5" s="5" customFormat="1" ht="15" customHeight="1" x14ac:dyDescent="0.2">
      <c r="B32" s="3"/>
      <c r="C32" s="12"/>
      <c r="D32" s="3"/>
      <c r="E32" s="3"/>
    </row>
    <row r="33" spans="2:5" s="5" customFormat="1" ht="15" customHeight="1" x14ac:dyDescent="0.2">
      <c r="B33" s="3"/>
      <c r="C33" s="12"/>
      <c r="D33" s="3"/>
      <c r="E33" s="3"/>
    </row>
    <row r="34" spans="2:5" s="5" customFormat="1" ht="15" customHeight="1" x14ac:dyDescent="0.2">
      <c r="B34" s="3"/>
      <c r="C34" s="12"/>
      <c r="D34" s="3"/>
      <c r="E34" s="3"/>
    </row>
    <row r="35" spans="2:5" s="5" customFormat="1" ht="15" customHeight="1" x14ac:dyDescent="0.2">
      <c r="B35" s="3"/>
      <c r="C35" s="12"/>
      <c r="D35" s="3"/>
      <c r="E35" s="3"/>
    </row>
  </sheetData>
  <protectedRanges>
    <protectedRange sqref="E7:E13" name="Range1"/>
  </protectedRanges>
  <mergeCells count="12">
    <mergeCell ref="B16:F16"/>
    <mergeCell ref="B14:E14"/>
    <mergeCell ref="A1:F1"/>
    <mergeCell ref="A2:B2"/>
    <mergeCell ref="C2:F2"/>
    <mergeCell ref="A3:B3"/>
    <mergeCell ref="C3:F3"/>
    <mergeCell ref="A4:B4"/>
    <mergeCell ref="C4:F4"/>
    <mergeCell ref="A5:B5"/>
    <mergeCell ref="C5:F5"/>
    <mergeCell ref="A15:F15"/>
  </mergeCells>
  <pageMargins left="0.38" right="0.11811023622047245" top="0.49" bottom="0.15748031496062992" header="0.33" footer="0.4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F93"/>
  <sheetViews>
    <sheetView view="pageBreakPreview" topLeftCell="A65" zoomScaleNormal="40" zoomScaleSheetLayoutView="100" workbookViewId="0">
      <selection activeCell="B75" sqref="B75"/>
    </sheetView>
  </sheetViews>
  <sheetFormatPr defaultRowHeight="12.75" x14ac:dyDescent="0.2"/>
  <cols>
    <col min="1" max="1" width="6.7109375" style="123" customWidth="1"/>
    <col min="2" max="2" width="88.140625" style="8" customWidth="1"/>
    <col min="3" max="3" width="14.28515625" style="124" customWidth="1"/>
    <col min="4" max="4" width="13.42578125" style="124" customWidth="1"/>
    <col min="5" max="6" width="21" style="8" customWidth="1"/>
    <col min="7" max="16384" width="9.140625" style="8"/>
  </cols>
  <sheetData>
    <row r="1" spans="1:6" ht="51.75" customHeight="1" x14ac:dyDescent="0.2">
      <c r="A1" s="163" t="s">
        <v>50</v>
      </c>
      <c r="B1" s="163"/>
      <c r="C1" s="163"/>
      <c r="D1" s="163"/>
      <c r="E1" s="163"/>
      <c r="F1" s="163"/>
    </row>
    <row r="2" spans="1:6" ht="20.25" customHeight="1" x14ac:dyDescent="0.2">
      <c r="A2" s="131" t="s">
        <v>13</v>
      </c>
      <c r="B2" s="131"/>
      <c r="C2" s="165">
        <f>+'TOTAL PACKAGE '!C2:L2</f>
        <v>0</v>
      </c>
      <c r="D2" s="165"/>
      <c r="E2" s="165"/>
      <c r="F2" s="165"/>
    </row>
    <row r="3" spans="1:6" ht="20.25" customHeight="1" x14ac:dyDescent="0.2">
      <c r="A3" s="131" t="s">
        <v>6</v>
      </c>
      <c r="B3" s="131"/>
      <c r="C3" s="131" t="str">
        <f>+'TOTAL PACKAGE '!C3:L3</f>
        <v>2X20 MW RAHUGHAT HYDRO ELECTRIC PROJECT (HEP)</v>
      </c>
      <c r="D3" s="131"/>
      <c r="E3" s="131"/>
      <c r="F3" s="131"/>
    </row>
    <row r="4" spans="1:6" ht="19.5" customHeight="1" x14ac:dyDescent="0.2">
      <c r="A4" s="131" t="s">
        <v>2</v>
      </c>
      <c r="B4" s="131"/>
      <c r="C4" s="164" t="str">
        <f>+'TOTAL PACKAGE '!C4:L4</f>
        <v>HVAC FOR HYDRO</v>
      </c>
      <c r="D4" s="164"/>
      <c r="E4" s="164"/>
      <c r="F4" s="164"/>
    </row>
    <row r="5" spans="1:6" ht="23.25" customHeight="1" x14ac:dyDescent="0.2">
      <c r="A5" s="131" t="s">
        <v>1</v>
      </c>
      <c r="B5" s="131"/>
      <c r="C5" s="128" t="str">
        <f>+'TOTAL PACKAGE '!C5:L5</f>
        <v>PE-TS-481- (571-13000-A)-A001</v>
      </c>
      <c r="D5" s="128"/>
      <c r="E5" s="128"/>
      <c r="F5" s="128"/>
    </row>
    <row r="6" spans="1:6" ht="20.25" customHeight="1" x14ac:dyDescent="0.2">
      <c r="A6" s="131" t="s">
        <v>7</v>
      </c>
      <c r="B6" s="131"/>
      <c r="C6" s="128">
        <f>'TOTAL PACKAGE '!C6:L6</f>
        <v>0</v>
      </c>
      <c r="D6" s="128"/>
      <c r="E6" s="128"/>
      <c r="F6" s="128"/>
    </row>
    <row r="7" spans="1:6" ht="33" customHeight="1" x14ac:dyDescent="0.2">
      <c r="A7" s="129" t="s">
        <v>4</v>
      </c>
      <c r="B7" s="129" t="s">
        <v>5</v>
      </c>
      <c r="C7" s="129" t="s">
        <v>19</v>
      </c>
      <c r="D7" s="129" t="s">
        <v>80</v>
      </c>
      <c r="E7" s="166" t="s">
        <v>17</v>
      </c>
      <c r="F7" s="166"/>
    </row>
    <row r="8" spans="1:6" ht="42.75" customHeight="1" x14ac:dyDescent="0.2">
      <c r="A8" s="129"/>
      <c r="B8" s="129"/>
      <c r="C8" s="129"/>
      <c r="D8" s="129"/>
      <c r="E8" s="119" t="s">
        <v>15</v>
      </c>
      <c r="F8" s="119" t="s">
        <v>16</v>
      </c>
    </row>
    <row r="9" spans="1:6" ht="24.75" customHeight="1" x14ac:dyDescent="0.2">
      <c r="A9" s="84"/>
      <c r="B9" s="85" t="s">
        <v>93</v>
      </c>
      <c r="C9" s="94"/>
      <c r="D9" s="94"/>
      <c r="E9" s="94"/>
      <c r="F9" s="94"/>
    </row>
    <row r="10" spans="1:6" ht="30.75" customHeight="1" x14ac:dyDescent="0.2">
      <c r="A10" s="86" t="s">
        <v>18</v>
      </c>
      <c r="B10" s="85" t="s">
        <v>30</v>
      </c>
      <c r="C10" s="95"/>
      <c r="D10" s="95"/>
      <c r="E10" s="94"/>
      <c r="F10" s="94"/>
    </row>
    <row r="11" spans="1:6" ht="86.25" customHeight="1" x14ac:dyDescent="0.2">
      <c r="A11" s="88" t="s">
        <v>20</v>
      </c>
      <c r="B11" s="89" t="s">
        <v>94</v>
      </c>
      <c r="C11" s="88">
        <v>1</v>
      </c>
      <c r="D11" s="51" t="s">
        <v>95</v>
      </c>
      <c r="E11" s="41"/>
      <c r="F11" s="52">
        <f t="shared" ref="F11:F23" si="0">C11*E11</f>
        <v>0</v>
      </c>
    </row>
    <row r="12" spans="1:6" ht="37.5" customHeight="1" x14ac:dyDescent="0.2">
      <c r="A12" s="88" t="s">
        <v>22</v>
      </c>
      <c r="B12" s="89" t="s">
        <v>96</v>
      </c>
      <c r="C12" s="88">
        <v>1</v>
      </c>
      <c r="D12" s="51" t="s">
        <v>95</v>
      </c>
      <c r="E12" s="41"/>
      <c r="F12" s="52">
        <f t="shared" si="0"/>
        <v>0</v>
      </c>
    </row>
    <row r="13" spans="1:6" ht="76.5" customHeight="1" x14ac:dyDescent="0.2">
      <c r="A13" s="88" t="s">
        <v>31</v>
      </c>
      <c r="B13" s="89" t="s">
        <v>97</v>
      </c>
      <c r="C13" s="88">
        <v>2</v>
      </c>
      <c r="D13" s="51" t="s">
        <v>21</v>
      </c>
      <c r="E13" s="41"/>
      <c r="F13" s="52">
        <f t="shared" si="0"/>
        <v>0</v>
      </c>
    </row>
    <row r="14" spans="1:6" ht="90.75" customHeight="1" x14ac:dyDescent="0.2">
      <c r="A14" s="88" t="s">
        <v>32</v>
      </c>
      <c r="B14" s="89" t="s">
        <v>98</v>
      </c>
      <c r="C14" s="88">
        <v>1</v>
      </c>
      <c r="D14" s="51" t="s">
        <v>95</v>
      </c>
      <c r="E14" s="41"/>
      <c r="F14" s="52">
        <f t="shared" si="0"/>
        <v>0</v>
      </c>
    </row>
    <row r="15" spans="1:6" ht="73.5" customHeight="1" x14ac:dyDescent="0.2">
      <c r="A15" s="88" t="s">
        <v>33</v>
      </c>
      <c r="B15" s="89" t="s">
        <v>99</v>
      </c>
      <c r="C15" s="88">
        <v>1</v>
      </c>
      <c r="D15" s="51" t="s">
        <v>95</v>
      </c>
      <c r="E15" s="41"/>
      <c r="F15" s="52">
        <f t="shared" si="0"/>
        <v>0</v>
      </c>
    </row>
    <row r="16" spans="1:6" ht="66.75" customHeight="1" x14ac:dyDescent="0.2">
      <c r="A16" s="88">
        <v>6</v>
      </c>
      <c r="B16" s="89" t="s">
        <v>247</v>
      </c>
      <c r="C16" s="121"/>
      <c r="D16" s="121"/>
      <c r="E16" s="121"/>
      <c r="F16" s="121"/>
    </row>
    <row r="17" spans="1:6" ht="15.75" x14ac:dyDescent="0.2">
      <c r="A17" s="88" t="s">
        <v>24</v>
      </c>
      <c r="B17" s="90" t="s">
        <v>74</v>
      </c>
      <c r="C17" s="88">
        <v>2</v>
      </c>
      <c r="D17" s="51" t="s">
        <v>21</v>
      </c>
      <c r="E17" s="41"/>
      <c r="F17" s="52">
        <f t="shared" si="0"/>
        <v>0</v>
      </c>
    </row>
    <row r="18" spans="1:6" ht="51" x14ac:dyDescent="0.2">
      <c r="A18" s="88">
        <v>7</v>
      </c>
      <c r="B18" s="90" t="s">
        <v>100</v>
      </c>
      <c r="C18" s="121"/>
      <c r="D18" s="121"/>
      <c r="E18" s="121"/>
      <c r="F18" s="121"/>
    </row>
    <row r="19" spans="1:6" ht="15.75" x14ac:dyDescent="0.2">
      <c r="A19" s="88" t="s">
        <v>24</v>
      </c>
      <c r="B19" s="90" t="s">
        <v>75</v>
      </c>
      <c r="C19" s="88">
        <v>2</v>
      </c>
      <c r="D19" s="51" t="s">
        <v>21</v>
      </c>
      <c r="E19" s="41"/>
      <c r="F19" s="52">
        <f t="shared" si="0"/>
        <v>0</v>
      </c>
    </row>
    <row r="20" spans="1:6" ht="59.25" customHeight="1" x14ac:dyDescent="0.2">
      <c r="A20" s="88">
        <v>8</v>
      </c>
      <c r="B20" s="90" t="s">
        <v>101</v>
      </c>
      <c r="C20" s="121"/>
      <c r="D20" s="121"/>
      <c r="E20" s="121"/>
      <c r="F20" s="121"/>
    </row>
    <row r="21" spans="1:6" ht="15.75" x14ac:dyDescent="0.2">
      <c r="A21" s="88" t="s">
        <v>24</v>
      </c>
      <c r="B21" s="90" t="s">
        <v>76</v>
      </c>
      <c r="C21" s="88">
        <v>1</v>
      </c>
      <c r="D21" s="51" t="s">
        <v>21</v>
      </c>
      <c r="E21" s="41"/>
      <c r="F21" s="52">
        <f t="shared" si="0"/>
        <v>0</v>
      </c>
    </row>
    <row r="22" spans="1:6" ht="63.75" customHeight="1" x14ac:dyDescent="0.2">
      <c r="A22" s="88">
        <v>9</v>
      </c>
      <c r="B22" s="90" t="s">
        <v>102</v>
      </c>
      <c r="C22" s="121"/>
      <c r="D22" s="121"/>
      <c r="E22" s="121"/>
      <c r="F22" s="121"/>
    </row>
    <row r="23" spans="1:6" ht="15.75" x14ac:dyDescent="0.2">
      <c r="A23" s="88" t="s">
        <v>24</v>
      </c>
      <c r="B23" s="89" t="s">
        <v>103</v>
      </c>
      <c r="C23" s="88">
        <v>20</v>
      </c>
      <c r="D23" s="51" t="s">
        <v>21</v>
      </c>
      <c r="E23" s="41"/>
      <c r="F23" s="52">
        <f t="shared" si="0"/>
        <v>0</v>
      </c>
    </row>
    <row r="24" spans="1:6" ht="23.25" customHeight="1" x14ac:dyDescent="0.2">
      <c r="A24" s="87" t="s">
        <v>29</v>
      </c>
      <c r="B24" s="122" t="s">
        <v>104</v>
      </c>
      <c r="C24" s="121"/>
      <c r="D24" s="121"/>
      <c r="E24" s="121"/>
      <c r="F24" s="121"/>
    </row>
    <row r="25" spans="1:6" ht="59.25" customHeight="1" x14ac:dyDescent="0.2">
      <c r="A25" s="88">
        <v>1</v>
      </c>
      <c r="B25" s="90" t="s">
        <v>105</v>
      </c>
      <c r="C25" s="121"/>
      <c r="D25" s="121"/>
      <c r="E25" s="121"/>
      <c r="F25" s="121"/>
    </row>
    <row r="26" spans="1:6" ht="45.75" customHeight="1" x14ac:dyDescent="0.2">
      <c r="A26" s="88" t="s">
        <v>35</v>
      </c>
      <c r="B26" s="90" t="s">
        <v>106</v>
      </c>
      <c r="C26" s="88">
        <v>2</v>
      </c>
      <c r="D26" s="51" t="s">
        <v>107</v>
      </c>
      <c r="E26" s="41"/>
      <c r="F26" s="52">
        <f t="shared" ref="F26:F27" si="1">C26*E26</f>
        <v>0</v>
      </c>
    </row>
    <row r="27" spans="1:6" ht="47.25" customHeight="1" x14ac:dyDescent="0.2">
      <c r="A27" s="88">
        <v>1.2</v>
      </c>
      <c r="B27" s="90" t="s">
        <v>108</v>
      </c>
      <c r="C27" s="88">
        <v>1</v>
      </c>
      <c r="D27" s="51" t="s">
        <v>109</v>
      </c>
      <c r="E27" s="41"/>
      <c r="F27" s="52">
        <f t="shared" si="1"/>
        <v>0</v>
      </c>
    </row>
    <row r="28" spans="1:6" ht="28.5" customHeight="1" x14ac:dyDescent="0.2">
      <c r="A28" s="88" t="s">
        <v>42</v>
      </c>
      <c r="B28" s="90" t="s">
        <v>110</v>
      </c>
      <c r="C28" s="121"/>
      <c r="D28" s="121"/>
      <c r="E28" s="121"/>
      <c r="F28" s="121"/>
    </row>
    <row r="29" spans="1:6" ht="39" customHeight="1" x14ac:dyDescent="0.2">
      <c r="A29" s="88" t="s">
        <v>24</v>
      </c>
      <c r="B29" s="90" t="s">
        <v>111</v>
      </c>
      <c r="C29" s="120">
        <v>20</v>
      </c>
      <c r="D29" s="51" t="s">
        <v>25</v>
      </c>
      <c r="E29" s="41"/>
      <c r="F29" s="52">
        <f t="shared" ref="F29" si="2">C29*E29</f>
        <v>0</v>
      </c>
    </row>
    <row r="30" spans="1:6" ht="94.5" customHeight="1" x14ac:dyDescent="0.2">
      <c r="A30" s="88">
        <v>3</v>
      </c>
      <c r="B30" s="90" t="s">
        <v>112</v>
      </c>
      <c r="C30" s="121"/>
      <c r="D30" s="121"/>
      <c r="E30" s="121"/>
      <c r="F30" s="121"/>
    </row>
    <row r="31" spans="1:6" ht="35.25" customHeight="1" x14ac:dyDescent="0.2">
      <c r="A31" s="88" t="s">
        <v>24</v>
      </c>
      <c r="B31" s="90" t="s">
        <v>113</v>
      </c>
      <c r="C31" s="88">
        <v>6</v>
      </c>
      <c r="D31" s="51" t="s">
        <v>114</v>
      </c>
      <c r="E31" s="41"/>
      <c r="F31" s="52">
        <f t="shared" ref="F31:F32" si="3">C31*E31</f>
        <v>0</v>
      </c>
    </row>
    <row r="32" spans="1:6" ht="35.25" customHeight="1" x14ac:dyDescent="0.2">
      <c r="A32" s="88" t="s">
        <v>26</v>
      </c>
      <c r="B32" s="90" t="s">
        <v>115</v>
      </c>
      <c r="C32" s="88">
        <v>6</v>
      </c>
      <c r="D32" s="51" t="s">
        <v>114</v>
      </c>
      <c r="E32" s="41"/>
      <c r="F32" s="52">
        <f t="shared" si="3"/>
        <v>0</v>
      </c>
    </row>
    <row r="33" spans="1:6" ht="25.5" customHeight="1" x14ac:dyDescent="0.2">
      <c r="A33" s="88">
        <v>4</v>
      </c>
      <c r="B33" s="90" t="s">
        <v>116</v>
      </c>
      <c r="C33" s="121"/>
      <c r="D33" s="121"/>
      <c r="E33" s="121"/>
      <c r="F33" s="121"/>
    </row>
    <row r="34" spans="1:6" ht="23.25" customHeight="1" x14ac:dyDescent="0.2">
      <c r="A34" s="88" t="s">
        <v>24</v>
      </c>
      <c r="B34" s="90" t="s">
        <v>117</v>
      </c>
      <c r="C34" s="88">
        <v>3</v>
      </c>
      <c r="D34" s="51" t="s">
        <v>114</v>
      </c>
      <c r="E34" s="41"/>
      <c r="F34" s="52">
        <f t="shared" ref="F34:F35" si="4">C34*E34</f>
        <v>0</v>
      </c>
    </row>
    <row r="35" spans="1:6" ht="23.25" customHeight="1" x14ac:dyDescent="0.2">
      <c r="A35" s="88" t="s">
        <v>26</v>
      </c>
      <c r="B35" s="90" t="s">
        <v>118</v>
      </c>
      <c r="C35" s="88">
        <v>2</v>
      </c>
      <c r="D35" s="51" t="s">
        <v>114</v>
      </c>
      <c r="E35" s="41"/>
      <c r="F35" s="52">
        <f t="shared" si="4"/>
        <v>0</v>
      </c>
    </row>
    <row r="36" spans="1:6" ht="28.5" customHeight="1" x14ac:dyDescent="0.2">
      <c r="A36" s="87" t="s">
        <v>34</v>
      </c>
      <c r="B36" s="92" t="s">
        <v>119</v>
      </c>
      <c r="C36" s="121"/>
      <c r="D36" s="121"/>
      <c r="E36" s="121"/>
      <c r="F36" s="121"/>
    </row>
    <row r="37" spans="1:6" ht="32.25" customHeight="1" x14ac:dyDescent="0.2">
      <c r="A37" s="88">
        <v>1</v>
      </c>
      <c r="B37" s="90" t="s">
        <v>120</v>
      </c>
      <c r="C37" s="121"/>
      <c r="D37" s="121"/>
      <c r="E37" s="121"/>
      <c r="F37" s="121"/>
    </row>
    <row r="38" spans="1:6" ht="50.25" customHeight="1" x14ac:dyDescent="0.2">
      <c r="A38" s="88" t="s">
        <v>35</v>
      </c>
      <c r="B38" s="90" t="s">
        <v>121</v>
      </c>
      <c r="C38" s="121"/>
      <c r="D38" s="121"/>
      <c r="E38" s="121"/>
      <c r="F38" s="121"/>
    </row>
    <row r="39" spans="1:6" ht="30" customHeight="1" x14ac:dyDescent="0.2">
      <c r="A39" s="88" t="s">
        <v>24</v>
      </c>
      <c r="B39" s="90" t="s">
        <v>36</v>
      </c>
      <c r="C39" s="88">
        <v>250</v>
      </c>
      <c r="D39" s="51" t="s">
        <v>37</v>
      </c>
      <c r="E39" s="41"/>
      <c r="F39" s="52">
        <f t="shared" ref="F39:F61" si="5">C39*E39</f>
        <v>0</v>
      </c>
    </row>
    <row r="40" spans="1:6" ht="30" customHeight="1" x14ac:dyDescent="0.2">
      <c r="A40" s="88" t="s">
        <v>26</v>
      </c>
      <c r="B40" s="90" t="s">
        <v>38</v>
      </c>
      <c r="C40" s="88">
        <v>200</v>
      </c>
      <c r="D40" s="51" t="s">
        <v>37</v>
      </c>
      <c r="E40" s="41"/>
      <c r="F40" s="52">
        <f t="shared" si="5"/>
        <v>0</v>
      </c>
    </row>
    <row r="41" spans="1:6" ht="30" customHeight="1" x14ac:dyDescent="0.2">
      <c r="A41" s="88" t="s">
        <v>27</v>
      </c>
      <c r="B41" s="90" t="s">
        <v>39</v>
      </c>
      <c r="C41" s="88">
        <v>1000</v>
      </c>
      <c r="D41" s="51" t="s">
        <v>37</v>
      </c>
      <c r="E41" s="41"/>
      <c r="F41" s="52">
        <f t="shared" si="5"/>
        <v>0</v>
      </c>
    </row>
    <row r="42" spans="1:6" ht="30" customHeight="1" x14ac:dyDescent="0.2">
      <c r="A42" s="88" t="s">
        <v>28</v>
      </c>
      <c r="B42" s="90" t="s">
        <v>40</v>
      </c>
      <c r="C42" s="88">
        <v>1850</v>
      </c>
      <c r="D42" s="51" t="s">
        <v>37</v>
      </c>
      <c r="E42" s="41"/>
      <c r="F42" s="52">
        <f t="shared" si="5"/>
        <v>0</v>
      </c>
    </row>
    <row r="43" spans="1:6" ht="60.75" customHeight="1" x14ac:dyDescent="0.2">
      <c r="A43" s="88" t="s">
        <v>41</v>
      </c>
      <c r="B43" s="90" t="s">
        <v>122</v>
      </c>
      <c r="C43" s="88">
        <v>50</v>
      </c>
      <c r="D43" s="51" t="s">
        <v>37</v>
      </c>
      <c r="E43" s="41"/>
      <c r="F43" s="52">
        <f t="shared" si="5"/>
        <v>0</v>
      </c>
    </row>
    <row r="44" spans="1:6" ht="44.25" customHeight="1" x14ac:dyDescent="0.2">
      <c r="A44" s="88" t="s">
        <v>42</v>
      </c>
      <c r="B44" s="90" t="s">
        <v>123</v>
      </c>
      <c r="C44" s="84">
        <v>10</v>
      </c>
      <c r="D44" s="51" t="s">
        <v>37</v>
      </c>
      <c r="E44" s="41"/>
      <c r="F44" s="52">
        <f t="shared" si="5"/>
        <v>0</v>
      </c>
    </row>
    <row r="45" spans="1:6" ht="44.25" customHeight="1" x14ac:dyDescent="0.2">
      <c r="A45" s="88" t="s">
        <v>43</v>
      </c>
      <c r="B45" s="90" t="s">
        <v>124</v>
      </c>
      <c r="C45" s="84">
        <v>8</v>
      </c>
      <c r="D45" s="51" t="s">
        <v>37</v>
      </c>
      <c r="E45" s="41"/>
      <c r="F45" s="52">
        <f t="shared" si="5"/>
        <v>0</v>
      </c>
    </row>
    <row r="46" spans="1:6" ht="44.25" customHeight="1" x14ac:dyDescent="0.2">
      <c r="A46" s="88" t="s">
        <v>44</v>
      </c>
      <c r="B46" s="90" t="s">
        <v>125</v>
      </c>
      <c r="C46" s="51">
        <v>2</v>
      </c>
      <c r="D46" s="51" t="s">
        <v>37</v>
      </c>
      <c r="E46" s="41"/>
      <c r="F46" s="52">
        <f t="shared" si="5"/>
        <v>0</v>
      </c>
    </row>
    <row r="47" spans="1:6" ht="44.25" customHeight="1" x14ac:dyDescent="0.2">
      <c r="A47" s="88" t="s">
        <v>45</v>
      </c>
      <c r="B47" s="90" t="s">
        <v>126</v>
      </c>
      <c r="C47" s="51">
        <v>2</v>
      </c>
      <c r="D47" s="51" t="s">
        <v>37</v>
      </c>
      <c r="E47" s="41"/>
      <c r="F47" s="52">
        <f t="shared" si="5"/>
        <v>0</v>
      </c>
    </row>
    <row r="48" spans="1:6" ht="44.25" customHeight="1" x14ac:dyDescent="0.2">
      <c r="A48" s="88" t="s">
        <v>46</v>
      </c>
      <c r="B48" s="90" t="s">
        <v>127</v>
      </c>
      <c r="C48" s="93">
        <v>120</v>
      </c>
      <c r="D48" s="51" t="s">
        <v>37</v>
      </c>
      <c r="E48" s="41"/>
      <c r="F48" s="52">
        <f t="shared" si="5"/>
        <v>0</v>
      </c>
    </row>
    <row r="49" spans="1:6" ht="50.25" customHeight="1" x14ac:dyDescent="0.2">
      <c r="A49" s="88" t="s">
        <v>47</v>
      </c>
      <c r="B49" s="90" t="s">
        <v>128</v>
      </c>
      <c r="C49" s="84">
        <v>18</v>
      </c>
      <c r="D49" s="51" t="s">
        <v>37</v>
      </c>
      <c r="E49" s="41"/>
      <c r="F49" s="52">
        <f t="shared" si="5"/>
        <v>0</v>
      </c>
    </row>
    <row r="50" spans="1:6" ht="40.5" customHeight="1" x14ac:dyDescent="0.2">
      <c r="A50" s="88" t="s">
        <v>48</v>
      </c>
      <c r="B50" s="90" t="s">
        <v>129</v>
      </c>
      <c r="C50" s="84">
        <v>5</v>
      </c>
      <c r="D50" s="51" t="s">
        <v>37</v>
      </c>
      <c r="E50" s="41"/>
      <c r="F50" s="52">
        <f t="shared" si="5"/>
        <v>0</v>
      </c>
    </row>
    <row r="51" spans="1:6" ht="40.5" customHeight="1" x14ac:dyDescent="0.2">
      <c r="A51" s="88" t="s">
        <v>49</v>
      </c>
      <c r="B51" s="90" t="s">
        <v>130</v>
      </c>
      <c r="C51" s="84">
        <v>18</v>
      </c>
      <c r="D51" s="51" t="s">
        <v>37</v>
      </c>
      <c r="E51" s="41"/>
      <c r="F51" s="52">
        <f t="shared" si="5"/>
        <v>0</v>
      </c>
    </row>
    <row r="52" spans="1:6" ht="39.75" customHeight="1" x14ac:dyDescent="0.2">
      <c r="A52" s="88" t="s">
        <v>131</v>
      </c>
      <c r="B52" s="90" t="s">
        <v>132</v>
      </c>
      <c r="C52" s="121"/>
      <c r="D52" s="121"/>
      <c r="E52" s="121"/>
      <c r="F52" s="121"/>
    </row>
    <row r="53" spans="1:6" ht="42.75" customHeight="1" x14ac:dyDescent="0.2">
      <c r="A53" s="88" t="s">
        <v>24</v>
      </c>
      <c r="B53" s="90" t="s">
        <v>133</v>
      </c>
      <c r="C53" s="84">
        <v>10</v>
      </c>
      <c r="D53" s="51" t="s">
        <v>37</v>
      </c>
      <c r="E53" s="41"/>
      <c r="F53" s="52">
        <f t="shared" si="5"/>
        <v>0</v>
      </c>
    </row>
    <row r="54" spans="1:6" ht="52.5" customHeight="1" x14ac:dyDescent="0.2">
      <c r="A54" s="88" t="s">
        <v>26</v>
      </c>
      <c r="B54" s="90" t="s">
        <v>134</v>
      </c>
      <c r="C54" s="84">
        <v>12</v>
      </c>
      <c r="D54" s="51" t="s">
        <v>73</v>
      </c>
      <c r="E54" s="41"/>
      <c r="F54" s="52">
        <f t="shared" si="5"/>
        <v>0</v>
      </c>
    </row>
    <row r="55" spans="1:6" ht="38.25" customHeight="1" x14ac:dyDescent="0.2">
      <c r="A55" s="88" t="s">
        <v>27</v>
      </c>
      <c r="B55" s="90" t="s">
        <v>135</v>
      </c>
      <c r="C55" s="84">
        <v>4</v>
      </c>
      <c r="D55" s="51" t="s">
        <v>37</v>
      </c>
      <c r="E55" s="41"/>
      <c r="F55" s="52">
        <f t="shared" si="5"/>
        <v>0</v>
      </c>
    </row>
    <row r="56" spans="1:6" ht="51" customHeight="1" x14ac:dyDescent="0.2">
      <c r="A56" s="88">
        <v>1.1200000000000001</v>
      </c>
      <c r="B56" s="90" t="s">
        <v>136</v>
      </c>
      <c r="C56" s="88">
        <v>1</v>
      </c>
      <c r="D56" s="51" t="s">
        <v>109</v>
      </c>
      <c r="E56" s="41"/>
      <c r="F56" s="52">
        <f t="shared" si="5"/>
        <v>0</v>
      </c>
    </row>
    <row r="57" spans="1:6" ht="30.75" customHeight="1" x14ac:dyDescent="0.2">
      <c r="A57" s="88">
        <v>2</v>
      </c>
      <c r="B57" s="90" t="s">
        <v>137</v>
      </c>
      <c r="C57" s="121"/>
      <c r="D57" s="121"/>
      <c r="E57" s="121"/>
      <c r="F57" s="121"/>
    </row>
    <row r="58" spans="1:6" ht="30.75" customHeight="1" x14ac:dyDescent="0.2">
      <c r="A58" s="88" t="s">
        <v>24</v>
      </c>
      <c r="B58" s="90" t="s">
        <v>138</v>
      </c>
      <c r="C58" s="84">
        <v>1</v>
      </c>
      <c r="D58" s="51" t="s">
        <v>73</v>
      </c>
      <c r="E58" s="41"/>
      <c r="F58" s="52">
        <f t="shared" si="5"/>
        <v>0</v>
      </c>
    </row>
    <row r="59" spans="1:6" ht="57" customHeight="1" x14ac:dyDescent="0.2">
      <c r="A59" s="88">
        <v>3</v>
      </c>
      <c r="B59" s="90" t="s">
        <v>139</v>
      </c>
      <c r="C59" s="88">
        <v>1</v>
      </c>
      <c r="D59" s="51" t="s">
        <v>109</v>
      </c>
      <c r="E59" s="41"/>
      <c r="F59" s="52">
        <f t="shared" si="5"/>
        <v>0</v>
      </c>
    </row>
    <row r="60" spans="1:6" ht="33.75" customHeight="1" x14ac:dyDescent="0.2">
      <c r="A60" s="88" t="s">
        <v>32</v>
      </c>
      <c r="B60" s="90" t="s">
        <v>140</v>
      </c>
      <c r="C60" s="88">
        <v>1</v>
      </c>
      <c r="D60" s="51" t="s">
        <v>73</v>
      </c>
      <c r="E60" s="41"/>
      <c r="F60" s="52">
        <f t="shared" si="5"/>
        <v>0</v>
      </c>
    </row>
    <row r="61" spans="1:6" ht="36" customHeight="1" x14ac:dyDescent="0.2">
      <c r="A61" s="88" t="s">
        <v>33</v>
      </c>
      <c r="B61" s="90" t="s">
        <v>141</v>
      </c>
      <c r="C61" s="88">
        <v>20</v>
      </c>
      <c r="D61" s="51" t="s">
        <v>142</v>
      </c>
      <c r="E61" s="41"/>
      <c r="F61" s="52">
        <f t="shared" si="5"/>
        <v>0</v>
      </c>
    </row>
    <row r="62" spans="1:6" ht="55.5" customHeight="1" x14ac:dyDescent="0.2">
      <c r="A62" s="88">
        <v>6</v>
      </c>
      <c r="B62" s="90" t="s">
        <v>143</v>
      </c>
      <c r="C62" s="121"/>
      <c r="D62" s="121"/>
      <c r="E62" s="121"/>
      <c r="F62" s="121"/>
    </row>
    <row r="63" spans="1:6" ht="41.25" customHeight="1" x14ac:dyDescent="0.2">
      <c r="A63" s="88">
        <v>6.1</v>
      </c>
      <c r="B63" s="90" t="s">
        <v>144</v>
      </c>
      <c r="C63" s="121"/>
      <c r="D63" s="121"/>
      <c r="E63" s="121"/>
      <c r="F63" s="121"/>
    </row>
    <row r="64" spans="1:6" ht="50.25" customHeight="1" x14ac:dyDescent="0.2">
      <c r="A64" s="88" t="s">
        <v>145</v>
      </c>
      <c r="B64" s="90" t="s">
        <v>146</v>
      </c>
      <c r="C64" s="84">
        <v>1</v>
      </c>
      <c r="D64" s="51" t="s">
        <v>73</v>
      </c>
      <c r="E64" s="41"/>
      <c r="F64" s="52">
        <f t="shared" ref="F64:F75" si="6">C64*E64</f>
        <v>0</v>
      </c>
    </row>
    <row r="65" spans="1:6" ht="42.75" customHeight="1" x14ac:dyDescent="0.2">
      <c r="A65" s="88" t="s">
        <v>147</v>
      </c>
      <c r="B65" s="90" t="s">
        <v>148</v>
      </c>
      <c r="C65" s="84">
        <v>1</v>
      </c>
      <c r="D65" s="51" t="s">
        <v>73</v>
      </c>
      <c r="E65" s="41"/>
      <c r="F65" s="52">
        <f t="shared" si="6"/>
        <v>0</v>
      </c>
    </row>
    <row r="66" spans="1:6" ht="26.25" customHeight="1" x14ac:dyDescent="0.2">
      <c r="A66" s="88">
        <v>6.2</v>
      </c>
      <c r="B66" s="90" t="s">
        <v>149</v>
      </c>
      <c r="C66" s="84">
        <v>1</v>
      </c>
      <c r="D66" s="51" t="s">
        <v>23</v>
      </c>
      <c r="E66" s="41"/>
      <c r="F66" s="52">
        <f t="shared" si="6"/>
        <v>0</v>
      </c>
    </row>
    <row r="67" spans="1:6" ht="26.25" customHeight="1" x14ac:dyDescent="0.2">
      <c r="A67" s="88">
        <v>6.3</v>
      </c>
      <c r="B67" s="90" t="s">
        <v>150</v>
      </c>
      <c r="C67" s="84">
        <v>1</v>
      </c>
      <c r="D67" s="51" t="s">
        <v>23</v>
      </c>
      <c r="E67" s="41"/>
      <c r="F67" s="52">
        <f t="shared" si="6"/>
        <v>0</v>
      </c>
    </row>
    <row r="68" spans="1:6" ht="26.25" customHeight="1" x14ac:dyDescent="0.2">
      <c r="A68" s="88">
        <v>6.4</v>
      </c>
      <c r="B68" s="90" t="s">
        <v>151</v>
      </c>
      <c r="C68" s="84">
        <v>1</v>
      </c>
      <c r="D68" s="51" t="s">
        <v>23</v>
      </c>
      <c r="E68" s="41"/>
      <c r="F68" s="52">
        <f t="shared" si="6"/>
        <v>0</v>
      </c>
    </row>
    <row r="69" spans="1:6" ht="26.25" customHeight="1" x14ac:dyDescent="0.2">
      <c r="A69" s="88">
        <v>6.5</v>
      </c>
      <c r="B69" s="90" t="s">
        <v>152</v>
      </c>
      <c r="C69" s="84">
        <v>1</v>
      </c>
      <c r="D69" s="51" t="s">
        <v>23</v>
      </c>
      <c r="E69" s="41"/>
      <c r="F69" s="52">
        <f t="shared" si="6"/>
        <v>0</v>
      </c>
    </row>
    <row r="70" spans="1:6" ht="30.75" customHeight="1" x14ac:dyDescent="0.2">
      <c r="A70" s="88">
        <v>6.6</v>
      </c>
      <c r="B70" s="90" t="s">
        <v>153</v>
      </c>
      <c r="C70" s="84">
        <v>1</v>
      </c>
      <c r="D70" s="51" t="s">
        <v>23</v>
      </c>
      <c r="E70" s="41"/>
      <c r="F70" s="52">
        <f t="shared" si="6"/>
        <v>0</v>
      </c>
    </row>
    <row r="71" spans="1:6" ht="35.25" customHeight="1" x14ac:dyDescent="0.2">
      <c r="A71" s="88">
        <v>6.7</v>
      </c>
      <c r="B71" s="90" t="s">
        <v>154</v>
      </c>
      <c r="C71" s="84">
        <v>1</v>
      </c>
      <c r="D71" s="51" t="s">
        <v>23</v>
      </c>
      <c r="E71" s="41"/>
      <c r="F71" s="52">
        <f t="shared" si="6"/>
        <v>0</v>
      </c>
    </row>
    <row r="72" spans="1:6" ht="45" customHeight="1" x14ac:dyDescent="0.2">
      <c r="A72" s="88">
        <v>6.8</v>
      </c>
      <c r="B72" s="90" t="s">
        <v>155</v>
      </c>
      <c r="C72" s="84">
        <v>1</v>
      </c>
      <c r="D72" s="51" t="s">
        <v>23</v>
      </c>
      <c r="E72" s="41"/>
      <c r="F72" s="52">
        <f t="shared" si="6"/>
        <v>0</v>
      </c>
    </row>
    <row r="73" spans="1:6" ht="40.5" customHeight="1" x14ac:dyDescent="0.2">
      <c r="A73" s="88">
        <v>7</v>
      </c>
      <c r="B73" s="90" t="s">
        <v>156</v>
      </c>
      <c r="C73" s="88">
        <v>1</v>
      </c>
      <c r="D73" s="51" t="s">
        <v>109</v>
      </c>
      <c r="E73" s="41">
        <f>+'Appendix A'!F39</f>
        <v>0</v>
      </c>
      <c r="F73" s="52">
        <f t="shared" si="6"/>
        <v>0</v>
      </c>
    </row>
    <row r="74" spans="1:6" ht="45" customHeight="1" x14ac:dyDescent="0.2">
      <c r="A74" s="88">
        <v>8</v>
      </c>
      <c r="B74" s="90" t="s">
        <v>157</v>
      </c>
      <c r="C74" s="88">
        <v>1</v>
      </c>
      <c r="D74" s="51" t="s">
        <v>109</v>
      </c>
      <c r="E74" s="41">
        <f>+'Appendix B'!F16</f>
        <v>0</v>
      </c>
      <c r="F74" s="52">
        <f t="shared" si="6"/>
        <v>0</v>
      </c>
    </row>
    <row r="75" spans="1:6" ht="45" customHeight="1" x14ac:dyDescent="0.2">
      <c r="A75" s="88">
        <v>9</v>
      </c>
      <c r="B75" s="90" t="s">
        <v>158</v>
      </c>
      <c r="C75" s="88">
        <v>1</v>
      </c>
      <c r="D75" s="51" t="s">
        <v>109</v>
      </c>
      <c r="E75" s="41"/>
      <c r="F75" s="52">
        <f t="shared" si="6"/>
        <v>0</v>
      </c>
    </row>
    <row r="76" spans="1:6" s="40" customFormat="1" ht="38.25" customHeight="1" x14ac:dyDescent="0.2">
      <c r="A76" s="76"/>
      <c r="B76" s="162" t="s">
        <v>12</v>
      </c>
      <c r="C76" s="162"/>
      <c r="D76" s="96"/>
      <c r="E76" s="97"/>
      <c r="F76" s="63">
        <f>SUM(F11:F75)</f>
        <v>0</v>
      </c>
    </row>
    <row r="77" spans="1:6" ht="21.75" customHeight="1" x14ac:dyDescent="0.2">
      <c r="A77" s="146" t="s">
        <v>11</v>
      </c>
      <c r="B77" s="146"/>
      <c r="C77" s="146"/>
      <c r="D77" s="146"/>
      <c r="E77" s="146"/>
      <c r="F77" s="146"/>
    </row>
    <row r="78" spans="1:6" ht="63" customHeight="1" x14ac:dyDescent="0.2">
      <c r="A78" s="161" t="s">
        <v>159</v>
      </c>
      <c r="B78" s="161"/>
      <c r="C78" s="161"/>
      <c r="D78" s="161"/>
      <c r="E78" s="161"/>
      <c r="F78" s="161"/>
    </row>
    <row r="79" spans="1:6" ht="21" customHeight="1" x14ac:dyDescent="0.2">
      <c r="A79" s="161" t="s">
        <v>160</v>
      </c>
      <c r="B79" s="161"/>
      <c r="C79" s="161"/>
      <c r="D79" s="161"/>
      <c r="E79" s="161"/>
      <c r="F79" s="161"/>
    </row>
    <row r="80" spans="1:6" ht="21" customHeight="1" x14ac:dyDescent="0.2">
      <c r="A80" s="161" t="s">
        <v>161</v>
      </c>
      <c r="B80" s="161"/>
      <c r="C80" s="161"/>
      <c r="D80" s="161"/>
      <c r="E80" s="161"/>
      <c r="F80" s="161"/>
    </row>
    <row r="81" spans="1:6" ht="38.25" customHeight="1" x14ac:dyDescent="0.2">
      <c r="A81" s="161" t="s">
        <v>162</v>
      </c>
      <c r="B81" s="161"/>
      <c r="C81" s="161"/>
      <c r="D81" s="161"/>
      <c r="E81" s="161"/>
      <c r="F81" s="161"/>
    </row>
    <row r="83" spans="1:6" ht="15" customHeight="1" x14ac:dyDescent="0.2"/>
    <row r="84" spans="1:6" ht="20.25" customHeight="1" x14ac:dyDescent="0.2"/>
    <row r="85" spans="1:6" ht="33.75" customHeight="1" x14ac:dyDescent="0.2"/>
    <row r="86" spans="1:6" ht="15" customHeight="1" x14ac:dyDescent="0.2"/>
    <row r="87" spans="1:6" s="123" customFormat="1" ht="15" customHeight="1" x14ac:dyDescent="0.2">
      <c r="B87" s="8"/>
      <c r="C87" s="124"/>
      <c r="D87" s="124"/>
      <c r="E87" s="8"/>
      <c r="F87" s="8"/>
    </row>
    <row r="88" spans="1:6" s="123" customFormat="1" ht="15" customHeight="1" x14ac:dyDescent="0.2">
      <c r="B88" s="8"/>
      <c r="C88" s="124"/>
      <c r="D88" s="124"/>
      <c r="E88" s="8"/>
      <c r="F88" s="8"/>
    </row>
    <row r="89" spans="1:6" s="123" customFormat="1" ht="15" customHeight="1" x14ac:dyDescent="0.2">
      <c r="B89" s="8"/>
      <c r="C89" s="124"/>
      <c r="D89" s="124"/>
      <c r="E89" s="8"/>
      <c r="F89" s="8"/>
    </row>
    <row r="90" spans="1:6" s="123" customFormat="1" ht="15" customHeight="1" x14ac:dyDescent="0.2">
      <c r="B90" s="8"/>
      <c r="C90" s="124"/>
      <c r="D90" s="124"/>
      <c r="E90" s="8"/>
      <c r="F90" s="8"/>
    </row>
    <row r="91" spans="1:6" s="123" customFormat="1" ht="15" customHeight="1" x14ac:dyDescent="0.2">
      <c r="B91" s="8"/>
      <c r="C91" s="124"/>
      <c r="D91" s="124"/>
      <c r="E91" s="8"/>
      <c r="F91" s="8"/>
    </row>
    <row r="92" spans="1:6" s="123" customFormat="1" ht="15" customHeight="1" x14ac:dyDescent="0.2">
      <c r="B92" s="8"/>
      <c r="C92" s="124"/>
      <c r="D92" s="124"/>
      <c r="E92" s="8"/>
      <c r="F92" s="8"/>
    </row>
    <row r="93" spans="1:6" s="123" customFormat="1" ht="15" customHeight="1" x14ac:dyDescent="0.2">
      <c r="B93" s="8"/>
      <c r="C93" s="124"/>
      <c r="D93" s="124"/>
      <c r="E93" s="8"/>
      <c r="F93" s="8"/>
    </row>
  </sheetData>
  <protectedRanges>
    <protectedRange sqref="E9:F75" name="Range1"/>
  </protectedRanges>
  <mergeCells count="22">
    <mergeCell ref="A79:F79"/>
    <mergeCell ref="A80:F80"/>
    <mergeCell ref="A81:F81"/>
    <mergeCell ref="A1:F1"/>
    <mergeCell ref="A3:B3"/>
    <mergeCell ref="C3:F3"/>
    <mergeCell ref="A4:B4"/>
    <mergeCell ref="C4:F4"/>
    <mergeCell ref="C5:F5"/>
    <mergeCell ref="A2:B2"/>
    <mergeCell ref="C2:F2"/>
    <mergeCell ref="B7:B8"/>
    <mergeCell ref="A7:A8"/>
    <mergeCell ref="E7:F7"/>
    <mergeCell ref="A5:B5"/>
    <mergeCell ref="A6:B6"/>
    <mergeCell ref="C6:F6"/>
    <mergeCell ref="D7:D8"/>
    <mergeCell ref="A78:F78"/>
    <mergeCell ref="B76:C76"/>
    <mergeCell ref="A77:F77"/>
    <mergeCell ref="C7:C8"/>
  </mergeCells>
  <conditionalFormatting sqref="C2">
    <cfRule type="containsText" dxfId="114" priority="1586" stopIfTrue="1" operator="containsText" text="FILL IN MAIN SHEET">
      <formula>NOT(ISERROR(SEARCH("FILL IN MAIN SHEET",C2)))</formula>
    </cfRule>
  </conditionalFormatting>
  <conditionalFormatting sqref="E2">
    <cfRule type="containsText" dxfId="113" priority="1580" stopIfTrue="1" operator="containsText" text="FILL IN MAIN SHEET">
      <formula>NOT(ISERROR(SEARCH("FILL IN MAIN SHEET",E2)))</formula>
    </cfRule>
  </conditionalFormatting>
  <conditionalFormatting sqref="D2">
    <cfRule type="containsText" dxfId="112" priority="1263" stopIfTrue="1" operator="containsText" text="FILL IN MAIN SHEET">
      <formula>NOT(ISERROR(SEARCH("FILL IN MAIN SHEET",D2)))</formula>
    </cfRule>
  </conditionalFormatting>
  <conditionalFormatting sqref="F2">
    <cfRule type="containsText" dxfId="111" priority="1166" stopIfTrue="1" operator="containsText" text="FILL IN MAIN SHEET">
      <formula>NOT(ISERROR(SEARCH("FILL IN MAIN SHEET",F2)))</formula>
    </cfRule>
  </conditionalFormatting>
  <conditionalFormatting sqref="E21">
    <cfRule type="containsBlanks" dxfId="110" priority="127" stopIfTrue="1">
      <formula>LEN(TRIM(E21))=0</formula>
    </cfRule>
  </conditionalFormatting>
  <conditionalFormatting sqref="E17">
    <cfRule type="containsBlanks" dxfId="109" priority="121" stopIfTrue="1">
      <formula>LEN(TRIM(E17))=0</formula>
    </cfRule>
  </conditionalFormatting>
  <conditionalFormatting sqref="E15">
    <cfRule type="containsBlanks" dxfId="108" priority="117" stopIfTrue="1">
      <formula>LEN(TRIM(E15))=0</formula>
    </cfRule>
  </conditionalFormatting>
  <conditionalFormatting sqref="E13">
    <cfRule type="containsBlanks" dxfId="107" priority="115" stopIfTrue="1">
      <formula>LEN(TRIM(E13))=0</formula>
    </cfRule>
  </conditionalFormatting>
  <conditionalFormatting sqref="E11">
    <cfRule type="containsBlanks" dxfId="106" priority="111" stopIfTrue="1">
      <formula>LEN(TRIM(E11))=0</formula>
    </cfRule>
  </conditionalFormatting>
  <conditionalFormatting sqref="E12">
    <cfRule type="containsBlanks" dxfId="105" priority="113" stopIfTrue="1">
      <formula>LEN(TRIM(E12))=0</formula>
    </cfRule>
  </conditionalFormatting>
  <conditionalFormatting sqref="E14">
    <cfRule type="containsBlanks" dxfId="104" priority="77" stopIfTrue="1">
      <formula>LEN(TRIM(E14))=0</formula>
    </cfRule>
  </conditionalFormatting>
  <conditionalFormatting sqref="E19">
    <cfRule type="containsBlanks" dxfId="103" priority="75" stopIfTrue="1">
      <formula>LEN(TRIM(E19))=0</formula>
    </cfRule>
  </conditionalFormatting>
  <conditionalFormatting sqref="F11:F15 F17 F19 F21">
    <cfRule type="containsBlanks" dxfId="102" priority="56" stopIfTrue="1">
      <formula>LEN(TRIM(F11))=0</formula>
    </cfRule>
  </conditionalFormatting>
  <conditionalFormatting sqref="E26">
    <cfRule type="containsBlanks" dxfId="101" priority="27" stopIfTrue="1">
      <formula>LEN(TRIM(E26))=0</formula>
    </cfRule>
  </conditionalFormatting>
  <conditionalFormatting sqref="E27 E29 E31:E32 E34:E35 E39:E51 E53:E56 E58:E61 E64:E75">
    <cfRule type="containsBlanks" dxfId="100" priority="22" stopIfTrue="1">
      <formula>LEN(TRIM(E27))=0</formula>
    </cfRule>
  </conditionalFormatting>
  <conditionalFormatting sqref="F29">
    <cfRule type="containsBlanks" dxfId="99" priority="17" stopIfTrue="1">
      <formula>LEN(TRIM(F29))=0</formula>
    </cfRule>
  </conditionalFormatting>
  <conditionalFormatting sqref="F31:F32">
    <cfRule type="containsBlanks" dxfId="98" priority="16" stopIfTrue="1">
      <formula>LEN(TRIM(F31))=0</formula>
    </cfRule>
  </conditionalFormatting>
  <conditionalFormatting sqref="F34:F35">
    <cfRule type="containsBlanks" dxfId="97" priority="15" stopIfTrue="1">
      <formula>LEN(TRIM(F34))=0</formula>
    </cfRule>
  </conditionalFormatting>
  <conditionalFormatting sqref="F39:F51">
    <cfRule type="containsBlanks" dxfId="96" priority="14" stopIfTrue="1">
      <formula>LEN(TRIM(F39))=0</formula>
    </cfRule>
  </conditionalFormatting>
  <conditionalFormatting sqref="F53:F56">
    <cfRule type="containsBlanks" dxfId="95" priority="13" stopIfTrue="1">
      <formula>LEN(TRIM(F53))=0</formula>
    </cfRule>
  </conditionalFormatting>
  <conditionalFormatting sqref="F58:F61">
    <cfRule type="containsBlanks" dxfId="94" priority="12" stopIfTrue="1">
      <formula>LEN(TRIM(F58))=0</formula>
    </cfRule>
  </conditionalFormatting>
  <conditionalFormatting sqref="E23">
    <cfRule type="containsBlanks" dxfId="93" priority="31" stopIfTrue="1">
      <formula>LEN(TRIM(E23))=0</formula>
    </cfRule>
  </conditionalFormatting>
  <conditionalFormatting sqref="F64:F75">
    <cfRule type="containsBlanks" dxfId="92" priority="11" stopIfTrue="1">
      <formula>LEN(TRIM(F64))=0</formula>
    </cfRule>
  </conditionalFormatting>
  <conditionalFormatting sqref="F23">
    <cfRule type="containsBlanks" dxfId="91" priority="20" stopIfTrue="1">
      <formula>LEN(TRIM(F23))=0</formula>
    </cfRule>
  </conditionalFormatting>
  <conditionalFormatting sqref="F26:F27">
    <cfRule type="containsBlanks" dxfId="90" priority="18" stopIfTrue="1">
      <formula>LEN(TRIM(F26))=0</formula>
    </cfRule>
  </conditionalFormatting>
  <pageMargins left="0.38" right="0.118110236220472" top="0.49" bottom="0.54" header="0.33" footer="0.22"/>
  <pageSetup paperSize="9" scale="60" fitToHeight="0"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5"/>
  <sheetViews>
    <sheetView topLeftCell="A10" zoomScaleNormal="100" zoomScaleSheetLayoutView="100" workbookViewId="0">
      <selection activeCell="B12" sqref="B12"/>
    </sheetView>
  </sheetViews>
  <sheetFormatPr defaultRowHeight="12.75" x14ac:dyDescent="0.2"/>
  <cols>
    <col min="1" max="1" width="7.7109375" style="5" customWidth="1"/>
    <col min="2" max="2" width="88.140625" style="3" customWidth="1"/>
    <col min="3" max="3" width="14.28515625" style="12" customWidth="1"/>
    <col min="4" max="4" width="13.42578125" style="12" customWidth="1"/>
    <col min="5" max="6" width="21" style="3" customWidth="1"/>
    <col min="7" max="16384" width="9.140625" style="3"/>
  </cols>
  <sheetData>
    <row r="1" spans="1:6" ht="32.25" customHeight="1" x14ac:dyDescent="0.2">
      <c r="A1" s="163" t="s">
        <v>163</v>
      </c>
      <c r="B1" s="163"/>
      <c r="C1" s="163"/>
      <c r="D1" s="163"/>
      <c r="E1" s="163"/>
      <c r="F1" s="163"/>
    </row>
    <row r="2" spans="1:6" s="8" customFormat="1" ht="20.25" customHeight="1" x14ac:dyDescent="0.2">
      <c r="A2" s="131" t="s">
        <v>13</v>
      </c>
      <c r="B2" s="131"/>
      <c r="C2" s="165">
        <f>+'TOTAL PACKAGE '!C2:L2</f>
        <v>0</v>
      </c>
      <c r="D2" s="165"/>
      <c r="E2" s="165"/>
      <c r="F2" s="165"/>
    </row>
    <row r="3" spans="1:6" s="8" customFormat="1" ht="20.25" customHeight="1" x14ac:dyDescent="0.2">
      <c r="A3" s="131" t="s">
        <v>6</v>
      </c>
      <c r="B3" s="131"/>
      <c r="C3" s="131" t="str">
        <f>+'TOTAL PACKAGE '!C3:L3</f>
        <v>2X20 MW RAHUGHAT HYDRO ELECTRIC PROJECT (HEP)</v>
      </c>
      <c r="D3" s="131"/>
      <c r="E3" s="131"/>
      <c r="F3" s="131"/>
    </row>
    <row r="4" spans="1:6" s="8" customFormat="1" ht="19.5" customHeight="1" x14ac:dyDescent="0.2">
      <c r="A4" s="131" t="s">
        <v>2</v>
      </c>
      <c r="B4" s="131"/>
      <c r="C4" s="164" t="str">
        <f>+'TOTAL PACKAGE '!C4:L4</f>
        <v>HVAC FOR HYDRO</v>
      </c>
      <c r="D4" s="164"/>
      <c r="E4" s="164"/>
      <c r="F4" s="164"/>
    </row>
    <row r="5" spans="1:6" s="8" customFormat="1" ht="23.25" customHeight="1" x14ac:dyDescent="0.2">
      <c r="A5" s="131" t="s">
        <v>1</v>
      </c>
      <c r="B5" s="131"/>
      <c r="C5" s="128" t="str">
        <f>+'TOTAL PACKAGE '!C5:L5</f>
        <v>PE-TS-481- (571-13000-A)-A001</v>
      </c>
      <c r="D5" s="128"/>
      <c r="E5" s="128"/>
      <c r="F5" s="128"/>
    </row>
    <row r="6" spans="1:6" s="8" customFormat="1" ht="20.25" customHeight="1" x14ac:dyDescent="0.2">
      <c r="A6" s="131" t="s">
        <v>7</v>
      </c>
      <c r="B6" s="131"/>
      <c r="C6" s="128">
        <f>'TOTAL PACKAGE '!C6:L6</f>
        <v>0</v>
      </c>
      <c r="D6" s="128"/>
      <c r="E6" s="128"/>
      <c r="F6" s="128"/>
    </row>
    <row r="7" spans="1:6" ht="33" customHeight="1" x14ac:dyDescent="0.2">
      <c r="A7" s="129" t="s">
        <v>4</v>
      </c>
      <c r="B7" s="129" t="s">
        <v>5</v>
      </c>
      <c r="C7" s="129" t="s">
        <v>19</v>
      </c>
      <c r="D7" s="129" t="s">
        <v>80</v>
      </c>
      <c r="E7" s="166" t="s">
        <v>17</v>
      </c>
      <c r="F7" s="166"/>
    </row>
    <row r="8" spans="1:6" ht="42.75" customHeight="1" x14ac:dyDescent="0.2">
      <c r="A8" s="129"/>
      <c r="B8" s="129"/>
      <c r="C8" s="129"/>
      <c r="D8" s="129"/>
      <c r="E8" s="83" t="s">
        <v>15</v>
      </c>
      <c r="F8" s="83" t="s">
        <v>16</v>
      </c>
    </row>
    <row r="9" spans="1:6" ht="102" customHeight="1" x14ac:dyDescent="0.2">
      <c r="A9" s="98">
        <v>1</v>
      </c>
      <c r="B9" s="89" t="s">
        <v>164</v>
      </c>
      <c r="C9" s="99">
        <v>1</v>
      </c>
      <c r="D9" s="99" t="s">
        <v>23</v>
      </c>
      <c r="E9" s="101"/>
      <c r="F9" s="52">
        <f>+F11+F12</f>
        <v>0</v>
      </c>
    </row>
    <row r="10" spans="1:6" s="100" customFormat="1" ht="30" customHeight="1" x14ac:dyDescent="0.2">
      <c r="A10" s="87">
        <v>2</v>
      </c>
      <c r="B10" s="87" t="s">
        <v>165</v>
      </c>
      <c r="C10" s="91"/>
      <c r="D10" s="91"/>
      <c r="E10" s="91"/>
      <c r="F10" s="91"/>
    </row>
    <row r="11" spans="1:6" ht="72.75" customHeight="1" x14ac:dyDescent="0.2">
      <c r="A11" s="88" t="s">
        <v>250</v>
      </c>
      <c r="B11" s="89" t="s">
        <v>166</v>
      </c>
      <c r="C11" s="88">
        <v>4</v>
      </c>
      <c r="D11" s="99" t="s">
        <v>107</v>
      </c>
      <c r="E11" s="41"/>
      <c r="F11" s="52">
        <f t="shared" ref="F11:F12" si="0">C11*E11</f>
        <v>0</v>
      </c>
    </row>
    <row r="12" spans="1:6" ht="57.75" customHeight="1" x14ac:dyDescent="0.2">
      <c r="A12" s="88" t="s">
        <v>251</v>
      </c>
      <c r="B12" s="89" t="s">
        <v>167</v>
      </c>
      <c r="C12" s="88">
        <v>20</v>
      </c>
      <c r="D12" s="99" t="s">
        <v>168</v>
      </c>
      <c r="E12" s="41"/>
      <c r="F12" s="52">
        <f t="shared" si="0"/>
        <v>0</v>
      </c>
    </row>
    <row r="13" spans="1:6" ht="21.75" customHeight="1" x14ac:dyDescent="0.2">
      <c r="A13" s="146" t="s">
        <v>11</v>
      </c>
      <c r="B13" s="146"/>
      <c r="C13" s="146"/>
      <c r="D13" s="146"/>
      <c r="E13" s="146"/>
      <c r="F13" s="146"/>
    </row>
    <row r="14" spans="1:6" ht="123" customHeight="1" x14ac:dyDescent="0.2">
      <c r="A14" s="161" t="s">
        <v>169</v>
      </c>
      <c r="B14" s="161"/>
      <c r="C14" s="161"/>
      <c r="D14" s="161"/>
      <c r="E14" s="161"/>
      <c r="F14" s="161"/>
    </row>
    <row r="15" spans="1:6" ht="15" customHeight="1" x14ac:dyDescent="0.2"/>
    <row r="16" spans="1:6" ht="20.25" customHeight="1" x14ac:dyDescent="0.2"/>
    <row r="17" spans="2:6" ht="33.75" customHeight="1" x14ac:dyDescent="0.2"/>
    <row r="18" spans="2:6" ht="15" customHeight="1" x14ac:dyDescent="0.2"/>
    <row r="19" spans="2:6" s="5" customFormat="1" ht="15" customHeight="1" x14ac:dyDescent="0.2">
      <c r="B19" s="3"/>
      <c r="C19" s="12"/>
      <c r="D19" s="12"/>
      <c r="E19" s="3"/>
      <c r="F19" s="3"/>
    </row>
    <row r="20" spans="2:6" s="5" customFormat="1" ht="15" customHeight="1" x14ac:dyDescent="0.2">
      <c r="B20" s="3"/>
      <c r="C20" s="12"/>
      <c r="D20" s="12"/>
      <c r="E20" s="3"/>
      <c r="F20" s="3"/>
    </row>
    <row r="21" spans="2:6" s="5" customFormat="1" ht="15" customHeight="1" x14ac:dyDescent="0.2">
      <c r="B21" s="3"/>
      <c r="C21" s="12"/>
      <c r="D21" s="12"/>
      <c r="E21" s="3"/>
      <c r="F21" s="3"/>
    </row>
    <row r="22" spans="2:6" s="5" customFormat="1" ht="15" customHeight="1" x14ac:dyDescent="0.2">
      <c r="B22" s="3"/>
      <c r="C22" s="12"/>
      <c r="D22" s="12"/>
      <c r="E22" s="3"/>
      <c r="F22" s="3"/>
    </row>
    <row r="23" spans="2:6" s="5" customFormat="1" ht="15" customHeight="1" x14ac:dyDescent="0.2">
      <c r="B23" s="3"/>
      <c r="C23" s="12"/>
      <c r="D23" s="12"/>
      <c r="E23" s="3"/>
      <c r="F23" s="3"/>
    </row>
    <row r="24" spans="2:6" s="5" customFormat="1" ht="15" customHeight="1" x14ac:dyDescent="0.2">
      <c r="B24" s="3"/>
      <c r="C24" s="12"/>
      <c r="D24" s="12"/>
      <c r="E24" s="3"/>
      <c r="F24" s="3"/>
    </row>
    <row r="25" spans="2:6" s="5" customFormat="1" ht="15" customHeight="1" x14ac:dyDescent="0.2">
      <c r="B25" s="3"/>
      <c r="C25" s="12"/>
      <c r="D25" s="12"/>
      <c r="E25" s="3"/>
      <c r="F25" s="3"/>
    </row>
  </sheetData>
  <protectedRanges>
    <protectedRange sqref="E9:F12" name="Range1"/>
  </protectedRanges>
  <mergeCells count="18">
    <mergeCell ref="A4:B4"/>
    <mergeCell ref="C4:F4"/>
    <mergeCell ref="A1:F1"/>
    <mergeCell ref="A2:B2"/>
    <mergeCell ref="C2:F2"/>
    <mergeCell ref="A3:B3"/>
    <mergeCell ref="C3:F3"/>
    <mergeCell ref="A13:F13"/>
    <mergeCell ref="A14:F14"/>
    <mergeCell ref="A5:B5"/>
    <mergeCell ref="C5:F5"/>
    <mergeCell ref="A6:B6"/>
    <mergeCell ref="C6:F6"/>
    <mergeCell ref="A7:A8"/>
    <mergeCell ref="B7:B8"/>
    <mergeCell ref="C7:C8"/>
    <mergeCell ref="D7:D8"/>
    <mergeCell ref="E7:F7"/>
  </mergeCells>
  <conditionalFormatting sqref="C2">
    <cfRule type="containsText" dxfId="89" priority="25" stopIfTrue="1" operator="containsText" text="FILL IN MAIN SHEET">
      <formula>NOT(ISERROR(SEARCH("FILL IN MAIN SHEET",C2)))</formula>
    </cfRule>
  </conditionalFormatting>
  <conditionalFormatting sqref="E2">
    <cfRule type="containsText" dxfId="88" priority="24" stopIfTrue="1" operator="containsText" text="FILL IN MAIN SHEET">
      <formula>NOT(ISERROR(SEARCH("FILL IN MAIN SHEET",E2)))</formula>
    </cfRule>
  </conditionalFormatting>
  <conditionalFormatting sqref="D2">
    <cfRule type="containsText" dxfId="87" priority="23" stopIfTrue="1" operator="containsText" text="FILL IN MAIN SHEET">
      <formula>NOT(ISERROR(SEARCH("FILL IN MAIN SHEET",D2)))</formula>
    </cfRule>
  </conditionalFormatting>
  <conditionalFormatting sqref="F2">
    <cfRule type="containsText" dxfId="86" priority="22" stopIfTrue="1" operator="containsText" text="FILL IN MAIN SHEET">
      <formula>NOT(ISERROR(SEARCH("FILL IN MAIN SHEET",F2)))</formula>
    </cfRule>
  </conditionalFormatting>
  <conditionalFormatting sqref="E11">
    <cfRule type="containsBlanks" dxfId="85" priority="18" stopIfTrue="1">
      <formula>LEN(TRIM(E11))=0</formula>
    </cfRule>
  </conditionalFormatting>
  <conditionalFormatting sqref="E12">
    <cfRule type="containsBlanks" dxfId="84" priority="15" stopIfTrue="1">
      <formula>LEN(TRIM(E12))=0</formula>
    </cfRule>
  </conditionalFormatting>
  <conditionalFormatting sqref="F9 F11:F12">
    <cfRule type="containsBlanks" dxfId="83" priority="13"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55"/>
  <sheetViews>
    <sheetView view="pageBreakPreview" topLeftCell="A4" zoomScale="70" zoomScaleNormal="25" zoomScaleSheetLayoutView="70" workbookViewId="0">
      <selection activeCell="G8" sqref="G8:G38"/>
    </sheetView>
  </sheetViews>
  <sheetFormatPr defaultRowHeight="12.75" x14ac:dyDescent="0.2"/>
  <cols>
    <col min="1" max="1" width="5" style="5" bestFit="1" customWidth="1"/>
    <col min="2" max="2" width="52.140625" style="3" customWidth="1"/>
    <col min="3" max="3" width="6.28515625" style="12" bestFit="1" customWidth="1"/>
    <col min="4" max="4" width="10.5703125" style="12" bestFit="1" customWidth="1"/>
    <col min="5" max="5" width="26.140625" style="3" customWidth="1"/>
    <col min="6" max="6" width="28" style="3" customWidth="1"/>
    <col min="7" max="16384" width="9.140625" style="3"/>
  </cols>
  <sheetData>
    <row r="1" spans="1:6" ht="42" customHeight="1" x14ac:dyDescent="0.2">
      <c r="A1" s="167" t="s">
        <v>184</v>
      </c>
      <c r="B1" s="168"/>
      <c r="C1" s="168"/>
      <c r="D1" s="168"/>
      <c r="E1" s="168"/>
      <c r="F1" s="168"/>
    </row>
    <row r="2" spans="1:6" s="8" customFormat="1" ht="20.25" customHeight="1" x14ac:dyDescent="0.2">
      <c r="A2" s="131" t="s">
        <v>13</v>
      </c>
      <c r="B2" s="131"/>
      <c r="C2" s="165">
        <f>+'TOTAL PACKAGE '!C2:L2</f>
        <v>0</v>
      </c>
      <c r="D2" s="165"/>
      <c r="E2" s="165"/>
      <c r="F2" s="165"/>
    </row>
    <row r="3" spans="1:6" s="8" customFormat="1" ht="47.25" customHeight="1" x14ac:dyDescent="0.2">
      <c r="A3" s="131" t="s">
        <v>6</v>
      </c>
      <c r="B3" s="131"/>
      <c r="C3" s="131" t="str">
        <f>+'TOTAL PACKAGE '!C3:L3</f>
        <v>2X20 MW RAHUGHAT HYDRO ELECTRIC PROJECT (HEP)</v>
      </c>
      <c r="D3" s="131"/>
      <c r="E3" s="131"/>
      <c r="F3" s="131"/>
    </row>
    <row r="4" spans="1:6" s="8" customFormat="1" ht="19.5" customHeight="1" x14ac:dyDescent="0.2">
      <c r="A4" s="131" t="s">
        <v>2</v>
      </c>
      <c r="B4" s="131"/>
      <c r="C4" s="164" t="str">
        <f>+'TOTAL PACKAGE '!C4:L4</f>
        <v>HVAC FOR HYDRO</v>
      </c>
      <c r="D4" s="164"/>
      <c r="E4" s="164"/>
      <c r="F4" s="164"/>
    </row>
    <row r="5" spans="1:6" s="8" customFormat="1" ht="23.25" customHeight="1" x14ac:dyDescent="0.2">
      <c r="A5" s="131" t="s">
        <v>1</v>
      </c>
      <c r="B5" s="131"/>
      <c r="C5" s="128" t="str">
        <f>+'TOTAL PACKAGE '!C5:L5</f>
        <v>PE-TS-481- (571-13000-A)-A001</v>
      </c>
      <c r="D5" s="128"/>
      <c r="E5" s="128"/>
      <c r="F5" s="128"/>
    </row>
    <row r="6" spans="1:6" s="8" customFormat="1" ht="20.25" customHeight="1" x14ac:dyDescent="0.2">
      <c r="A6" s="131" t="s">
        <v>7</v>
      </c>
      <c r="B6" s="131"/>
      <c r="C6" s="128">
        <f>'TOTAL PACKAGE '!C6:L6</f>
        <v>0</v>
      </c>
      <c r="D6" s="128"/>
      <c r="E6" s="128"/>
      <c r="F6" s="128"/>
    </row>
    <row r="7" spans="1:6" ht="63" customHeight="1" x14ac:dyDescent="0.2">
      <c r="A7" s="13" t="s">
        <v>4</v>
      </c>
      <c r="B7" s="13" t="s">
        <v>5</v>
      </c>
      <c r="C7" s="71" t="s">
        <v>80</v>
      </c>
      <c r="D7" s="71" t="s">
        <v>19</v>
      </c>
      <c r="E7" s="42" t="s">
        <v>15</v>
      </c>
      <c r="F7" s="42" t="s">
        <v>16</v>
      </c>
    </row>
    <row r="8" spans="1:6" ht="24" customHeight="1" x14ac:dyDescent="0.2">
      <c r="A8" s="44">
        <v>1</v>
      </c>
      <c r="B8" s="45" t="s">
        <v>170</v>
      </c>
      <c r="C8" s="44" t="s">
        <v>51</v>
      </c>
      <c r="D8" s="44">
        <v>1</v>
      </c>
      <c r="E8" s="41"/>
      <c r="F8" s="41">
        <f>+E8*D8</f>
        <v>0</v>
      </c>
    </row>
    <row r="9" spans="1:6" ht="24" customHeight="1" x14ac:dyDescent="0.2">
      <c r="A9" s="44">
        <v>2</v>
      </c>
      <c r="B9" s="45" t="s">
        <v>171</v>
      </c>
      <c r="C9" s="44" t="s">
        <v>51</v>
      </c>
      <c r="D9" s="44">
        <v>1</v>
      </c>
      <c r="E9" s="41"/>
      <c r="F9" s="41">
        <f t="shared" ref="F9:F38" si="0">+E9*D9</f>
        <v>0</v>
      </c>
    </row>
    <row r="10" spans="1:6" ht="24" customHeight="1" x14ac:dyDescent="0.2">
      <c r="A10" s="44">
        <v>3</v>
      </c>
      <c r="B10" s="45" t="s">
        <v>172</v>
      </c>
      <c r="C10" s="44" t="s">
        <v>51</v>
      </c>
      <c r="D10" s="44">
        <v>1</v>
      </c>
      <c r="E10" s="41"/>
      <c r="F10" s="41">
        <f t="shared" si="0"/>
        <v>0</v>
      </c>
    </row>
    <row r="11" spans="1:6" ht="24" customHeight="1" x14ac:dyDescent="0.2">
      <c r="A11" s="44">
        <v>4</v>
      </c>
      <c r="B11" s="45" t="s">
        <v>52</v>
      </c>
      <c r="C11" s="44" t="s">
        <v>51</v>
      </c>
      <c r="D11" s="44">
        <v>1</v>
      </c>
      <c r="E11" s="41"/>
      <c r="F11" s="41">
        <f t="shared" si="0"/>
        <v>0</v>
      </c>
    </row>
    <row r="12" spans="1:6" ht="24" customHeight="1" x14ac:dyDescent="0.2">
      <c r="A12" s="44">
        <v>5</v>
      </c>
      <c r="B12" s="45" t="s">
        <v>173</v>
      </c>
      <c r="C12" s="44" t="s">
        <v>53</v>
      </c>
      <c r="D12" s="44">
        <v>1</v>
      </c>
      <c r="E12" s="41"/>
      <c r="F12" s="41">
        <f t="shared" si="0"/>
        <v>0</v>
      </c>
    </row>
    <row r="13" spans="1:6" ht="24" customHeight="1" x14ac:dyDescent="0.2">
      <c r="A13" s="46">
        <v>6</v>
      </c>
      <c r="B13" s="47" t="s">
        <v>54</v>
      </c>
      <c r="C13" s="46" t="s">
        <v>53</v>
      </c>
      <c r="D13" s="46">
        <v>1</v>
      </c>
      <c r="E13" s="41"/>
      <c r="F13" s="41">
        <f t="shared" si="0"/>
        <v>0</v>
      </c>
    </row>
    <row r="14" spans="1:6" ht="24" customHeight="1" x14ac:dyDescent="0.2">
      <c r="A14" s="44">
        <v>7</v>
      </c>
      <c r="B14" s="48" t="s">
        <v>55</v>
      </c>
      <c r="C14" s="44" t="s">
        <v>53</v>
      </c>
      <c r="D14" s="44">
        <v>1</v>
      </c>
      <c r="E14" s="41"/>
      <c r="F14" s="41">
        <f t="shared" si="0"/>
        <v>0</v>
      </c>
    </row>
    <row r="15" spans="1:6" ht="24" customHeight="1" x14ac:dyDescent="0.2">
      <c r="A15" s="44">
        <v>8</v>
      </c>
      <c r="B15" s="48" t="s">
        <v>56</v>
      </c>
      <c r="C15" s="44" t="s">
        <v>53</v>
      </c>
      <c r="D15" s="44">
        <v>1</v>
      </c>
      <c r="E15" s="41"/>
      <c r="F15" s="41">
        <f t="shared" si="0"/>
        <v>0</v>
      </c>
    </row>
    <row r="16" spans="1:6" ht="24" customHeight="1" x14ac:dyDescent="0.2">
      <c r="A16" s="44">
        <v>9</v>
      </c>
      <c r="B16" s="45" t="s">
        <v>174</v>
      </c>
      <c r="C16" s="44" t="s">
        <v>53</v>
      </c>
      <c r="D16" s="44">
        <v>1</v>
      </c>
      <c r="E16" s="41"/>
      <c r="F16" s="41">
        <f t="shared" si="0"/>
        <v>0</v>
      </c>
    </row>
    <row r="17" spans="1:6" ht="24" customHeight="1" x14ac:dyDescent="0.2">
      <c r="A17" s="44">
        <v>10</v>
      </c>
      <c r="B17" s="48" t="s">
        <v>57</v>
      </c>
      <c r="C17" s="44" t="s">
        <v>53</v>
      </c>
      <c r="D17" s="44">
        <v>1</v>
      </c>
      <c r="E17" s="41"/>
      <c r="F17" s="41">
        <f t="shared" si="0"/>
        <v>0</v>
      </c>
    </row>
    <row r="18" spans="1:6" ht="24" customHeight="1" x14ac:dyDescent="0.2">
      <c r="A18" s="44">
        <v>11</v>
      </c>
      <c r="B18" s="48" t="s">
        <v>58</v>
      </c>
      <c r="C18" s="44" t="s">
        <v>53</v>
      </c>
      <c r="D18" s="44">
        <v>1</v>
      </c>
      <c r="E18" s="41"/>
      <c r="F18" s="41">
        <f t="shared" si="0"/>
        <v>0</v>
      </c>
    </row>
    <row r="19" spans="1:6" ht="24" customHeight="1" x14ac:dyDescent="0.2">
      <c r="A19" s="44">
        <v>12</v>
      </c>
      <c r="B19" s="48" t="s">
        <v>175</v>
      </c>
      <c r="C19" s="44" t="s">
        <v>53</v>
      </c>
      <c r="D19" s="44">
        <v>1</v>
      </c>
      <c r="E19" s="41"/>
      <c r="F19" s="41">
        <f t="shared" si="0"/>
        <v>0</v>
      </c>
    </row>
    <row r="20" spans="1:6" ht="24" customHeight="1" x14ac:dyDescent="0.2">
      <c r="A20" s="44">
        <v>13</v>
      </c>
      <c r="B20" s="48" t="s">
        <v>59</v>
      </c>
      <c r="C20" s="44" t="s">
        <v>53</v>
      </c>
      <c r="D20" s="44">
        <v>1</v>
      </c>
      <c r="E20" s="41"/>
      <c r="F20" s="41">
        <f t="shared" si="0"/>
        <v>0</v>
      </c>
    </row>
    <row r="21" spans="1:6" ht="24" customHeight="1" x14ac:dyDescent="0.2">
      <c r="A21" s="44">
        <v>14</v>
      </c>
      <c r="B21" s="48" t="s">
        <v>60</v>
      </c>
      <c r="C21" s="44" t="s">
        <v>53</v>
      </c>
      <c r="D21" s="44">
        <v>1</v>
      </c>
      <c r="E21" s="41"/>
      <c r="F21" s="41">
        <f t="shared" si="0"/>
        <v>0</v>
      </c>
    </row>
    <row r="22" spans="1:6" ht="24" customHeight="1" x14ac:dyDescent="0.2">
      <c r="A22" s="44">
        <v>15</v>
      </c>
      <c r="B22" s="48" t="s">
        <v>61</v>
      </c>
      <c r="C22" s="44" t="s">
        <v>53</v>
      </c>
      <c r="D22" s="44">
        <v>1</v>
      </c>
      <c r="E22" s="41"/>
      <c r="F22" s="41">
        <f t="shared" si="0"/>
        <v>0</v>
      </c>
    </row>
    <row r="23" spans="1:6" ht="24" customHeight="1" x14ac:dyDescent="0.2">
      <c r="A23" s="44">
        <v>16</v>
      </c>
      <c r="B23" s="48" t="s">
        <v>62</v>
      </c>
      <c r="C23" s="44" t="s">
        <v>53</v>
      </c>
      <c r="D23" s="44">
        <v>1</v>
      </c>
      <c r="E23" s="41"/>
      <c r="F23" s="41">
        <f t="shared" si="0"/>
        <v>0</v>
      </c>
    </row>
    <row r="24" spans="1:6" ht="24" customHeight="1" x14ac:dyDescent="0.2">
      <c r="A24" s="44">
        <v>17</v>
      </c>
      <c r="B24" s="48" t="s">
        <v>63</v>
      </c>
      <c r="C24" s="44" t="s">
        <v>64</v>
      </c>
      <c r="D24" s="44">
        <v>6</v>
      </c>
      <c r="E24" s="41"/>
      <c r="F24" s="41">
        <f t="shared" si="0"/>
        <v>0</v>
      </c>
    </row>
    <row r="25" spans="1:6" ht="24" customHeight="1" x14ac:dyDescent="0.2">
      <c r="A25" s="44">
        <v>18</v>
      </c>
      <c r="B25" s="48" t="s">
        <v>65</v>
      </c>
      <c r="C25" s="44" t="s">
        <v>53</v>
      </c>
      <c r="D25" s="44">
        <v>1</v>
      </c>
      <c r="E25" s="41"/>
      <c r="F25" s="41">
        <f t="shared" si="0"/>
        <v>0</v>
      </c>
    </row>
    <row r="26" spans="1:6" ht="24" customHeight="1" x14ac:dyDescent="0.2">
      <c r="A26" s="44">
        <v>19</v>
      </c>
      <c r="B26" s="48" t="s">
        <v>66</v>
      </c>
      <c r="C26" s="44" t="s">
        <v>53</v>
      </c>
      <c r="D26" s="44">
        <v>1</v>
      </c>
      <c r="E26" s="41"/>
      <c r="F26" s="41">
        <f t="shared" si="0"/>
        <v>0</v>
      </c>
    </row>
    <row r="27" spans="1:6" ht="24" customHeight="1" x14ac:dyDescent="0.2">
      <c r="A27" s="44">
        <v>20</v>
      </c>
      <c r="B27" s="48" t="s">
        <v>67</v>
      </c>
      <c r="C27" s="44" t="s">
        <v>53</v>
      </c>
      <c r="D27" s="44">
        <v>1</v>
      </c>
      <c r="E27" s="41"/>
      <c r="F27" s="41">
        <f t="shared" si="0"/>
        <v>0</v>
      </c>
    </row>
    <row r="28" spans="1:6" ht="24" customHeight="1" x14ac:dyDescent="0.2">
      <c r="A28" s="44">
        <v>21</v>
      </c>
      <c r="B28" s="45" t="s">
        <v>176</v>
      </c>
      <c r="C28" s="44" t="s">
        <v>53</v>
      </c>
      <c r="D28" s="44">
        <v>1</v>
      </c>
      <c r="E28" s="41"/>
      <c r="F28" s="41">
        <f t="shared" si="0"/>
        <v>0</v>
      </c>
    </row>
    <row r="29" spans="1:6" ht="24" customHeight="1" x14ac:dyDescent="0.2">
      <c r="A29" s="44">
        <v>22</v>
      </c>
      <c r="B29" s="48" t="s">
        <v>177</v>
      </c>
      <c r="C29" s="44" t="s">
        <v>53</v>
      </c>
      <c r="D29" s="44">
        <v>1</v>
      </c>
      <c r="E29" s="41"/>
      <c r="F29" s="41">
        <f t="shared" si="0"/>
        <v>0</v>
      </c>
    </row>
    <row r="30" spans="1:6" ht="24" customHeight="1" x14ac:dyDescent="0.2">
      <c r="A30" s="44">
        <v>23</v>
      </c>
      <c r="B30" s="48" t="s">
        <v>178</v>
      </c>
      <c r="C30" s="44" t="s">
        <v>53</v>
      </c>
      <c r="D30" s="44">
        <v>1</v>
      </c>
      <c r="E30" s="41"/>
      <c r="F30" s="41">
        <f t="shared" si="0"/>
        <v>0</v>
      </c>
    </row>
    <row r="31" spans="1:6" ht="24" customHeight="1" x14ac:dyDescent="0.2">
      <c r="A31" s="44">
        <v>24</v>
      </c>
      <c r="B31" s="48" t="s">
        <v>68</v>
      </c>
      <c r="C31" s="44" t="s">
        <v>53</v>
      </c>
      <c r="D31" s="44">
        <v>1</v>
      </c>
      <c r="E31" s="41"/>
      <c r="F31" s="41">
        <f t="shared" si="0"/>
        <v>0</v>
      </c>
    </row>
    <row r="32" spans="1:6" ht="24" customHeight="1" x14ac:dyDescent="0.2">
      <c r="A32" s="44">
        <v>25</v>
      </c>
      <c r="B32" s="48" t="s">
        <v>69</v>
      </c>
      <c r="C32" s="44" t="s">
        <v>53</v>
      </c>
      <c r="D32" s="44">
        <v>1</v>
      </c>
      <c r="E32" s="41"/>
      <c r="F32" s="41">
        <f t="shared" si="0"/>
        <v>0</v>
      </c>
    </row>
    <row r="33" spans="1:6" ht="24" customHeight="1" x14ac:dyDescent="0.2">
      <c r="A33" s="44">
        <v>26</v>
      </c>
      <c r="B33" s="48" t="s">
        <v>70</v>
      </c>
      <c r="C33" s="44" t="s">
        <v>53</v>
      </c>
      <c r="D33" s="44">
        <v>1</v>
      </c>
      <c r="E33" s="41"/>
      <c r="F33" s="41">
        <f t="shared" si="0"/>
        <v>0</v>
      </c>
    </row>
    <row r="34" spans="1:6" ht="24" customHeight="1" x14ac:dyDescent="0.2">
      <c r="A34" s="44">
        <v>27</v>
      </c>
      <c r="B34" s="48" t="s">
        <v>179</v>
      </c>
      <c r="C34" s="44" t="s">
        <v>53</v>
      </c>
      <c r="D34" s="44">
        <v>1</v>
      </c>
      <c r="E34" s="41"/>
      <c r="F34" s="41">
        <f t="shared" si="0"/>
        <v>0</v>
      </c>
    </row>
    <row r="35" spans="1:6" ht="24" customHeight="1" x14ac:dyDescent="0.2">
      <c r="A35" s="44">
        <v>28</v>
      </c>
      <c r="B35" s="48" t="s">
        <v>69</v>
      </c>
      <c r="C35" s="44" t="s">
        <v>53</v>
      </c>
      <c r="D35" s="44">
        <v>1</v>
      </c>
      <c r="E35" s="41"/>
      <c r="F35" s="41">
        <f t="shared" si="0"/>
        <v>0</v>
      </c>
    </row>
    <row r="36" spans="1:6" ht="24" customHeight="1" x14ac:dyDescent="0.2">
      <c r="A36" s="44">
        <v>29</v>
      </c>
      <c r="B36" s="49" t="s">
        <v>180</v>
      </c>
      <c r="C36" s="43" t="s">
        <v>53</v>
      </c>
      <c r="D36" s="50">
        <v>1</v>
      </c>
      <c r="E36" s="41"/>
      <c r="F36" s="41">
        <f t="shared" si="0"/>
        <v>0</v>
      </c>
    </row>
    <row r="37" spans="1:6" ht="24" customHeight="1" x14ac:dyDescent="0.2">
      <c r="A37" s="44">
        <v>30</v>
      </c>
      <c r="B37" s="49" t="s">
        <v>181</v>
      </c>
      <c r="C37" s="43" t="s">
        <v>53</v>
      </c>
      <c r="D37" s="50">
        <v>1</v>
      </c>
      <c r="E37" s="41"/>
      <c r="F37" s="41">
        <f t="shared" si="0"/>
        <v>0</v>
      </c>
    </row>
    <row r="38" spans="1:6" ht="24" customHeight="1" x14ac:dyDescent="0.2">
      <c r="A38" s="44">
        <v>31</v>
      </c>
      <c r="B38" s="49" t="s">
        <v>182</v>
      </c>
      <c r="C38" s="43" t="s">
        <v>53</v>
      </c>
      <c r="D38" s="50">
        <v>1</v>
      </c>
      <c r="E38" s="41"/>
      <c r="F38" s="41">
        <f t="shared" si="0"/>
        <v>0</v>
      </c>
    </row>
    <row r="39" spans="1:6" s="64" customFormat="1" ht="28.5" customHeight="1" x14ac:dyDescent="0.25">
      <c r="A39" s="77"/>
      <c r="B39" s="162" t="s">
        <v>12</v>
      </c>
      <c r="C39" s="162"/>
      <c r="D39" s="73"/>
      <c r="E39" s="75"/>
      <c r="F39" s="63"/>
    </row>
    <row r="40" spans="1:6" ht="21.75" customHeight="1" x14ac:dyDescent="0.2">
      <c r="A40" s="146" t="s">
        <v>11</v>
      </c>
      <c r="B40" s="146"/>
      <c r="C40" s="146"/>
      <c r="D40" s="146"/>
      <c r="E40" s="146"/>
      <c r="F40" s="146"/>
    </row>
    <row r="41" spans="1:6" ht="75" customHeight="1" x14ac:dyDescent="0.2">
      <c r="A41" s="161" t="s">
        <v>183</v>
      </c>
      <c r="B41" s="161"/>
      <c r="C41" s="161"/>
      <c r="D41" s="161"/>
      <c r="E41" s="161"/>
      <c r="F41" s="161"/>
    </row>
    <row r="45" spans="1:6" ht="15" customHeight="1" x14ac:dyDescent="0.2"/>
    <row r="46" spans="1:6" ht="20.25" customHeight="1" x14ac:dyDescent="0.2"/>
    <row r="47" spans="1:6" ht="33.75" customHeight="1" x14ac:dyDescent="0.2"/>
    <row r="48" spans="1:6" ht="15" customHeight="1" x14ac:dyDescent="0.2"/>
    <row r="49" spans="2:6" s="5" customFormat="1" ht="15" customHeight="1" x14ac:dyDescent="0.2">
      <c r="B49" s="3"/>
      <c r="C49" s="12"/>
      <c r="D49" s="12"/>
      <c r="E49" s="3"/>
      <c r="F49" s="3"/>
    </row>
    <row r="50" spans="2:6" s="5" customFormat="1" ht="15" customHeight="1" x14ac:dyDescent="0.2">
      <c r="B50" s="3"/>
      <c r="C50" s="12"/>
      <c r="D50" s="12"/>
      <c r="E50" s="3"/>
      <c r="F50" s="3"/>
    </row>
    <row r="51" spans="2:6" s="5" customFormat="1" ht="15" customHeight="1" x14ac:dyDescent="0.2">
      <c r="B51" s="3"/>
      <c r="C51" s="12"/>
      <c r="D51" s="12"/>
      <c r="E51" s="3"/>
      <c r="F51" s="3"/>
    </row>
    <row r="52" spans="2:6" s="5" customFormat="1" ht="15" customHeight="1" x14ac:dyDescent="0.2">
      <c r="B52" s="3"/>
      <c r="C52" s="12"/>
      <c r="D52" s="12"/>
      <c r="E52" s="3"/>
      <c r="F52" s="3"/>
    </row>
    <row r="53" spans="2:6" s="5" customFormat="1" ht="15" customHeight="1" x14ac:dyDescent="0.2">
      <c r="B53" s="3"/>
      <c r="C53" s="12"/>
      <c r="D53" s="12"/>
      <c r="E53" s="3"/>
      <c r="F53" s="3"/>
    </row>
    <row r="54" spans="2:6" s="5" customFormat="1" ht="15" customHeight="1" x14ac:dyDescent="0.2">
      <c r="B54" s="3"/>
      <c r="C54" s="12"/>
      <c r="D54" s="12"/>
      <c r="E54" s="3"/>
      <c r="F54" s="3"/>
    </row>
    <row r="55" spans="2:6" s="5" customFormat="1" ht="15" customHeight="1" x14ac:dyDescent="0.2">
      <c r="B55" s="3"/>
      <c r="C55" s="12"/>
      <c r="D55" s="12"/>
      <c r="E55" s="3"/>
      <c r="F55" s="3"/>
    </row>
  </sheetData>
  <protectedRanges>
    <protectedRange sqref="E8:F38" name="Range1"/>
  </protectedRanges>
  <mergeCells count="14">
    <mergeCell ref="A1:F1"/>
    <mergeCell ref="A2:B2"/>
    <mergeCell ref="C2:F2"/>
    <mergeCell ref="A3:B3"/>
    <mergeCell ref="C3:F3"/>
    <mergeCell ref="A4:B4"/>
    <mergeCell ref="C4:F4"/>
    <mergeCell ref="B39:C39"/>
    <mergeCell ref="A40:F40"/>
    <mergeCell ref="A41:F41"/>
    <mergeCell ref="A5:B5"/>
    <mergeCell ref="C5:F5"/>
    <mergeCell ref="A6:B6"/>
    <mergeCell ref="C6:F6"/>
  </mergeCells>
  <conditionalFormatting sqref="C2">
    <cfRule type="containsText" dxfId="82" priority="566" stopIfTrue="1" operator="containsText" text="FILL IN MAIN SHEET">
      <formula>NOT(ISERROR(SEARCH("FILL IN MAIN SHEET",C2)))</formula>
    </cfRule>
  </conditionalFormatting>
  <conditionalFormatting sqref="D2">
    <cfRule type="containsText" dxfId="81" priority="330" stopIfTrue="1" operator="containsText" text="FILL IN MAIN SHEET">
      <formula>NOT(ISERROR(SEARCH("FILL IN MAIN SHEET",D2)))</formula>
    </cfRule>
  </conditionalFormatting>
  <conditionalFormatting sqref="F2">
    <cfRule type="containsText" dxfId="80" priority="124" stopIfTrue="1" operator="containsText" text="FILL IN MAIN SHEET">
      <formula>NOT(ISERROR(SEARCH("FILL IN MAIN SHEET",F2)))</formula>
    </cfRule>
  </conditionalFormatting>
  <conditionalFormatting sqref="E2">
    <cfRule type="containsText" dxfId="79" priority="83" stopIfTrue="1" operator="containsText" text="FILL IN MAIN SHEET">
      <formula>NOT(ISERROR(SEARCH("FILL IN MAIN SHEET",E2)))</formula>
    </cfRule>
  </conditionalFormatting>
  <conditionalFormatting sqref="F8:F38">
    <cfRule type="containsBlanks" dxfId="78" priority="40" stopIfTrue="1">
      <formula>LEN(TRIM(F8))=0</formula>
    </cfRule>
  </conditionalFormatting>
  <conditionalFormatting sqref="E38">
    <cfRule type="containsBlanks" dxfId="77" priority="31" stopIfTrue="1">
      <formula>LEN(TRIM(E38))=0</formula>
    </cfRule>
  </conditionalFormatting>
  <conditionalFormatting sqref="E37">
    <cfRule type="containsBlanks" dxfId="76" priority="30" stopIfTrue="1">
      <formula>LEN(TRIM(E37))=0</formula>
    </cfRule>
  </conditionalFormatting>
  <conditionalFormatting sqref="E36">
    <cfRule type="containsBlanks" dxfId="75" priority="29" stopIfTrue="1">
      <formula>LEN(TRIM(E36))=0</formula>
    </cfRule>
  </conditionalFormatting>
  <conditionalFormatting sqref="E35">
    <cfRule type="containsBlanks" dxfId="74" priority="28" stopIfTrue="1">
      <formula>LEN(TRIM(E35))=0</formula>
    </cfRule>
  </conditionalFormatting>
  <conditionalFormatting sqref="E34">
    <cfRule type="containsBlanks" dxfId="73" priority="27" stopIfTrue="1">
      <formula>LEN(TRIM(E34))=0</formula>
    </cfRule>
  </conditionalFormatting>
  <conditionalFormatting sqref="E33">
    <cfRule type="containsBlanks" dxfId="72" priority="26" stopIfTrue="1">
      <formula>LEN(TRIM(E33))=0</formula>
    </cfRule>
  </conditionalFormatting>
  <conditionalFormatting sqref="E32">
    <cfRule type="containsBlanks" dxfId="71" priority="25" stopIfTrue="1">
      <formula>LEN(TRIM(E32))=0</formula>
    </cfRule>
  </conditionalFormatting>
  <conditionalFormatting sqref="E31">
    <cfRule type="containsBlanks" dxfId="70" priority="24" stopIfTrue="1">
      <formula>LEN(TRIM(E31))=0</formula>
    </cfRule>
  </conditionalFormatting>
  <conditionalFormatting sqref="E30">
    <cfRule type="containsBlanks" dxfId="69" priority="23" stopIfTrue="1">
      <formula>LEN(TRIM(E30))=0</formula>
    </cfRule>
  </conditionalFormatting>
  <conditionalFormatting sqref="E29">
    <cfRule type="containsBlanks" dxfId="68" priority="22" stopIfTrue="1">
      <formula>LEN(TRIM(E29))=0</formula>
    </cfRule>
  </conditionalFormatting>
  <conditionalFormatting sqref="E28">
    <cfRule type="containsBlanks" dxfId="67" priority="21" stopIfTrue="1">
      <formula>LEN(TRIM(E28))=0</formula>
    </cfRule>
  </conditionalFormatting>
  <conditionalFormatting sqref="E27">
    <cfRule type="containsBlanks" dxfId="66" priority="20" stopIfTrue="1">
      <formula>LEN(TRIM(E27))=0</formula>
    </cfRule>
  </conditionalFormatting>
  <conditionalFormatting sqref="E26">
    <cfRule type="containsBlanks" dxfId="65" priority="19" stopIfTrue="1">
      <formula>LEN(TRIM(E26))=0</formula>
    </cfRule>
  </conditionalFormatting>
  <conditionalFormatting sqref="E25">
    <cfRule type="containsBlanks" dxfId="64" priority="18" stopIfTrue="1">
      <formula>LEN(TRIM(E25))=0</formula>
    </cfRule>
  </conditionalFormatting>
  <conditionalFormatting sqref="E24">
    <cfRule type="containsBlanks" dxfId="63" priority="17" stopIfTrue="1">
      <formula>LEN(TRIM(E24))=0</formula>
    </cfRule>
  </conditionalFormatting>
  <conditionalFormatting sqref="E23">
    <cfRule type="containsBlanks" dxfId="62" priority="16" stopIfTrue="1">
      <formula>LEN(TRIM(E23))=0</formula>
    </cfRule>
  </conditionalFormatting>
  <conditionalFormatting sqref="E22">
    <cfRule type="containsBlanks" dxfId="61" priority="15" stopIfTrue="1">
      <formula>LEN(TRIM(E22))=0</formula>
    </cfRule>
  </conditionalFormatting>
  <conditionalFormatting sqref="E21">
    <cfRule type="containsBlanks" dxfId="60" priority="14" stopIfTrue="1">
      <formula>LEN(TRIM(E21))=0</formula>
    </cfRule>
  </conditionalFormatting>
  <conditionalFormatting sqref="E20">
    <cfRule type="containsBlanks" dxfId="59" priority="13" stopIfTrue="1">
      <formula>LEN(TRIM(E20))=0</formula>
    </cfRule>
  </conditionalFormatting>
  <conditionalFormatting sqref="E19">
    <cfRule type="containsBlanks" dxfId="58" priority="12" stopIfTrue="1">
      <formula>LEN(TRIM(E19))=0</formula>
    </cfRule>
  </conditionalFormatting>
  <conditionalFormatting sqref="E18">
    <cfRule type="containsBlanks" dxfId="57" priority="11" stopIfTrue="1">
      <formula>LEN(TRIM(E18))=0</formula>
    </cfRule>
  </conditionalFormatting>
  <conditionalFormatting sqref="E17">
    <cfRule type="containsBlanks" dxfId="56" priority="10" stopIfTrue="1">
      <formula>LEN(TRIM(E17))=0</formula>
    </cfRule>
  </conditionalFormatting>
  <conditionalFormatting sqref="E16">
    <cfRule type="containsBlanks" dxfId="55" priority="9" stopIfTrue="1">
      <formula>LEN(TRIM(E16))=0</formula>
    </cfRule>
  </conditionalFormatting>
  <conditionalFormatting sqref="E15">
    <cfRule type="containsBlanks" dxfId="54" priority="8" stopIfTrue="1">
      <formula>LEN(TRIM(E15))=0</formula>
    </cfRule>
  </conditionalFormatting>
  <conditionalFormatting sqref="E14">
    <cfRule type="containsBlanks" dxfId="53" priority="7" stopIfTrue="1">
      <formula>LEN(TRIM(E14))=0</formula>
    </cfRule>
  </conditionalFormatting>
  <conditionalFormatting sqref="E13">
    <cfRule type="containsBlanks" dxfId="52" priority="6" stopIfTrue="1">
      <formula>LEN(TRIM(E13))=0</formula>
    </cfRule>
  </conditionalFormatting>
  <conditionalFormatting sqref="E12">
    <cfRule type="containsBlanks" dxfId="51" priority="5" stopIfTrue="1">
      <formula>LEN(TRIM(E12))=0</formula>
    </cfRule>
  </conditionalFormatting>
  <conditionalFormatting sqref="E11">
    <cfRule type="containsBlanks" dxfId="50" priority="4" stopIfTrue="1">
      <formula>LEN(TRIM(E11))=0</formula>
    </cfRule>
  </conditionalFormatting>
  <conditionalFormatting sqref="E10">
    <cfRule type="containsBlanks" dxfId="49" priority="3" stopIfTrue="1">
      <formula>LEN(TRIM(E10))=0</formula>
    </cfRule>
  </conditionalFormatting>
  <conditionalFormatting sqref="E9">
    <cfRule type="containsBlanks" dxfId="48" priority="2" stopIfTrue="1">
      <formula>LEN(TRIM(E9))=0</formula>
    </cfRule>
  </conditionalFormatting>
  <conditionalFormatting sqref="E8">
    <cfRule type="containsBlanks" dxfId="47" priority="1" stopIfTrue="1">
      <formula>LEN(TRIM(E8))=0</formula>
    </cfRule>
  </conditionalFormatting>
  <pageMargins left="0.38" right="0.118110236220472" top="0.49" bottom="0.15748031496063" header="0.33" footer="0.44"/>
  <pageSetup paperSize="9" scale="7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F32"/>
  <sheetViews>
    <sheetView view="pageBreakPreview" topLeftCell="A7" zoomScaleNormal="85" zoomScaleSheetLayoutView="100" workbookViewId="0">
      <selection activeCell="B11" sqref="B11"/>
    </sheetView>
  </sheetViews>
  <sheetFormatPr defaultRowHeight="12.75" x14ac:dyDescent="0.2"/>
  <cols>
    <col min="1" max="1" width="14.7109375" style="5" customWidth="1"/>
    <col min="2" max="2" width="60.5703125" style="3" customWidth="1"/>
    <col min="3" max="3" width="14.28515625" style="12" customWidth="1"/>
    <col min="4" max="4" width="13.42578125" style="12" customWidth="1"/>
    <col min="5" max="6" width="21" style="3" customWidth="1"/>
    <col min="7" max="16384" width="9.140625" style="3"/>
  </cols>
  <sheetData>
    <row r="1" spans="1:6" ht="38.25" customHeight="1" x14ac:dyDescent="0.2">
      <c r="A1" s="171" t="s">
        <v>185</v>
      </c>
      <c r="B1" s="172"/>
      <c r="C1" s="172"/>
      <c r="D1" s="172"/>
      <c r="E1" s="172"/>
      <c r="F1" s="172"/>
    </row>
    <row r="2" spans="1:6" s="8" customFormat="1" ht="20.25" customHeight="1" x14ac:dyDescent="0.2">
      <c r="A2" s="169" t="s">
        <v>13</v>
      </c>
      <c r="B2" s="169"/>
      <c r="C2" s="173">
        <f>+'TOTAL PACKAGE '!C2:L2</f>
        <v>0</v>
      </c>
      <c r="D2" s="173"/>
      <c r="E2" s="173"/>
      <c r="F2" s="173"/>
    </row>
    <row r="3" spans="1:6" s="8" customFormat="1" ht="20.25" customHeight="1" x14ac:dyDescent="0.2">
      <c r="A3" s="169" t="s">
        <v>6</v>
      </c>
      <c r="B3" s="169"/>
      <c r="C3" s="169" t="str">
        <f>+'TOTAL PACKAGE '!C3:L3</f>
        <v>2X20 MW RAHUGHAT HYDRO ELECTRIC PROJECT (HEP)</v>
      </c>
      <c r="D3" s="169"/>
      <c r="E3" s="169"/>
      <c r="F3" s="169"/>
    </row>
    <row r="4" spans="1:6" s="8" customFormat="1" ht="19.5" customHeight="1" x14ac:dyDescent="0.2">
      <c r="A4" s="169" t="s">
        <v>2</v>
      </c>
      <c r="B4" s="169"/>
      <c r="C4" s="170" t="str">
        <f>+'TOTAL PACKAGE '!C4:L4</f>
        <v>HVAC FOR HYDRO</v>
      </c>
      <c r="D4" s="170"/>
      <c r="E4" s="170"/>
      <c r="F4" s="170"/>
    </row>
    <row r="5" spans="1:6" s="8" customFormat="1" ht="23.25" customHeight="1" x14ac:dyDescent="0.2">
      <c r="A5" s="169" t="s">
        <v>1</v>
      </c>
      <c r="B5" s="169"/>
      <c r="C5" s="175" t="str">
        <f>+'TOTAL PACKAGE '!C5:L5</f>
        <v>PE-TS-481- (571-13000-A)-A001</v>
      </c>
      <c r="D5" s="175"/>
      <c r="E5" s="175"/>
      <c r="F5" s="175"/>
    </row>
    <row r="6" spans="1:6" s="8" customFormat="1" ht="20.25" customHeight="1" x14ac:dyDescent="0.2">
      <c r="A6" s="169" t="s">
        <v>7</v>
      </c>
      <c r="B6" s="169"/>
      <c r="C6" s="175"/>
      <c r="D6" s="175"/>
      <c r="E6" s="175"/>
      <c r="F6" s="175"/>
    </row>
    <row r="7" spans="1:6" ht="44.25" customHeight="1" x14ac:dyDescent="0.2">
      <c r="A7" s="102" t="s">
        <v>4</v>
      </c>
      <c r="B7" s="102" t="s">
        <v>5</v>
      </c>
      <c r="C7" s="103" t="s">
        <v>80</v>
      </c>
      <c r="D7" s="103" t="s">
        <v>19</v>
      </c>
      <c r="E7" s="83" t="s">
        <v>15</v>
      </c>
      <c r="F7" s="83" t="s">
        <v>16</v>
      </c>
    </row>
    <row r="8" spans="1:6" ht="22.5" customHeight="1" x14ac:dyDescent="0.2">
      <c r="A8" s="107">
        <v>1</v>
      </c>
      <c r="B8" s="108" t="s">
        <v>186</v>
      </c>
      <c r="C8" s="105" t="s">
        <v>51</v>
      </c>
      <c r="D8" s="105">
        <v>1</v>
      </c>
      <c r="E8" s="104"/>
      <c r="F8" s="104">
        <f>+E8*D8</f>
        <v>0</v>
      </c>
    </row>
    <row r="9" spans="1:6" ht="24" customHeight="1" x14ac:dyDescent="0.2">
      <c r="A9" s="44">
        <v>2</v>
      </c>
      <c r="B9" s="48" t="s">
        <v>187</v>
      </c>
      <c r="C9" s="44" t="s">
        <v>53</v>
      </c>
      <c r="D9" s="44">
        <v>1</v>
      </c>
      <c r="E9" s="104"/>
      <c r="F9" s="104">
        <f t="shared" ref="F9:F15" si="0">+E9*D9</f>
        <v>0</v>
      </c>
    </row>
    <row r="10" spans="1:6" ht="24" customHeight="1" x14ac:dyDescent="0.2">
      <c r="A10" s="44">
        <v>3</v>
      </c>
      <c r="B10" s="48" t="s">
        <v>188</v>
      </c>
      <c r="C10" s="44" t="s">
        <v>53</v>
      </c>
      <c r="D10" s="44">
        <v>1</v>
      </c>
      <c r="E10" s="104"/>
      <c r="F10" s="104">
        <f t="shared" si="0"/>
        <v>0</v>
      </c>
    </row>
    <row r="11" spans="1:6" ht="24" customHeight="1" x14ac:dyDescent="0.2">
      <c r="A11" s="44">
        <v>4</v>
      </c>
      <c r="B11" s="48" t="s">
        <v>189</v>
      </c>
      <c r="C11" s="44" t="s">
        <v>51</v>
      </c>
      <c r="D11" s="44">
        <v>1</v>
      </c>
      <c r="E11" s="104"/>
      <c r="F11" s="104">
        <f t="shared" si="0"/>
        <v>0</v>
      </c>
    </row>
    <row r="12" spans="1:6" ht="24" customHeight="1" x14ac:dyDescent="0.2">
      <c r="A12" s="44">
        <v>5</v>
      </c>
      <c r="B12" s="48" t="s">
        <v>190</v>
      </c>
      <c r="C12" s="44" t="s">
        <v>3</v>
      </c>
      <c r="D12" s="44">
        <v>1</v>
      </c>
      <c r="E12" s="104"/>
      <c r="F12" s="104">
        <f t="shared" si="0"/>
        <v>0</v>
      </c>
    </row>
    <row r="13" spans="1:6" ht="24" customHeight="1" x14ac:dyDescent="0.2">
      <c r="A13" s="44">
        <v>6</v>
      </c>
      <c r="B13" s="48" t="s">
        <v>191</v>
      </c>
      <c r="C13" s="44" t="s">
        <v>3</v>
      </c>
      <c r="D13" s="44">
        <v>1</v>
      </c>
      <c r="E13" s="104"/>
      <c r="F13" s="104">
        <f t="shared" si="0"/>
        <v>0</v>
      </c>
    </row>
    <row r="14" spans="1:6" ht="24" customHeight="1" x14ac:dyDescent="0.2">
      <c r="A14" s="44">
        <v>7</v>
      </c>
      <c r="B14" s="48" t="s">
        <v>192</v>
      </c>
      <c r="C14" s="46" t="s">
        <v>3</v>
      </c>
      <c r="D14" s="44">
        <v>1</v>
      </c>
      <c r="E14" s="104"/>
      <c r="F14" s="104">
        <f t="shared" si="0"/>
        <v>0</v>
      </c>
    </row>
    <row r="15" spans="1:6" ht="24" customHeight="1" x14ac:dyDescent="0.2">
      <c r="A15" s="44">
        <v>8</v>
      </c>
      <c r="B15" s="48" t="s">
        <v>193</v>
      </c>
      <c r="C15" s="44" t="s">
        <v>3</v>
      </c>
      <c r="D15" s="44">
        <v>1</v>
      </c>
      <c r="E15" s="104"/>
      <c r="F15" s="104">
        <f t="shared" si="0"/>
        <v>0</v>
      </c>
    </row>
    <row r="16" spans="1:6" ht="30.75" customHeight="1" x14ac:dyDescent="0.2">
      <c r="A16" s="105"/>
      <c r="B16" s="166" t="s">
        <v>12</v>
      </c>
      <c r="C16" s="166"/>
      <c r="D16" s="83"/>
      <c r="E16" s="74"/>
      <c r="F16" s="106">
        <f>SUM(F8:F15)</f>
        <v>0</v>
      </c>
    </row>
    <row r="17" spans="1:6" ht="21.75" customHeight="1" x14ac:dyDescent="0.2">
      <c r="A17" s="146" t="s">
        <v>11</v>
      </c>
      <c r="B17" s="146"/>
      <c r="C17" s="146"/>
      <c r="D17" s="146"/>
      <c r="E17" s="146"/>
      <c r="F17" s="146"/>
    </row>
    <row r="18" spans="1:6" ht="42.75" customHeight="1" x14ac:dyDescent="0.2">
      <c r="A18" s="174" t="s">
        <v>194</v>
      </c>
      <c r="B18" s="174"/>
      <c r="C18" s="174"/>
      <c r="D18" s="174"/>
      <c r="E18" s="174"/>
      <c r="F18" s="174"/>
    </row>
    <row r="22" spans="1:6" ht="15" customHeight="1" x14ac:dyDescent="0.2"/>
    <row r="23" spans="1:6" ht="20.25" customHeight="1" x14ac:dyDescent="0.2"/>
    <row r="24" spans="1:6" ht="33.75" customHeight="1" x14ac:dyDescent="0.2"/>
    <row r="25" spans="1:6" ht="15" customHeight="1" x14ac:dyDescent="0.2"/>
    <row r="26" spans="1:6" s="5" customFormat="1" ht="15" customHeight="1" x14ac:dyDescent="0.2">
      <c r="B26" s="3"/>
      <c r="C26" s="12"/>
      <c r="D26" s="12"/>
      <c r="E26" s="3"/>
      <c r="F26" s="3"/>
    </row>
    <row r="27" spans="1:6" s="5" customFormat="1" ht="15" customHeight="1" x14ac:dyDescent="0.2">
      <c r="B27" s="3"/>
      <c r="C27" s="12"/>
      <c r="D27" s="12"/>
      <c r="E27" s="3"/>
      <c r="F27" s="3"/>
    </row>
    <row r="28" spans="1:6" s="5" customFormat="1" ht="15" customHeight="1" x14ac:dyDescent="0.2">
      <c r="B28" s="3"/>
      <c r="C28" s="12"/>
      <c r="D28" s="12"/>
      <c r="E28" s="3"/>
      <c r="F28" s="3"/>
    </row>
    <row r="29" spans="1:6" s="5" customFormat="1" ht="15" customHeight="1" x14ac:dyDescent="0.2">
      <c r="B29" s="3"/>
      <c r="C29" s="12"/>
      <c r="D29" s="12"/>
      <c r="E29" s="3"/>
      <c r="F29" s="3"/>
    </row>
    <row r="30" spans="1:6" s="5" customFormat="1" ht="15" customHeight="1" x14ac:dyDescent="0.2">
      <c r="B30" s="3"/>
      <c r="C30" s="12"/>
      <c r="D30" s="12"/>
      <c r="E30" s="3"/>
      <c r="F30" s="3"/>
    </row>
    <row r="31" spans="1:6" s="5" customFormat="1" ht="15" customHeight="1" x14ac:dyDescent="0.2">
      <c r="B31" s="3"/>
      <c r="C31" s="12"/>
      <c r="D31" s="12"/>
      <c r="E31" s="3"/>
      <c r="F31" s="3"/>
    </row>
    <row r="32" spans="1:6" s="5" customFormat="1" ht="15" customHeight="1" x14ac:dyDescent="0.2">
      <c r="B32" s="3"/>
      <c r="C32" s="12"/>
      <c r="D32" s="12"/>
      <c r="E32" s="3"/>
      <c r="F32" s="3"/>
    </row>
  </sheetData>
  <protectedRanges>
    <protectedRange sqref="E9:E15" name="Range1"/>
  </protectedRanges>
  <mergeCells count="14">
    <mergeCell ref="A18:F18"/>
    <mergeCell ref="A5:B5"/>
    <mergeCell ref="C5:F5"/>
    <mergeCell ref="A6:B6"/>
    <mergeCell ref="C6:F6"/>
    <mergeCell ref="B16:C16"/>
    <mergeCell ref="A17:F17"/>
    <mergeCell ref="A4:B4"/>
    <mergeCell ref="C4:F4"/>
    <mergeCell ref="A1:F1"/>
    <mergeCell ref="A2:B2"/>
    <mergeCell ref="C2:F2"/>
    <mergeCell ref="A3:B3"/>
    <mergeCell ref="C3:F3"/>
  </mergeCells>
  <conditionalFormatting sqref="C2">
    <cfRule type="containsText" dxfId="46" priority="180" stopIfTrue="1" operator="containsText" text="FILL IN MAIN SHEET">
      <formula>NOT(ISERROR(SEARCH("FILL IN MAIN SHEET",C2)))</formula>
    </cfRule>
  </conditionalFormatting>
  <conditionalFormatting sqref="D2">
    <cfRule type="containsText" dxfId="45" priority="61" stopIfTrue="1" operator="containsText" text="FILL IN MAIN SHEET">
      <formula>NOT(ISERROR(SEARCH("FILL IN MAIN SHEET",D2)))</formula>
    </cfRule>
  </conditionalFormatting>
  <conditionalFormatting sqref="F2">
    <cfRule type="containsText" dxfId="44" priority="20" stopIfTrue="1" operator="containsText" text="FILL IN MAIN SHEET">
      <formula>NOT(ISERROR(SEARCH("FILL IN MAIN SHEET",F2)))</formula>
    </cfRule>
  </conditionalFormatting>
  <conditionalFormatting sqref="E2">
    <cfRule type="containsText" dxfId="43" priority="12" stopIfTrue="1" operator="containsText" text="FILL IN MAIN SHEET">
      <formula>NOT(ISERROR(SEARCH("FILL IN MAIN SHEET",E2)))</formula>
    </cfRule>
  </conditionalFormatting>
  <conditionalFormatting sqref="E15">
    <cfRule type="containsBlanks" dxfId="42" priority="11" stopIfTrue="1">
      <formula>LEN(TRIM(E15))=0</formula>
    </cfRule>
  </conditionalFormatting>
  <conditionalFormatting sqref="E14">
    <cfRule type="containsBlanks" dxfId="41" priority="10" stopIfTrue="1">
      <formula>LEN(TRIM(E14))=0</formula>
    </cfRule>
  </conditionalFormatting>
  <conditionalFormatting sqref="E13">
    <cfRule type="containsBlanks" dxfId="40" priority="9" stopIfTrue="1">
      <formula>LEN(TRIM(E13))=0</formula>
    </cfRule>
  </conditionalFormatting>
  <conditionalFormatting sqref="E12">
    <cfRule type="containsBlanks" dxfId="39" priority="8" stopIfTrue="1">
      <formula>LEN(TRIM(E12))=0</formula>
    </cfRule>
  </conditionalFormatting>
  <conditionalFormatting sqref="E11">
    <cfRule type="containsBlanks" dxfId="38" priority="7" stopIfTrue="1">
      <formula>LEN(TRIM(E11))=0</formula>
    </cfRule>
  </conditionalFormatting>
  <conditionalFormatting sqref="E10">
    <cfRule type="containsBlanks" dxfId="37" priority="6" stopIfTrue="1">
      <formula>LEN(TRIM(E10))=0</formula>
    </cfRule>
  </conditionalFormatting>
  <conditionalFormatting sqref="E9">
    <cfRule type="containsBlanks" dxfId="36" priority="5" stopIfTrue="1">
      <formula>LEN(TRIM(E9))=0</formula>
    </cfRule>
  </conditionalFormatting>
  <conditionalFormatting sqref="F8:F15">
    <cfRule type="containsBlanks" dxfId="35" priority="2" stopIfTrue="1">
      <formula>LEN(TRIM(F8))=0</formula>
    </cfRule>
  </conditionalFormatting>
  <conditionalFormatting sqref="E8">
    <cfRule type="containsBlanks" dxfId="34" priority="1" stopIfTrue="1">
      <formula>LEN(TRIM(E8))=0</formula>
    </cfRule>
  </conditionalFormatting>
  <pageMargins left="0.38" right="0.118110236220472" top="0.49" bottom="0.15748031496063" header="0.33" footer="0.4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49"/>
  <sheetViews>
    <sheetView view="pageBreakPreview" topLeftCell="A29" zoomScaleNormal="55" zoomScaleSheetLayoutView="100" workbookViewId="0">
      <selection activeCell="C22" sqref="C22:D22"/>
    </sheetView>
  </sheetViews>
  <sheetFormatPr defaultRowHeight="12.75" x14ac:dyDescent="0.2"/>
  <cols>
    <col min="1" max="1" width="5.28515625" style="5" customWidth="1"/>
    <col min="2" max="2" width="50.85546875" style="3" customWidth="1"/>
    <col min="3" max="3" width="28" style="12" customWidth="1"/>
    <col min="4" max="4" width="19" style="12" customWidth="1"/>
    <col min="5" max="5" width="23.140625" style="3" customWidth="1"/>
    <col min="6" max="16384" width="9.140625" style="3"/>
  </cols>
  <sheetData>
    <row r="1" spans="1:5" ht="39.75" customHeight="1" x14ac:dyDescent="0.2">
      <c r="A1" s="171" t="s">
        <v>195</v>
      </c>
      <c r="B1" s="172"/>
      <c r="C1" s="172"/>
      <c r="D1" s="172"/>
      <c r="E1" s="172"/>
    </row>
    <row r="2" spans="1:5" s="8" customFormat="1" ht="20.25" customHeight="1" x14ac:dyDescent="0.2">
      <c r="A2" s="169" t="s">
        <v>13</v>
      </c>
      <c r="B2" s="169"/>
      <c r="C2" s="173">
        <f>+'TOTAL PACKAGE '!C2:L2</f>
        <v>0</v>
      </c>
      <c r="D2" s="173"/>
      <c r="E2" s="173"/>
    </row>
    <row r="3" spans="1:5" s="8" customFormat="1" ht="40.5" customHeight="1" x14ac:dyDescent="0.2">
      <c r="A3" s="169" t="s">
        <v>6</v>
      </c>
      <c r="B3" s="169"/>
      <c r="C3" s="169" t="str">
        <f>+'TOTAL PACKAGE '!C3:L3</f>
        <v>2X20 MW RAHUGHAT HYDRO ELECTRIC PROJECT (HEP)</v>
      </c>
      <c r="D3" s="169"/>
      <c r="E3" s="169"/>
    </row>
    <row r="4" spans="1:5" s="8" customFormat="1" ht="19.5" customHeight="1" x14ac:dyDescent="0.2">
      <c r="A4" s="169" t="s">
        <v>2</v>
      </c>
      <c r="B4" s="169"/>
      <c r="C4" s="170" t="str">
        <f>+'TOTAL PACKAGE '!C4:L4</f>
        <v>HVAC FOR HYDRO</v>
      </c>
      <c r="D4" s="170"/>
      <c r="E4" s="170"/>
    </row>
    <row r="5" spans="1:5" s="8" customFormat="1" ht="23.25" customHeight="1" x14ac:dyDescent="0.2">
      <c r="A5" s="169" t="s">
        <v>1</v>
      </c>
      <c r="B5" s="169"/>
      <c r="C5" s="175" t="str">
        <f>+'TOTAL PACKAGE '!C5:L5</f>
        <v>PE-TS-481- (571-13000-A)-A001</v>
      </c>
      <c r="D5" s="175"/>
      <c r="E5" s="175"/>
    </row>
    <row r="6" spans="1:5" s="8" customFormat="1" ht="20.25" customHeight="1" x14ac:dyDescent="0.2">
      <c r="A6" s="169" t="s">
        <v>7</v>
      </c>
      <c r="B6" s="169"/>
      <c r="C6" s="175">
        <f>'TOTAL PACKAGE '!C6:L6</f>
        <v>0</v>
      </c>
      <c r="D6" s="175"/>
      <c r="E6" s="175"/>
    </row>
    <row r="7" spans="1:5" ht="44.25" customHeight="1" x14ac:dyDescent="0.2">
      <c r="A7" s="103" t="s">
        <v>4</v>
      </c>
      <c r="B7" s="103" t="s">
        <v>5</v>
      </c>
      <c r="C7" s="177" t="s">
        <v>19</v>
      </c>
      <c r="D7" s="178"/>
      <c r="E7" s="83" t="s">
        <v>16</v>
      </c>
    </row>
    <row r="8" spans="1:5" ht="44.25" customHeight="1" x14ac:dyDescent="0.2">
      <c r="A8" s="103" t="s">
        <v>233</v>
      </c>
      <c r="B8" s="103" t="s">
        <v>234</v>
      </c>
      <c r="C8" s="177"/>
      <c r="D8" s="178"/>
      <c r="E8" s="83"/>
    </row>
    <row r="9" spans="1:5" ht="30" x14ac:dyDescent="0.2">
      <c r="A9" s="114">
        <v>1</v>
      </c>
      <c r="B9" s="113" t="s">
        <v>196</v>
      </c>
      <c r="C9" s="176" t="s">
        <v>197</v>
      </c>
      <c r="D9" s="176"/>
      <c r="E9" s="104"/>
    </row>
    <row r="10" spans="1:5" ht="60" x14ac:dyDescent="0.2">
      <c r="A10" s="114">
        <v>2</v>
      </c>
      <c r="B10" s="113" t="s">
        <v>198</v>
      </c>
      <c r="C10" s="176" t="s">
        <v>199</v>
      </c>
      <c r="D10" s="176"/>
      <c r="E10" s="104"/>
    </row>
    <row r="11" spans="1:5" ht="24" customHeight="1" x14ac:dyDescent="0.2">
      <c r="A11" s="114">
        <v>3</v>
      </c>
      <c r="B11" s="113" t="s">
        <v>200</v>
      </c>
      <c r="C11" s="176" t="s">
        <v>199</v>
      </c>
      <c r="D11" s="176"/>
      <c r="E11" s="104"/>
    </row>
    <row r="12" spans="1:5" ht="24" customHeight="1" x14ac:dyDescent="0.2">
      <c r="A12" s="114">
        <v>4</v>
      </c>
      <c r="B12" s="113" t="s">
        <v>201</v>
      </c>
      <c r="C12" s="176" t="s">
        <v>199</v>
      </c>
      <c r="D12" s="176"/>
      <c r="E12" s="104"/>
    </row>
    <row r="13" spans="1:5" ht="24" customHeight="1" x14ac:dyDescent="0.2">
      <c r="A13" s="114">
        <v>5</v>
      </c>
      <c r="B13" s="113" t="s">
        <v>202</v>
      </c>
      <c r="C13" s="176" t="s">
        <v>203</v>
      </c>
      <c r="D13" s="176"/>
      <c r="E13" s="104"/>
    </row>
    <row r="14" spans="1:5" ht="24" customHeight="1" x14ac:dyDescent="0.2">
      <c r="A14" s="114">
        <v>6</v>
      </c>
      <c r="B14" s="113" t="s">
        <v>204</v>
      </c>
      <c r="C14" s="176" t="s">
        <v>197</v>
      </c>
      <c r="D14" s="176"/>
      <c r="E14" s="104"/>
    </row>
    <row r="15" spans="1:5" ht="24" customHeight="1" x14ac:dyDescent="0.2">
      <c r="A15" s="114" t="s">
        <v>205</v>
      </c>
      <c r="B15" s="113" t="s">
        <v>206</v>
      </c>
      <c r="C15" s="176" t="s">
        <v>207</v>
      </c>
      <c r="D15" s="176"/>
      <c r="E15" s="104"/>
    </row>
    <row r="16" spans="1:5" ht="24" customHeight="1" x14ac:dyDescent="0.2">
      <c r="A16" s="114" t="s">
        <v>208</v>
      </c>
      <c r="B16" s="113" t="s">
        <v>209</v>
      </c>
      <c r="C16" s="176" t="s">
        <v>207</v>
      </c>
      <c r="D16" s="176"/>
      <c r="E16" s="104"/>
    </row>
    <row r="17" spans="1:5" ht="24" customHeight="1" x14ac:dyDescent="0.2">
      <c r="A17" s="114" t="s">
        <v>210</v>
      </c>
      <c r="B17" s="113" t="s">
        <v>211</v>
      </c>
      <c r="C17" s="176" t="s">
        <v>207</v>
      </c>
      <c r="D17" s="176"/>
      <c r="E17" s="104"/>
    </row>
    <row r="18" spans="1:5" ht="24" customHeight="1" x14ac:dyDescent="0.2">
      <c r="A18" s="114">
        <v>8</v>
      </c>
      <c r="B18" s="113" t="s">
        <v>212</v>
      </c>
      <c r="C18" s="176" t="s">
        <v>197</v>
      </c>
      <c r="D18" s="176"/>
      <c r="E18" s="104"/>
    </row>
    <row r="19" spans="1:5" ht="24" customHeight="1" x14ac:dyDescent="0.2">
      <c r="A19" s="114">
        <v>9</v>
      </c>
      <c r="B19" s="113" t="s">
        <v>213</v>
      </c>
      <c r="C19" s="176" t="s">
        <v>197</v>
      </c>
      <c r="D19" s="176"/>
      <c r="E19" s="104"/>
    </row>
    <row r="20" spans="1:5" ht="31.5" customHeight="1" x14ac:dyDescent="0.2">
      <c r="A20" s="114">
        <v>10</v>
      </c>
      <c r="B20" s="113" t="s">
        <v>214</v>
      </c>
      <c r="C20" s="176" t="s">
        <v>215</v>
      </c>
      <c r="D20" s="176"/>
      <c r="E20" s="104"/>
    </row>
    <row r="21" spans="1:5" ht="30" customHeight="1" x14ac:dyDescent="0.2">
      <c r="A21" s="114">
        <v>11</v>
      </c>
      <c r="B21" s="113" t="s">
        <v>216</v>
      </c>
      <c r="C21" s="176" t="s">
        <v>215</v>
      </c>
      <c r="D21" s="176"/>
      <c r="E21" s="104"/>
    </row>
    <row r="22" spans="1:5" ht="24" customHeight="1" x14ac:dyDescent="0.2">
      <c r="A22" s="114">
        <v>12</v>
      </c>
      <c r="B22" s="113" t="s">
        <v>217</v>
      </c>
      <c r="C22" s="176" t="s">
        <v>218</v>
      </c>
      <c r="D22" s="176"/>
      <c r="E22" s="104"/>
    </row>
    <row r="23" spans="1:5" ht="24" customHeight="1" x14ac:dyDescent="0.2">
      <c r="A23" s="114">
        <v>13</v>
      </c>
      <c r="B23" s="113" t="s">
        <v>219</v>
      </c>
      <c r="C23" s="176" t="s">
        <v>220</v>
      </c>
      <c r="D23" s="176"/>
      <c r="E23" s="104"/>
    </row>
    <row r="24" spans="1:5" ht="24" customHeight="1" x14ac:dyDescent="0.2">
      <c r="A24" s="114">
        <v>14</v>
      </c>
      <c r="B24" s="113" t="s">
        <v>221</v>
      </c>
      <c r="C24" s="176" t="s">
        <v>197</v>
      </c>
      <c r="D24" s="176"/>
      <c r="E24" s="104"/>
    </row>
    <row r="25" spans="1:5" ht="24" customHeight="1" x14ac:dyDescent="0.2">
      <c r="A25" s="114">
        <v>15</v>
      </c>
      <c r="B25" s="113" t="s">
        <v>222</v>
      </c>
      <c r="C25" s="115" t="s">
        <v>235</v>
      </c>
      <c r="D25" s="115" t="s">
        <v>223</v>
      </c>
      <c r="E25" s="104"/>
    </row>
    <row r="26" spans="1:5" ht="24" customHeight="1" x14ac:dyDescent="0.2">
      <c r="A26" s="114">
        <v>16</v>
      </c>
      <c r="B26" s="113" t="s">
        <v>224</v>
      </c>
      <c r="C26" s="115" t="s">
        <v>235</v>
      </c>
      <c r="D26" s="115" t="s">
        <v>223</v>
      </c>
      <c r="E26" s="104"/>
    </row>
    <row r="27" spans="1:5" ht="24" customHeight="1" x14ac:dyDescent="0.2">
      <c r="A27" s="114">
        <v>17</v>
      </c>
      <c r="B27" s="113" t="s">
        <v>225</v>
      </c>
      <c r="C27" s="115" t="s">
        <v>235</v>
      </c>
      <c r="D27" s="115" t="s">
        <v>223</v>
      </c>
      <c r="E27" s="104"/>
    </row>
    <row r="28" spans="1:5" ht="24" customHeight="1" x14ac:dyDescent="0.2">
      <c r="A28" s="114">
        <v>18</v>
      </c>
      <c r="B28" s="116" t="s">
        <v>226</v>
      </c>
      <c r="C28" s="115" t="s">
        <v>235</v>
      </c>
      <c r="D28" s="115" t="s">
        <v>223</v>
      </c>
      <c r="E28" s="104"/>
    </row>
    <row r="29" spans="1:5" ht="24" customHeight="1" x14ac:dyDescent="0.2">
      <c r="A29" s="114">
        <v>19</v>
      </c>
      <c r="B29" s="113" t="s">
        <v>227</v>
      </c>
      <c r="C29" s="115" t="s">
        <v>235</v>
      </c>
      <c r="D29" s="115" t="s">
        <v>223</v>
      </c>
      <c r="E29" s="104"/>
    </row>
    <row r="30" spans="1:5" ht="24" customHeight="1" x14ac:dyDescent="0.2">
      <c r="A30" s="114">
        <v>20</v>
      </c>
      <c r="B30" s="113" t="s">
        <v>228</v>
      </c>
      <c r="C30" s="176" t="s">
        <v>229</v>
      </c>
      <c r="D30" s="176"/>
      <c r="E30" s="104"/>
    </row>
    <row r="31" spans="1:5" ht="24" customHeight="1" x14ac:dyDescent="0.2">
      <c r="A31" s="114">
        <v>21</v>
      </c>
      <c r="B31" s="113" t="s">
        <v>230</v>
      </c>
      <c r="C31" s="115" t="s">
        <v>236</v>
      </c>
      <c r="D31" s="115" t="s">
        <v>231</v>
      </c>
      <c r="E31" s="104"/>
    </row>
    <row r="32" spans="1:5" ht="24" customHeight="1" x14ac:dyDescent="0.2">
      <c r="A32" s="114">
        <v>22</v>
      </c>
      <c r="B32" s="113" t="s">
        <v>232</v>
      </c>
      <c r="C32" s="115" t="s">
        <v>237</v>
      </c>
      <c r="D32" s="115" t="s">
        <v>107</v>
      </c>
      <c r="E32" s="104"/>
    </row>
    <row r="33" spans="1:5" ht="32.25" customHeight="1" x14ac:dyDescent="0.2">
      <c r="A33" s="105"/>
      <c r="B33" s="109" t="s">
        <v>12</v>
      </c>
      <c r="C33" s="110"/>
      <c r="D33" s="111"/>
      <c r="E33" s="112">
        <f>+E32+E31+E30+E29+E28+E27+E26+E25+E24+E23+E22+E21+E20+E19+E18+E17+E16+E15+E14+E13+E12+E11+E10+E9</f>
        <v>0</v>
      </c>
    </row>
    <row r="34" spans="1:5" ht="21.75" customHeight="1" x14ac:dyDescent="0.2">
      <c r="A34" s="146" t="s">
        <v>11</v>
      </c>
      <c r="B34" s="146"/>
      <c r="C34" s="146"/>
      <c r="D34" s="146"/>
      <c r="E34" s="146"/>
    </row>
    <row r="35" spans="1:5" ht="199.5" customHeight="1" x14ac:dyDescent="0.2">
      <c r="A35" s="174" t="s">
        <v>71</v>
      </c>
      <c r="B35" s="174"/>
      <c r="C35" s="174"/>
      <c r="D35" s="174"/>
      <c r="E35" s="174"/>
    </row>
    <row r="39" spans="1:5" ht="15" customHeight="1" x14ac:dyDescent="0.2"/>
    <row r="40" spans="1:5" ht="20.25" customHeight="1" x14ac:dyDescent="0.2"/>
    <row r="41" spans="1:5" ht="33.75" customHeight="1" x14ac:dyDescent="0.2"/>
    <row r="42" spans="1:5" ht="15" customHeight="1" x14ac:dyDescent="0.2"/>
    <row r="43" spans="1:5" s="5" customFormat="1" ht="15" customHeight="1" x14ac:dyDescent="0.2">
      <c r="B43" s="3"/>
      <c r="C43" s="12"/>
      <c r="D43" s="12"/>
      <c r="E43" s="3"/>
    </row>
    <row r="44" spans="1:5" s="5" customFormat="1" ht="15" customHeight="1" x14ac:dyDescent="0.2">
      <c r="B44" s="3"/>
      <c r="C44" s="12"/>
      <c r="D44" s="12"/>
      <c r="E44" s="3"/>
    </row>
    <row r="45" spans="1:5" s="5" customFormat="1" ht="15" customHeight="1" x14ac:dyDescent="0.2">
      <c r="B45" s="3"/>
      <c r="C45" s="12"/>
      <c r="D45" s="12"/>
      <c r="E45" s="3"/>
    </row>
    <row r="46" spans="1:5" s="5" customFormat="1" ht="15" customHeight="1" x14ac:dyDescent="0.2">
      <c r="B46" s="3"/>
      <c r="C46" s="12"/>
      <c r="D46" s="12"/>
      <c r="E46" s="3"/>
    </row>
    <row r="47" spans="1:5" s="5" customFormat="1" ht="15" customHeight="1" x14ac:dyDescent="0.2">
      <c r="B47" s="3"/>
      <c r="C47" s="12"/>
      <c r="D47" s="12"/>
      <c r="E47" s="3"/>
    </row>
    <row r="48" spans="1:5" s="5" customFormat="1" ht="15" customHeight="1" x14ac:dyDescent="0.2">
      <c r="B48" s="3"/>
      <c r="C48" s="12"/>
      <c r="D48" s="12"/>
      <c r="E48" s="3"/>
    </row>
    <row r="49" spans="2:5" s="5" customFormat="1" ht="15" customHeight="1" x14ac:dyDescent="0.2">
      <c r="B49" s="3"/>
      <c r="C49" s="12"/>
      <c r="D49" s="12"/>
      <c r="E49" s="3"/>
    </row>
  </sheetData>
  <protectedRanges>
    <protectedRange sqref="E9:E32" name="Range1"/>
  </protectedRanges>
  <mergeCells count="32">
    <mergeCell ref="A35:E35"/>
    <mergeCell ref="A5:B5"/>
    <mergeCell ref="C5:E5"/>
    <mergeCell ref="A6:B6"/>
    <mergeCell ref="C6:E6"/>
    <mergeCell ref="A34:E34"/>
    <mergeCell ref="C9:D9"/>
    <mergeCell ref="C10:D10"/>
    <mergeCell ref="C11:D11"/>
    <mergeCell ref="C12:D12"/>
    <mergeCell ref="C13:D13"/>
    <mergeCell ref="C14:D14"/>
    <mergeCell ref="C15:D15"/>
    <mergeCell ref="C16:D16"/>
    <mergeCell ref="C17:D17"/>
    <mergeCell ref="C18:D18"/>
    <mergeCell ref="A4:B4"/>
    <mergeCell ref="C4:E4"/>
    <mergeCell ref="A1:E1"/>
    <mergeCell ref="A2:B2"/>
    <mergeCell ref="C2:E2"/>
    <mergeCell ref="A3:B3"/>
    <mergeCell ref="C3:E3"/>
    <mergeCell ref="C24:D24"/>
    <mergeCell ref="C30:D30"/>
    <mergeCell ref="C7:D7"/>
    <mergeCell ref="C8:D8"/>
    <mergeCell ref="C19:D19"/>
    <mergeCell ref="C20:D20"/>
    <mergeCell ref="C21:D21"/>
    <mergeCell ref="C22:D22"/>
    <mergeCell ref="C23:D23"/>
  </mergeCells>
  <conditionalFormatting sqref="C2">
    <cfRule type="containsText" dxfId="33" priority="688" stopIfTrue="1" operator="containsText" text="FILL IN MAIN SHEET">
      <formula>NOT(ISERROR(SEARCH("FILL IN MAIN SHEET",C2)))</formula>
    </cfRule>
  </conditionalFormatting>
  <conditionalFormatting sqref="D2">
    <cfRule type="containsText" dxfId="32" priority="605" stopIfTrue="1" operator="containsText" text="FILL IN MAIN SHEET">
      <formula>NOT(ISERROR(SEARCH("FILL IN MAIN SHEET",D2)))</formula>
    </cfRule>
  </conditionalFormatting>
  <conditionalFormatting sqref="E2">
    <cfRule type="containsText" dxfId="31" priority="469" stopIfTrue="1" operator="containsText" text="FILL IN MAIN SHEET">
      <formula>NOT(ISERROR(SEARCH("FILL IN MAIN SHEET",E2)))</formula>
    </cfRule>
  </conditionalFormatting>
  <conditionalFormatting sqref="E32">
    <cfRule type="containsBlanks" dxfId="30" priority="45" stopIfTrue="1">
      <formula>LEN(TRIM(E32))=0</formula>
    </cfRule>
  </conditionalFormatting>
  <conditionalFormatting sqref="E31">
    <cfRule type="containsBlanks" dxfId="29" priority="44" stopIfTrue="1">
      <formula>LEN(TRIM(E31))=0</formula>
    </cfRule>
  </conditionalFormatting>
  <conditionalFormatting sqref="E30">
    <cfRule type="containsBlanks" dxfId="28" priority="43" stopIfTrue="1">
      <formula>LEN(TRIM(E30))=0</formula>
    </cfRule>
  </conditionalFormatting>
  <conditionalFormatting sqref="E29">
    <cfRule type="containsBlanks" dxfId="27" priority="39" stopIfTrue="1">
      <formula>LEN(TRIM(E29))=0</formula>
    </cfRule>
  </conditionalFormatting>
  <conditionalFormatting sqref="E28">
    <cfRule type="containsBlanks" dxfId="26" priority="38" stopIfTrue="1">
      <formula>LEN(TRIM(E28))=0</formula>
    </cfRule>
  </conditionalFormatting>
  <conditionalFormatting sqref="E27">
    <cfRule type="containsBlanks" dxfId="25" priority="37" stopIfTrue="1">
      <formula>LEN(TRIM(E27))=0</formula>
    </cfRule>
  </conditionalFormatting>
  <conditionalFormatting sqref="E26">
    <cfRule type="containsBlanks" dxfId="24" priority="33" stopIfTrue="1">
      <formula>LEN(TRIM(E26))=0</formula>
    </cfRule>
  </conditionalFormatting>
  <conditionalFormatting sqref="E25">
    <cfRule type="containsBlanks" dxfId="23" priority="32" stopIfTrue="1">
      <formula>LEN(TRIM(E25))=0</formula>
    </cfRule>
  </conditionalFormatting>
  <conditionalFormatting sqref="E24">
    <cfRule type="containsBlanks" dxfId="22" priority="31" stopIfTrue="1">
      <formula>LEN(TRIM(E24))=0</formula>
    </cfRule>
  </conditionalFormatting>
  <conditionalFormatting sqref="E23">
    <cfRule type="containsBlanks" dxfId="21" priority="27" stopIfTrue="1">
      <formula>LEN(TRIM(E23))=0</formula>
    </cfRule>
  </conditionalFormatting>
  <conditionalFormatting sqref="E22">
    <cfRule type="containsBlanks" dxfId="20" priority="26" stopIfTrue="1">
      <formula>LEN(TRIM(E22))=0</formula>
    </cfRule>
  </conditionalFormatting>
  <conditionalFormatting sqref="E21">
    <cfRule type="containsBlanks" dxfId="19" priority="25" stopIfTrue="1">
      <formula>LEN(TRIM(E21))=0</formula>
    </cfRule>
  </conditionalFormatting>
  <conditionalFormatting sqref="E20">
    <cfRule type="containsBlanks" dxfId="18" priority="21" stopIfTrue="1">
      <formula>LEN(TRIM(E20))=0</formula>
    </cfRule>
  </conditionalFormatting>
  <conditionalFormatting sqref="E19">
    <cfRule type="containsBlanks" dxfId="17" priority="20" stopIfTrue="1">
      <formula>LEN(TRIM(E19))=0</formula>
    </cfRule>
  </conditionalFormatting>
  <conditionalFormatting sqref="E18">
    <cfRule type="containsBlanks" dxfId="16" priority="19" stopIfTrue="1">
      <formula>LEN(TRIM(E18))=0</formula>
    </cfRule>
  </conditionalFormatting>
  <conditionalFormatting sqref="E17">
    <cfRule type="containsBlanks" dxfId="15" priority="15" stopIfTrue="1">
      <formula>LEN(TRIM(E17))=0</formula>
    </cfRule>
  </conditionalFormatting>
  <conditionalFormatting sqref="E16">
    <cfRule type="containsBlanks" dxfId="14" priority="14" stopIfTrue="1">
      <formula>LEN(TRIM(E16))=0</formula>
    </cfRule>
  </conditionalFormatting>
  <conditionalFormatting sqref="E15">
    <cfRule type="containsBlanks" dxfId="13" priority="13" stopIfTrue="1">
      <formula>LEN(TRIM(E15))=0</formula>
    </cfRule>
  </conditionalFormatting>
  <conditionalFormatting sqref="E14">
    <cfRule type="containsBlanks" dxfId="12" priority="9" stopIfTrue="1">
      <formula>LEN(TRIM(E14))=0</formula>
    </cfRule>
  </conditionalFormatting>
  <conditionalFormatting sqref="E13">
    <cfRule type="containsBlanks" dxfId="11" priority="8" stopIfTrue="1">
      <formula>LEN(TRIM(E13))=0</formula>
    </cfRule>
  </conditionalFormatting>
  <conditionalFormatting sqref="E12">
    <cfRule type="containsBlanks" dxfId="10" priority="7" stopIfTrue="1">
      <formula>LEN(TRIM(E12))=0</formula>
    </cfRule>
  </conditionalFormatting>
  <conditionalFormatting sqref="E11">
    <cfRule type="containsBlanks" dxfId="9" priority="3" stopIfTrue="1">
      <formula>LEN(TRIM(E11))=0</formula>
    </cfRule>
  </conditionalFormatting>
  <conditionalFormatting sqref="E10">
    <cfRule type="containsBlanks" dxfId="8" priority="2" stopIfTrue="1">
      <formula>LEN(TRIM(E10))=0</formula>
    </cfRule>
  </conditionalFormatting>
  <conditionalFormatting sqref="E9">
    <cfRule type="containsBlanks" dxfId="7" priority="1" stopIfTrue="1">
      <formula>LEN(TRIM(E9))=0</formula>
    </cfRule>
  </conditionalFormatting>
  <pageMargins left="0.38" right="0.118110236220472" top="0.49" bottom="0.15748031496063" header="0.33" footer="0.44"/>
  <pageSetup paperSize="9" scale="8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view="pageBreakPreview" zoomScale="70" zoomScaleNormal="40" zoomScaleSheetLayoutView="70" workbookViewId="0">
      <selection activeCell="E10" sqref="E10"/>
    </sheetView>
  </sheetViews>
  <sheetFormatPr defaultRowHeight="12.75" x14ac:dyDescent="0.2"/>
  <cols>
    <col min="1" max="1" width="7.7109375" style="5" customWidth="1"/>
    <col min="2" max="2" width="88.140625" style="3" customWidth="1"/>
    <col min="3" max="3" width="14.28515625" style="12" customWidth="1"/>
    <col min="4" max="4" width="13.42578125" style="12" customWidth="1"/>
    <col min="5" max="6" width="21" style="3" customWidth="1"/>
    <col min="7" max="16384" width="9.140625" style="3"/>
  </cols>
  <sheetData>
    <row r="1" spans="1:6" ht="32.25" customHeight="1" x14ac:dyDescent="0.2">
      <c r="A1" s="163" t="s">
        <v>238</v>
      </c>
      <c r="B1" s="163"/>
      <c r="C1" s="163"/>
      <c r="D1" s="163"/>
      <c r="E1" s="163"/>
      <c r="F1" s="163"/>
    </row>
    <row r="2" spans="1:6" s="8" customFormat="1" ht="20.25" customHeight="1" x14ac:dyDescent="0.2">
      <c r="A2" s="131" t="s">
        <v>13</v>
      </c>
      <c r="B2" s="131"/>
      <c r="C2" s="165">
        <f>+'TOTAL PACKAGE '!C2:L2</f>
        <v>0</v>
      </c>
      <c r="D2" s="165"/>
      <c r="E2" s="165"/>
      <c r="F2" s="165"/>
    </row>
    <row r="3" spans="1:6" s="8" customFormat="1" ht="20.25" customHeight="1" x14ac:dyDescent="0.2">
      <c r="A3" s="131" t="s">
        <v>6</v>
      </c>
      <c r="B3" s="131"/>
      <c r="C3" s="131" t="str">
        <f>+'TOTAL PACKAGE '!C3:L3</f>
        <v>2X20 MW RAHUGHAT HYDRO ELECTRIC PROJECT (HEP)</v>
      </c>
      <c r="D3" s="131"/>
      <c r="E3" s="131"/>
      <c r="F3" s="131"/>
    </row>
    <row r="4" spans="1:6" s="8" customFormat="1" ht="19.5" customHeight="1" x14ac:dyDescent="0.2">
      <c r="A4" s="131" t="s">
        <v>2</v>
      </c>
      <c r="B4" s="131"/>
      <c r="C4" s="164" t="str">
        <f>+'TOTAL PACKAGE '!C4:L4</f>
        <v>HVAC FOR HYDRO</v>
      </c>
      <c r="D4" s="164"/>
      <c r="E4" s="164"/>
      <c r="F4" s="164"/>
    </row>
    <row r="5" spans="1:6" s="8" customFormat="1" ht="23.25" customHeight="1" x14ac:dyDescent="0.2">
      <c r="A5" s="131" t="s">
        <v>1</v>
      </c>
      <c r="B5" s="131"/>
      <c r="C5" s="128" t="str">
        <f>+'TOTAL PACKAGE '!C5:L5</f>
        <v>PE-TS-481- (571-13000-A)-A001</v>
      </c>
      <c r="D5" s="128"/>
      <c r="E5" s="128"/>
      <c r="F5" s="128"/>
    </row>
    <row r="6" spans="1:6" s="8" customFormat="1" ht="20.25" customHeight="1" x14ac:dyDescent="0.2">
      <c r="A6" s="131" t="s">
        <v>7</v>
      </c>
      <c r="B6" s="131"/>
      <c r="C6" s="128">
        <f>'TOTAL PACKAGE '!C6:L6</f>
        <v>0</v>
      </c>
      <c r="D6" s="128"/>
      <c r="E6" s="128"/>
      <c r="F6" s="128"/>
    </row>
    <row r="7" spans="1:6" ht="33" customHeight="1" x14ac:dyDescent="0.2">
      <c r="A7" s="129" t="s">
        <v>4</v>
      </c>
      <c r="B7" s="129" t="s">
        <v>5</v>
      </c>
      <c r="C7" s="129" t="s">
        <v>19</v>
      </c>
      <c r="D7" s="129" t="s">
        <v>80</v>
      </c>
      <c r="E7" s="166" t="s">
        <v>17</v>
      </c>
      <c r="F7" s="166"/>
    </row>
    <row r="8" spans="1:6" ht="42.75" customHeight="1" x14ac:dyDescent="0.2">
      <c r="A8" s="129"/>
      <c r="B8" s="129"/>
      <c r="C8" s="129"/>
      <c r="D8" s="129"/>
      <c r="E8" s="83" t="s">
        <v>15</v>
      </c>
      <c r="F8" s="83" t="s">
        <v>16</v>
      </c>
    </row>
    <row r="9" spans="1:6" ht="102" customHeight="1" x14ac:dyDescent="0.2">
      <c r="A9" s="98">
        <v>1</v>
      </c>
      <c r="B9" s="89" t="s">
        <v>239</v>
      </c>
      <c r="C9" s="99">
        <v>1</v>
      </c>
      <c r="D9" s="99" t="s">
        <v>23</v>
      </c>
      <c r="E9" s="101"/>
      <c r="F9" s="52">
        <f>+F11+F12</f>
        <v>0</v>
      </c>
    </row>
    <row r="10" spans="1:6" s="100" customFormat="1" ht="30" customHeight="1" x14ac:dyDescent="0.2">
      <c r="A10" s="87">
        <v>2</v>
      </c>
      <c r="B10" s="87" t="s">
        <v>165</v>
      </c>
      <c r="C10" s="91"/>
      <c r="D10" s="91"/>
      <c r="E10" s="91"/>
      <c r="F10" s="91"/>
    </row>
    <row r="11" spans="1:6" ht="72.75" customHeight="1" x14ac:dyDescent="0.2">
      <c r="A11" s="98" t="s">
        <v>240</v>
      </c>
      <c r="B11" s="89" t="s">
        <v>242</v>
      </c>
      <c r="C11" s="117">
        <v>4</v>
      </c>
      <c r="D11" s="99" t="s">
        <v>107</v>
      </c>
      <c r="E11" s="41"/>
      <c r="F11" s="52">
        <f t="shared" ref="F11:F12" si="0">C11*E11</f>
        <v>0</v>
      </c>
    </row>
    <row r="12" spans="1:6" ht="66" customHeight="1" x14ac:dyDescent="0.2">
      <c r="A12" s="98" t="s">
        <v>241</v>
      </c>
      <c r="B12" s="89" t="s">
        <v>243</v>
      </c>
      <c r="C12" s="117">
        <v>16</v>
      </c>
      <c r="D12" s="99" t="s">
        <v>168</v>
      </c>
      <c r="E12" s="41"/>
      <c r="F12" s="52">
        <f t="shared" si="0"/>
        <v>0</v>
      </c>
    </row>
    <row r="13" spans="1:6" ht="21.75" customHeight="1" x14ac:dyDescent="0.2">
      <c r="A13" s="146" t="s">
        <v>11</v>
      </c>
      <c r="B13" s="146"/>
      <c r="C13" s="146"/>
      <c r="D13" s="146"/>
      <c r="E13" s="146"/>
      <c r="F13" s="146"/>
    </row>
    <row r="14" spans="1:6" ht="123" customHeight="1" x14ac:dyDescent="0.2">
      <c r="A14" s="161" t="s">
        <v>246</v>
      </c>
      <c r="B14" s="161"/>
      <c r="C14" s="161"/>
      <c r="D14" s="161"/>
      <c r="E14" s="161"/>
      <c r="F14" s="161"/>
    </row>
    <row r="15" spans="1:6" ht="15" customHeight="1" x14ac:dyDescent="0.2"/>
    <row r="16" spans="1:6" ht="20.25" customHeight="1" x14ac:dyDescent="0.2"/>
    <row r="17" spans="2:6" ht="33.75" customHeight="1" x14ac:dyDescent="0.2"/>
    <row r="18" spans="2:6" ht="15" customHeight="1" x14ac:dyDescent="0.2"/>
    <row r="19" spans="2:6" s="5" customFormat="1" ht="15" customHeight="1" x14ac:dyDescent="0.2">
      <c r="B19" s="3"/>
      <c r="C19" s="12"/>
      <c r="D19" s="12"/>
      <c r="E19" s="3"/>
      <c r="F19" s="3"/>
    </row>
    <row r="20" spans="2:6" s="5" customFormat="1" ht="15" customHeight="1" x14ac:dyDescent="0.2">
      <c r="B20" s="3"/>
      <c r="C20" s="12"/>
      <c r="D20" s="12"/>
      <c r="E20" s="3"/>
      <c r="F20" s="3"/>
    </row>
    <row r="21" spans="2:6" s="5" customFormat="1" ht="15" customHeight="1" x14ac:dyDescent="0.2">
      <c r="B21" s="3"/>
      <c r="C21" s="12"/>
      <c r="D21" s="12"/>
      <c r="E21" s="3"/>
      <c r="F21" s="3"/>
    </row>
    <row r="22" spans="2:6" s="5" customFormat="1" ht="15" customHeight="1" x14ac:dyDescent="0.2">
      <c r="B22" s="3"/>
      <c r="C22" s="12"/>
      <c r="D22" s="12"/>
      <c r="E22" s="3"/>
      <c r="F22" s="3"/>
    </row>
    <row r="23" spans="2:6" s="5" customFormat="1" ht="15" customHeight="1" x14ac:dyDescent="0.2">
      <c r="B23" s="3"/>
      <c r="C23" s="12"/>
      <c r="D23" s="12"/>
      <c r="E23" s="3"/>
      <c r="F23" s="3"/>
    </row>
    <row r="24" spans="2:6" s="5" customFormat="1" ht="15" customHeight="1" x14ac:dyDescent="0.2">
      <c r="B24" s="3"/>
      <c r="C24" s="12"/>
      <c r="D24" s="12"/>
      <c r="E24" s="3"/>
      <c r="F24" s="3"/>
    </row>
    <row r="25" spans="2:6" s="5" customFormat="1" ht="15" customHeight="1" x14ac:dyDescent="0.2">
      <c r="B25" s="3"/>
      <c r="C25" s="12"/>
      <c r="D25" s="12"/>
      <c r="E25" s="3"/>
      <c r="F25" s="3"/>
    </row>
  </sheetData>
  <protectedRanges>
    <protectedRange sqref="E9:F12" name="Range1"/>
  </protectedRanges>
  <mergeCells count="18">
    <mergeCell ref="A4:B4"/>
    <mergeCell ref="C4:F4"/>
    <mergeCell ref="A1:F1"/>
    <mergeCell ref="A2:B2"/>
    <mergeCell ref="C2:F2"/>
    <mergeCell ref="A3:B3"/>
    <mergeCell ref="C3:F3"/>
    <mergeCell ref="A13:F13"/>
    <mergeCell ref="A14:F14"/>
    <mergeCell ref="A5:B5"/>
    <mergeCell ref="C5:F5"/>
    <mergeCell ref="A6:B6"/>
    <mergeCell ref="C6:F6"/>
    <mergeCell ref="A7:A8"/>
    <mergeCell ref="B7:B8"/>
    <mergeCell ref="C7:C8"/>
    <mergeCell ref="D7:D8"/>
    <mergeCell ref="E7:F7"/>
  </mergeCells>
  <conditionalFormatting sqref="C2">
    <cfRule type="containsText" dxfId="6" priority="7" stopIfTrue="1" operator="containsText" text="FILL IN MAIN SHEET">
      <formula>NOT(ISERROR(SEARCH("FILL IN MAIN SHEET",C2)))</formula>
    </cfRule>
  </conditionalFormatting>
  <conditionalFormatting sqref="E2">
    <cfRule type="containsText" dxfId="5" priority="6" stopIfTrue="1" operator="containsText" text="FILL IN MAIN SHEET">
      <formula>NOT(ISERROR(SEARCH("FILL IN MAIN SHEET",E2)))</formula>
    </cfRule>
  </conditionalFormatting>
  <conditionalFormatting sqref="D2">
    <cfRule type="containsText" dxfId="4" priority="5" stopIfTrue="1" operator="containsText" text="FILL IN MAIN SHEET">
      <formula>NOT(ISERROR(SEARCH("FILL IN MAIN SHEET",D2)))</formula>
    </cfRule>
  </conditionalFormatting>
  <conditionalFormatting sqref="F2">
    <cfRule type="containsText" dxfId="3" priority="4" stopIfTrue="1" operator="containsText" text="FILL IN MAIN SHEET">
      <formula>NOT(ISERROR(SEARCH("FILL IN MAIN SHEET",F2)))</formula>
    </cfRule>
  </conditionalFormatting>
  <conditionalFormatting sqref="E11">
    <cfRule type="containsBlanks" dxfId="2" priority="3" stopIfTrue="1">
      <formula>LEN(TRIM(E11))=0</formula>
    </cfRule>
  </conditionalFormatting>
  <conditionalFormatting sqref="E12">
    <cfRule type="containsBlanks" dxfId="1" priority="2" stopIfTrue="1">
      <formula>LEN(TRIM(E12))=0</formula>
    </cfRule>
  </conditionalFormatting>
  <conditionalFormatting sqref="F9 F11:F12">
    <cfRule type="containsBlanks" dxfId="0" priority="1" stopIfTrue="1">
      <formula>LEN(TRIM(F9))=0</formula>
    </cfRule>
  </conditionalFormatting>
  <pageMargins left="0.38" right="0.118110236220472" top="0.49" bottom="0.54" header="0.33" footer="0.22"/>
  <pageSetup paperSize="9" scale="61" fitToHeight="0"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TOTAL PACKAGE </vt:lpstr>
      <vt:lpstr>APPENDIX-A</vt:lpstr>
      <vt:lpstr>APPENDIX-B</vt:lpstr>
      <vt:lpstr>ANNEXURE-I</vt:lpstr>
      <vt:lpstr>ANNEXURE-II</vt:lpstr>
      <vt:lpstr>Appendix A</vt:lpstr>
      <vt:lpstr>Appendix B</vt:lpstr>
      <vt:lpstr>Annexure-III</vt:lpstr>
      <vt:lpstr>ANNEXURE-IV</vt:lpstr>
      <vt:lpstr>'ANNEXURE-I'!Print_Area</vt:lpstr>
      <vt:lpstr>'ANNEXURE-II'!Print_Area</vt:lpstr>
      <vt:lpstr>'Annexure-III'!Print_Area</vt:lpstr>
      <vt:lpstr>'ANNEXURE-IV'!Print_Area</vt:lpstr>
      <vt:lpstr>'Appendix A'!Print_Area</vt:lpstr>
      <vt:lpstr>'Appendix B'!Print_Area</vt:lpstr>
      <vt:lpstr>'APPENDIX-A'!Print_Area</vt:lpstr>
      <vt:lpstr>'APPENDIX-B'!Print_Area</vt:lpstr>
      <vt:lpstr>'TOTAL PACKAGE '!Print_Area</vt:lpstr>
      <vt:lpstr>'ANNEXURE-I'!Print_Titles</vt:lpstr>
      <vt:lpstr>'ANNEXURE-II'!Print_Titles</vt:lpstr>
      <vt:lpstr>'ANNEXURE-IV'!Print_Titles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Sumeet Sahay </cp:lastModifiedBy>
  <cp:lastPrinted>2023-08-01T11:46:54Z</cp:lastPrinted>
  <dcterms:created xsi:type="dcterms:W3CDTF">2005-09-21T03:53:13Z</dcterms:created>
  <dcterms:modified xsi:type="dcterms:W3CDTF">2023-08-16T12:01:30Z</dcterms:modified>
</cp:coreProperties>
</file>