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codeName="ThisWorkbook"/>
  <mc:AlternateContent xmlns:mc="http://schemas.openxmlformats.org/markup-compatibility/2006">
    <mc:Choice Requires="x15">
      <x15ac:absPath xmlns:x15ac="http://schemas.microsoft.com/office/spreadsheetml/2010/11/ac" url="C:\Users\6005217.BHEL\Desktop\PROJECT 2021\BOP\ORDERING PACKAGE\KAHALGAON\HVAC\JULY 2023\NIT\"/>
    </mc:Choice>
  </mc:AlternateContent>
  <xr:revisionPtr revIDLastSave="0" documentId="13_ncr:1_{DF994E04-7D18-4FA7-8997-B7CE6D9F9D18}" xr6:coauthVersionLast="36" xr6:coauthVersionMax="36" xr10:uidLastSave="{00000000-0000-0000-0000-000000000000}"/>
  <bookViews>
    <workbookView xWindow="0" yWindow="0" windowWidth="19200" windowHeight="11490" tabRatio="725" xr2:uid="{00000000-000D-0000-FFFF-FFFF00000000}"/>
  </bookViews>
  <sheets>
    <sheet name="TOTAL PACKAGE " sheetId="14" r:id="rId1"/>
    <sheet name="APPENDIX-A" sheetId="21" state="hidden" r:id="rId2"/>
    <sheet name="APPENDIX-B" sheetId="22" state="hidden" r:id="rId3"/>
    <sheet name="ANNEXURE-I" sheetId="23" r:id="rId4"/>
    <sheet name="Appendix A" sheetId="24" r:id="rId5"/>
    <sheet name="Appendix B" sheetId="25" r:id="rId6"/>
    <sheet name="Annexure-II" sheetId="26" r:id="rId7"/>
  </sheets>
  <externalReferences>
    <externalReference r:id="rId8"/>
    <externalReference r:id="rId9"/>
  </externalReferences>
  <definedNames>
    <definedName name="_BAA1">#REF!</definedName>
    <definedName name="_xlnm._FilterDatabase" localSheetId="3" hidden="1">'ANNEXURE-I'!$A$95:$H$97</definedName>
    <definedName name="_xlnm._FilterDatabase" localSheetId="6" hidden="1">'Annexure-II'!$A$55:$F$57</definedName>
    <definedName name="_xlnm._FilterDatabase" localSheetId="4" hidden="1">'Appendix A'!$A$49:$F$51</definedName>
    <definedName name="_xlnm._FilterDatabase" localSheetId="5" hidden="1">'Appendix B'!$A$16:$F$18</definedName>
    <definedName name="boq_type">#REF!</definedName>
    <definedName name="boq_version">[1]Config!$C$2:$C$3</definedName>
    <definedName name="conversion_type">[1]Config!$E$2:$E$3</definedName>
    <definedName name="cstvat">#REF!</definedName>
    <definedName name="currency_name">[1]Config!$F$2:$F$8</definedName>
    <definedName name="dfsga" localSheetId="3">#REF!</definedName>
    <definedName name="dfsga" localSheetId="6">#REF!</definedName>
    <definedName name="dfsga" localSheetId="4">#REF!</definedName>
    <definedName name="dfsga" localSheetId="5">#REF!</definedName>
    <definedName name="dfsga" localSheetId="1">#REF!</definedName>
    <definedName name="dfsga" localSheetId="2">#REF!</definedName>
    <definedName name="dfsga">#REF!</definedName>
    <definedName name="domestic_global">#REF!</definedName>
    <definedName name="Excise" localSheetId="3">#REF!</definedName>
    <definedName name="Excise" localSheetId="6">#REF!</definedName>
    <definedName name="Excise" localSheetId="4">#REF!</definedName>
    <definedName name="Excise" localSheetId="5">#REF!</definedName>
    <definedName name="Excise" localSheetId="1">#REF!</definedName>
    <definedName name="Excise" localSheetId="2">#REF!</definedName>
    <definedName name="Excise">#REF!</definedName>
    <definedName name="Excise_Duty" localSheetId="3">#REF!</definedName>
    <definedName name="Excise_Duty" localSheetId="6">#REF!</definedName>
    <definedName name="Excise_Duty" localSheetId="4">#REF!</definedName>
    <definedName name="Excise_Duty" localSheetId="5">#REF!</definedName>
    <definedName name="Excise_Duty" localSheetId="1">#REF!</definedName>
    <definedName name="Excise_Duty" localSheetId="2">#REF!</definedName>
    <definedName name="Excise_Duty">#REF!</definedName>
    <definedName name="Excised" localSheetId="3">#REF!</definedName>
    <definedName name="Excised" localSheetId="6">#REF!</definedName>
    <definedName name="Excised" localSheetId="4">#REF!</definedName>
    <definedName name="Excised" localSheetId="5">#REF!</definedName>
    <definedName name="Excised" localSheetId="1">#REF!</definedName>
    <definedName name="Excised" localSheetId="2">#REF!</definedName>
    <definedName name="Excised">#REF!</definedName>
    <definedName name="ExciseDuty">#REF!</definedName>
    <definedName name="MyList">#REF!</definedName>
    <definedName name="option9" localSheetId="3">'[2]PRICE BID'!#REF!</definedName>
    <definedName name="option9" localSheetId="6">'[2]PRICE BID'!#REF!</definedName>
    <definedName name="option9" localSheetId="4">'[2]PRICE BID'!#REF!</definedName>
    <definedName name="option9" localSheetId="5">'[2]PRICE BID'!#REF!</definedName>
    <definedName name="option9" localSheetId="1">'[2]PRICE BID'!#REF!</definedName>
    <definedName name="option9" localSheetId="2">'[2]PRICE BID'!#REF!</definedName>
    <definedName name="option9">'[2]PRICE BID'!#REF!</definedName>
    <definedName name="other_boq">[1]Config!$G$2:$G$5</definedName>
    <definedName name="_xlnm.Print_Area" localSheetId="3">'ANNEXURE-I'!$A$1:$H$97</definedName>
    <definedName name="_xlnm.Print_Area" localSheetId="6">'Annexure-II'!$A$1:$F$57</definedName>
    <definedName name="_xlnm.Print_Area" localSheetId="4">'Appendix A'!$A$1:$F$51</definedName>
    <definedName name="_xlnm.Print_Area" localSheetId="5">'Appendix B'!$A$1:$F$18</definedName>
    <definedName name="_xlnm.Print_Area" localSheetId="1">'APPENDIX-A'!$A$1:$F$50</definedName>
    <definedName name="_xlnm.Print_Area" localSheetId="2">'APPENDIX-B'!$A$1:$F$16</definedName>
    <definedName name="_xlnm.Print_Area" localSheetId="0">'TOTAL PACKAGE '!$A$1:$N$16</definedName>
    <definedName name="Select">#REF!</definedName>
    <definedName name="SelectD1OrC1">#REF!</definedName>
    <definedName name="SelectLessOrExcess">#REF!</definedName>
    <definedName name="Service" localSheetId="3">#REF!</definedName>
    <definedName name="Service" localSheetId="6">#REF!</definedName>
    <definedName name="Service" localSheetId="4">#REF!</definedName>
    <definedName name="Service" localSheetId="5">#REF!</definedName>
    <definedName name="Service" localSheetId="1">#REF!</definedName>
    <definedName name="Service" localSheetId="2">#REF!</definedName>
    <definedName name="Service">#REF!</definedName>
    <definedName name="ServiceTax">#REF!</definedName>
    <definedName name="Tax">#REF!</definedName>
    <definedName name="TOT_ST">'[2]PRICE BID'!$G$14</definedName>
  </definedNames>
  <calcPr calcId="191029"/>
</workbook>
</file>

<file path=xl/calcChain.xml><?xml version="1.0" encoding="utf-8"?>
<calcChain xmlns="http://schemas.openxmlformats.org/spreadsheetml/2006/main">
  <c r="F14" i="14" l="1"/>
  <c r="I13" i="14"/>
  <c r="F12" i="14"/>
  <c r="E94" i="23"/>
  <c r="E93" i="23"/>
  <c r="J11" i="14" l="1"/>
  <c r="M11" i="14" s="1"/>
  <c r="N11" i="14" s="1"/>
  <c r="J15" i="14"/>
  <c r="M15" i="14" s="1"/>
  <c r="N15" i="14" s="1"/>
  <c r="H92" i="23"/>
  <c r="H91" i="23"/>
  <c r="H90" i="23"/>
  <c r="H89" i="23"/>
  <c r="H88" i="23"/>
  <c r="H86" i="23"/>
  <c r="H85" i="23"/>
  <c r="H84" i="23"/>
  <c r="H82" i="23"/>
  <c r="H81" i="23"/>
  <c r="H80" i="23"/>
  <c r="H79" i="23"/>
  <c r="H78" i="23"/>
  <c r="H77" i="23"/>
  <c r="H76" i="23"/>
  <c r="H75" i="23"/>
  <c r="H74" i="23"/>
  <c r="H73" i="23"/>
  <c r="H72" i="23"/>
  <c r="H71" i="23"/>
  <c r="H70" i="23"/>
  <c r="H69" i="23"/>
  <c r="F10" i="24"/>
  <c r="F11" i="24"/>
  <c r="F12" i="24"/>
  <c r="F13" i="24"/>
  <c r="F14" i="24"/>
  <c r="F15" i="24"/>
  <c r="F16" i="24"/>
  <c r="F17" i="24"/>
  <c r="F18" i="24"/>
  <c r="F19" i="24"/>
  <c r="F20" i="24"/>
  <c r="F21" i="24"/>
  <c r="F22" i="24"/>
  <c r="F23" i="24"/>
  <c r="F24" i="24"/>
  <c r="F25" i="24"/>
  <c r="F26" i="24"/>
  <c r="F27" i="24"/>
  <c r="F28" i="24"/>
  <c r="F29" i="24"/>
  <c r="F30" i="24"/>
  <c r="F31" i="24"/>
  <c r="F32" i="24"/>
  <c r="F33" i="24"/>
  <c r="F34" i="24"/>
  <c r="F35" i="24"/>
  <c r="F36" i="24"/>
  <c r="F37" i="24"/>
  <c r="F38" i="24"/>
  <c r="F39" i="24"/>
  <c r="F40" i="24"/>
  <c r="F41" i="24"/>
  <c r="F42" i="24"/>
  <c r="F43" i="24"/>
  <c r="F44" i="24"/>
  <c r="F45" i="24"/>
  <c r="F46" i="24"/>
  <c r="F47" i="24"/>
  <c r="F48" i="24"/>
  <c r="F9" i="24"/>
  <c r="F49" i="24" s="1"/>
  <c r="F93" i="23" s="1"/>
  <c r="H64" i="23"/>
  <c r="H62" i="23"/>
  <c r="H61" i="23"/>
  <c r="H60" i="23"/>
  <c r="H59" i="23"/>
  <c r="H58" i="23"/>
  <c r="H57" i="23"/>
  <c r="H55" i="23"/>
  <c r="H54" i="23"/>
  <c r="H53" i="23"/>
  <c r="H52" i="23"/>
  <c r="H51" i="23"/>
  <c r="H49" i="23"/>
  <c r="H48" i="23"/>
  <c r="H47" i="23"/>
  <c r="H46" i="23"/>
  <c r="H44" i="23"/>
  <c r="H43" i="23"/>
  <c r="H42" i="23"/>
  <c r="H41" i="23"/>
  <c r="H39" i="23"/>
  <c r="H38" i="23"/>
  <c r="H37" i="23"/>
  <c r="H36" i="23"/>
  <c r="H35" i="23"/>
  <c r="H32" i="23"/>
  <c r="H31" i="23"/>
  <c r="H30" i="23"/>
  <c r="H29" i="23"/>
  <c r="H27" i="23"/>
  <c r="H26" i="23"/>
  <c r="H25" i="23"/>
  <c r="H23" i="23"/>
  <c r="H22" i="23"/>
  <c r="H21" i="23"/>
  <c r="H20" i="23"/>
  <c r="H19" i="23"/>
  <c r="H18" i="23"/>
  <c r="H17" i="23"/>
  <c r="H16" i="23"/>
  <c r="H15" i="23"/>
  <c r="H14" i="23"/>
  <c r="H13" i="23"/>
  <c r="H12" i="23"/>
  <c r="H11" i="23"/>
  <c r="H10" i="23"/>
  <c r="F91" i="23"/>
  <c r="F90" i="23"/>
  <c r="F89" i="23"/>
  <c r="F88" i="23"/>
  <c r="F86" i="23"/>
  <c r="F85" i="23"/>
  <c r="F84" i="23"/>
  <c r="F82" i="23"/>
  <c r="F81" i="23"/>
  <c r="F80" i="23"/>
  <c r="F79" i="23"/>
  <c r="F78" i="23"/>
  <c r="F77" i="23"/>
  <c r="F76" i="23"/>
  <c r="F75" i="23"/>
  <c r="F74" i="23"/>
  <c r="F73" i="23"/>
  <c r="F72" i="23"/>
  <c r="F71" i="23"/>
  <c r="F70" i="23"/>
  <c r="F69" i="23"/>
  <c r="F64" i="23"/>
  <c r="F62" i="23"/>
  <c r="F61" i="23"/>
  <c r="F60" i="23"/>
  <c r="F59" i="23"/>
  <c r="F58" i="23"/>
  <c r="F57" i="23"/>
  <c r="F55" i="23"/>
  <c r="F54" i="23"/>
  <c r="F53" i="23"/>
  <c r="F52" i="23"/>
  <c r="F51" i="23"/>
  <c r="F49" i="23"/>
  <c r="F48" i="23"/>
  <c r="F47" i="23"/>
  <c r="F46" i="23"/>
  <c r="F44" i="23"/>
  <c r="F43" i="23"/>
  <c r="F42" i="23"/>
  <c r="F41" i="23"/>
  <c r="F39" i="23"/>
  <c r="F38" i="23"/>
  <c r="F37" i="23"/>
  <c r="F36" i="23"/>
  <c r="F35" i="23"/>
  <c r="F32" i="23"/>
  <c r="F31" i="23"/>
  <c r="F30" i="23"/>
  <c r="F29" i="23"/>
  <c r="F27" i="23"/>
  <c r="F26" i="23"/>
  <c r="F25" i="23"/>
  <c r="F23" i="23"/>
  <c r="F22" i="23"/>
  <c r="F21" i="23"/>
  <c r="F20" i="23"/>
  <c r="F19" i="23"/>
  <c r="F18" i="23"/>
  <c r="F17" i="23"/>
  <c r="F16" i="23"/>
  <c r="F15" i="23"/>
  <c r="F14" i="23"/>
  <c r="F13" i="23"/>
  <c r="F12" i="23"/>
  <c r="F11" i="23"/>
  <c r="F10" i="23"/>
  <c r="F10" i="25"/>
  <c r="F11" i="25"/>
  <c r="F12" i="25"/>
  <c r="F13" i="25"/>
  <c r="F14" i="25"/>
  <c r="F15" i="25"/>
  <c r="F9" i="25"/>
  <c r="F16" i="25"/>
  <c r="F94" i="23" s="1"/>
  <c r="F55" i="26"/>
  <c r="C6" i="26"/>
  <c r="C5" i="26"/>
  <c r="C4" i="26"/>
  <c r="C3" i="26"/>
  <c r="C2" i="26"/>
  <c r="C6" i="25"/>
  <c r="C5" i="25"/>
  <c r="C4" i="25"/>
  <c r="C3" i="25"/>
  <c r="C2" i="25"/>
  <c r="C6" i="24"/>
  <c r="C5" i="24"/>
  <c r="C4" i="24"/>
  <c r="C3" i="24"/>
  <c r="C2" i="24"/>
  <c r="C2" i="23"/>
  <c r="C6" i="23"/>
  <c r="C5" i="23"/>
  <c r="C4" i="23"/>
  <c r="C3" i="23"/>
  <c r="H14" i="14"/>
  <c r="M14" i="14" s="1"/>
  <c r="H95" i="23" l="1"/>
  <c r="J13" i="14" s="1"/>
  <c r="M13" i="14" s="1"/>
  <c r="N13" i="14" s="1"/>
  <c r="F95" i="23"/>
  <c r="N14" i="14"/>
  <c r="H12" i="14" l="1"/>
  <c r="M12" i="14" l="1"/>
  <c r="N12" i="14" s="1"/>
  <c r="N9" i="14" s="1"/>
</calcChain>
</file>

<file path=xl/sharedStrings.xml><?xml version="1.0" encoding="utf-8"?>
<sst xmlns="http://schemas.openxmlformats.org/spreadsheetml/2006/main" count="544" uniqueCount="315">
  <si>
    <t>QTY</t>
  </si>
  <si>
    <t>TECHNICAL SPECIFICATION:</t>
  </si>
  <si>
    <t>NAME OF PACKAGE:</t>
  </si>
  <si>
    <t>Lot</t>
  </si>
  <si>
    <t>Sl. No.</t>
  </si>
  <si>
    <t>DESCRIPTION</t>
  </si>
  <si>
    <t>NAME OF PROJECT:</t>
  </si>
  <si>
    <t>TENDER ENQUIRY NO :</t>
  </si>
  <si>
    <t>Freight in %</t>
  </si>
  <si>
    <t>NAME OF BIDDER :</t>
  </si>
  <si>
    <t>MAJOR BREAK-UP OF PRICES GIVEN IN 1.0 ABOVE.</t>
  </si>
  <si>
    <t>Total Freight</t>
  </si>
  <si>
    <t>NA</t>
  </si>
  <si>
    <t>NOTES:-</t>
  </si>
  <si>
    <t>Total</t>
  </si>
  <si>
    <t>NAME OF BIDDER:</t>
  </si>
  <si>
    <t>MAIN SHEET</t>
  </si>
  <si>
    <t>HVAC FOR FGD</t>
  </si>
  <si>
    <t>Total lumpsum firm price for Mandatory Spares comprising of manufacture, fabrication, assembly, inspection / testing (as applicable) at vendor's &amp; sub-vendor’s works, painting, forwarding, proper packing, shipment, delivery at site &amp; guarantee as per tender technical specification above, amendment &amp; agreements till placement of order. (Price break up of mandatory spares is to be furnished as per Annexure- II)</t>
  </si>
  <si>
    <t>Months*</t>
  </si>
  <si>
    <t>Unit Ex-Works (INR)</t>
  </si>
  <si>
    <t>Total Ex-Works 
 (INR)</t>
  </si>
  <si>
    <t>Services (E&amp;C)</t>
  </si>
  <si>
    <t>Supply</t>
  </si>
  <si>
    <t>A</t>
  </si>
  <si>
    <t>AC SYSTEM</t>
  </si>
  <si>
    <t>Quantity</t>
  </si>
  <si>
    <t>1*</t>
  </si>
  <si>
    <t>Nos.*</t>
  </si>
  <si>
    <t>2*</t>
  </si>
  <si>
    <t>LOT</t>
  </si>
  <si>
    <t>6*</t>
  </si>
  <si>
    <t>a)*</t>
  </si>
  <si>
    <t>50mm with insulation and cladding</t>
  </si>
  <si>
    <t>Rmt*</t>
  </si>
  <si>
    <t>b)*</t>
  </si>
  <si>
    <t>40mm with insulation and cladding</t>
  </si>
  <si>
    <t>c)*</t>
  </si>
  <si>
    <t>50mm without insulation and cladding</t>
  </si>
  <si>
    <t>d)*</t>
  </si>
  <si>
    <t>40mm without insulation and cladding</t>
  </si>
  <si>
    <t>7*</t>
  </si>
  <si>
    <t>B</t>
  </si>
  <si>
    <t>VENTILATION SYSTEM</t>
  </si>
  <si>
    <t>3*</t>
  </si>
  <si>
    <t>4*</t>
  </si>
  <si>
    <t>e)*</t>
  </si>
  <si>
    <t>5*</t>
  </si>
  <si>
    <t>f)*</t>
  </si>
  <si>
    <t>C</t>
  </si>
  <si>
    <t>COMMON FOR AC AND VENTILATION SYSTEM</t>
  </si>
  <si>
    <t xml:space="preserve">Supply air ducting (finished) for above area complete with dampers, grills (with VCD &amp; without VCD), supports (painted) and all accessories as specified. </t>
  </si>
  <si>
    <t>1.1*</t>
  </si>
  <si>
    <t>18 G</t>
  </si>
  <si>
    <t>SQM*</t>
  </si>
  <si>
    <t>20 G</t>
  </si>
  <si>
    <t>22 G</t>
  </si>
  <si>
    <t>24 G</t>
  </si>
  <si>
    <t>1.2*</t>
  </si>
  <si>
    <t>1.3*</t>
  </si>
  <si>
    <t>Supply air Grill/diffuser with VCD (Extruded Aluminium).</t>
  </si>
  <si>
    <t>1.4*</t>
  </si>
  <si>
    <t>Return air Grill/diffuser without VCD (Extruded Aluminium).</t>
  </si>
  <si>
    <t>1.5*</t>
  </si>
  <si>
    <t>Supply air Grill/diffuser with VCD (MS, POWDER COATED).</t>
  </si>
  <si>
    <t>1.6*</t>
  </si>
  <si>
    <t>Return air Grill/diffuser without VCD (MS, POWDER COATED).</t>
  </si>
  <si>
    <t>1.7*</t>
  </si>
  <si>
    <t>Volume control damper in GI construction as per specification</t>
  </si>
  <si>
    <t>1.8*</t>
  </si>
  <si>
    <t>Wall mounted dampers (gravity operated) for different areas.</t>
  </si>
  <si>
    <t>1.9*</t>
  </si>
  <si>
    <t>Inlet Louvres</t>
  </si>
  <si>
    <t>1.10*</t>
  </si>
  <si>
    <t>MS Duct With Epoxy paint for battery room.</t>
  </si>
  <si>
    <t>ACOUSTIC INSULATION (AS PER THE SPECIFICATION)</t>
  </si>
  <si>
    <t>FIRE DAMPER</t>
  </si>
  <si>
    <t xml:space="preserve">Fire damper </t>
  </si>
  <si>
    <t>b*)</t>
  </si>
  <si>
    <t>Fusible Link type Fire  Damper</t>
  </si>
  <si>
    <t xml:space="preserve">Manually operated, platform trolley of 1 Ton capacity </t>
  </si>
  <si>
    <t>1T Chain pulley block with travelling trolley with tripod</t>
  </si>
  <si>
    <t xml:space="preserve">1T chain pulley block without travelling trolley </t>
  </si>
  <si>
    <t>Mandays*</t>
  </si>
  <si>
    <t>ANNEXURE-I</t>
  </si>
  <si>
    <t>FLAT D WRENCH - 6 MM TO 32 MM (12 Pcs)</t>
  </si>
  <si>
    <t>SET</t>
  </si>
  <si>
    <t>BOX WRENCHES - 6 MM TO 22 MM (14 Pcs)</t>
  </si>
  <si>
    <t>RING SPANNER - 6 MM TO 32 MM (12 Pcs)</t>
  </si>
  <si>
    <t>ALLEN KEYS - 2 MM TO 10 MM</t>
  </si>
  <si>
    <t>CRESCENT SCREW SPANNER</t>
  </si>
  <si>
    <t>NO.</t>
  </si>
  <si>
    <t xml:space="preserve">SCREW DRIVER </t>
  </si>
  <si>
    <t xml:space="preserve">OFFSET SCREW DRIVER </t>
  </si>
  <si>
    <t>INSULATED PLIER</t>
  </si>
  <si>
    <t>TORCH LIGHT ( SUITABLE FOR 2 CELL)</t>
  </si>
  <si>
    <t>HAMMER 1 LB</t>
  </si>
  <si>
    <t>OIL CAN</t>
  </si>
  <si>
    <t>POCKET THERMOMETER - 0 TO 50 DEG. C</t>
  </si>
  <si>
    <t>INSULATION TAPE ROLL</t>
  </si>
  <si>
    <t>STEEL FOOT RULE - 12"</t>
  </si>
  <si>
    <t>FEELER GAUGE 9 BLADES</t>
  </si>
  <si>
    <t xml:space="preserve">PIPE WRENCH </t>
  </si>
  <si>
    <t>FLARE NUT (1/4")</t>
  </si>
  <si>
    <t>NOS.</t>
  </si>
  <si>
    <t xml:space="preserve">FLARING TOOL </t>
  </si>
  <si>
    <t>TUBE CUTTER</t>
  </si>
  <si>
    <t>GAS CHARGING PIPE</t>
  </si>
  <si>
    <t>NITROGEN CHARGING ADAPTER</t>
  </si>
  <si>
    <t>PRESSURE GAUGE (2 1/2" DIA DIAL)  0 - 300 PSI</t>
  </si>
  <si>
    <t>PRESSURE GAUGE (2 1/2" DIA DIAL)  0 - 500 PSI</t>
  </si>
  <si>
    <t>COMPOUND GAUGE (2 1/2" DIA DIAL) (-)30” to 150 PSI</t>
  </si>
  <si>
    <t>PSYCHRO METER</t>
  </si>
  <si>
    <t>LOCK WITH KEY FOR TOOL BOX</t>
  </si>
  <si>
    <t>RATCHET 1/4"</t>
  </si>
  <si>
    <t>MS TOOL BOX</t>
  </si>
  <si>
    <t>Measuring tape</t>
  </si>
  <si>
    <t>NO</t>
  </si>
  <si>
    <t>Tachometer</t>
  </si>
  <si>
    <t>Double ended spanner</t>
  </si>
  <si>
    <t>Gasket punch</t>
  </si>
  <si>
    <t>Centre punch</t>
  </si>
  <si>
    <t>Scissors for sheet metal cutting</t>
  </si>
  <si>
    <t>Multimeter</t>
  </si>
  <si>
    <t>Anemometer</t>
  </si>
  <si>
    <t>Slide wrench 8”</t>
  </si>
  <si>
    <t>Slide wrench 10”</t>
  </si>
  <si>
    <t>Slide wrench 6”</t>
  </si>
  <si>
    <t>Box spanner set</t>
  </si>
  <si>
    <t>Appendix-A</t>
  </si>
  <si>
    <t>Appendix-B</t>
  </si>
  <si>
    <t>FAN BELTS</t>
  </si>
  <si>
    <t>PRESSURE GAUGE</t>
  </si>
  <si>
    <t>TEMPERATURE GAUGE</t>
  </si>
  <si>
    <t>FILTER</t>
  </si>
  <si>
    <t>COMPRESSOR OIL</t>
  </si>
  <si>
    <t>REFRIGERANT</t>
  </si>
  <si>
    <t>LUBRICANT (EACH TYPE)</t>
  </si>
  <si>
    <t>1) ABOVE IS THE MINIMUM LIST. ANY OTHER COMMISSIONING SPARE REQUIRED FOR THE SYSTEM SHALL ALSO BE PROVIDED BY THE VENDOR WITHOUT ANY COST IMPLICATION.</t>
  </si>
  <si>
    <t>1) ABOVE IS THE MINIMUM LIST. ANY OTHER TOOL / TACKEL REQUIRED FOR THE SYSTEM SHALL ALSO BE PROVIDED BY THE VENDOR WITHOUT ANY COST IMPLICATION. 
2) SUPPLY OF SPECIAL TOOLS AND TACKLE INCLUDING TOOLBOX REQUIRED FOR OPERATION, MAINTENANCE AND OVERHAULING OF THE SYSTEM IS IN THE SCOPE OF THE BIDDER.</t>
  </si>
  <si>
    <t>Annexure-II (Mandatory Spares)</t>
  </si>
  <si>
    <t>1.21.0</t>
  </si>
  <si>
    <t>AIR CONDITIONING AND VENTILATION SYSTEM</t>
  </si>
  <si>
    <t>Air handling unit (for each model)</t>
  </si>
  <si>
    <t>V-belts for AHU Blower</t>
  </si>
  <si>
    <t>2 Sets</t>
  </si>
  <si>
    <t>AHU Blower bearing</t>
  </si>
  <si>
    <t>1 Set</t>
  </si>
  <si>
    <t>Blower motor bearing</t>
  </si>
  <si>
    <t>Filters at suction and discharge of all AHUs</t>
  </si>
  <si>
    <t>25% of installed population</t>
  </si>
  <si>
    <t>Unitary air filtration unit</t>
  </si>
  <si>
    <t>Supply Air fans</t>
  </si>
  <si>
    <t>2.1.1</t>
  </si>
  <si>
    <t>V-belts for supply air fans</t>
  </si>
  <si>
    <t>2.1.2</t>
  </si>
  <si>
    <t>Supply air fan bearings</t>
  </si>
  <si>
    <t>UAF Pump</t>
  </si>
  <si>
    <t>2.2.1</t>
  </si>
  <si>
    <t>Pump bearings</t>
  </si>
  <si>
    <t>2.2.2</t>
  </si>
  <si>
    <t>Impeller for pump</t>
  </si>
  <si>
    <t>1 no.</t>
  </si>
  <si>
    <t>2.2.3</t>
  </si>
  <si>
    <t>Pump Shaft</t>
  </si>
  <si>
    <t>2.2.4</t>
  </si>
  <si>
    <t>Shaft sleeves</t>
  </si>
  <si>
    <t>2.2.5</t>
  </si>
  <si>
    <t>Gland Packings for pumps</t>
  </si>
  <si>
    <t>2.2.6</t>
  </si>
  <si>
    <t>Nylon Filter</t>
  </si>
  <si>
    <t>2.2.7</t>
  </si>
  <si>
    <t>Spray nozzles</t>
  </si>
  <si>
    <t>5% of total population or 50 Numbers whichever is higher.</t>
  </si>
  <si>
    <t>2.2.8</t>
  </si>
  <si>
    <t>Water strainer</t>
  </si>
  <si>
    <t>1 No.</t>
  </si>
  <si>
    <t>2.2.9</t>
  </si>
  <si>
    <t>Brass suction screen/strainer for unitary air filtration tank.</t>
  </si>
  <si>
    <t>1 No. (for centrifugal pumps of UAF units).</t>
  </si>
  <si>
    <t>Process Connection Piping (for Impulse Piping / Tubing, Sampling Piping / Tubing and Air Supply Piping as Applicable)</t>
  </si>
  <si>
    <t>1 no. of each type, class, size and model</t>
  </si>
  <si>
    <t>1) Mandatory spares listed in Price Schedule are bare minimum requirement. In case any additional mandatory spares requirement is covered elsewhere in the tender specification apart from specified above, same shall be deemed to have been covered in bidder’s scope of supply.
2) Wherever "set" is indicated, it shall mean complete replacement for one main equipment of similar size &amp; capacity.
3) All Spares shall be supplied as per the requirement of the specifications. In case any spare indicated in the specification is “not applicable” for particular equipment, then suitable applicable alternate spare has been offered / shall be supplied by the bidder without any financial implication."
4) Bidder to write “Quoted / Not Applicable” against all items. Any item which is quoted as “not applicable” by the bidder in the above list and is found to be “applicable” at a later date shall be supplied by the bidder without any commercial and delivery implication.
5) For quantities indicated in percentage, fractions are to be rounded-off to next higher integer.
6) Any cell left blank in the unpriced schedule shall be treated as “Quoted” and is included in total price.
7) Bidder to note that even though there may be some spares which are repetitive at various sl.no mentioned above, bidder to ensure that prices are quoted against each sl.no. In case any cell is left blank in the unpriced schedule shall be treated as "quoted" and included in total price.</t>
  </si>
  <si>
    <t>4x 210 MW + 3 x 500MW KAHALGAON STPP -FGD SYSTEM</t>
  </si>
  <si>
    <t>PE-TS-481- (571-13000-A)-A001</t>
  </si>
  <si>
    <t>1a)*</t>
  </si>
  <si>
    <r>
      <t>DX type, air cooled condensing unit of minimum 65 TR (ACTUAL) capacity. The refrigerant compressor shall be Scroll, hermetic / Semi-hermetic type suitable for Refrigerant R-134a / R-407c / R-410a environment friendly HFC refrigerants with drive package, Suction and discharge valves, capacity control system, expansion valve, crank case heater etc. A control panel shall be provided to house all gauges and controls. The panel shall contain all necessary terminal strips to facilitate external wiring. The unit shall be complete with expansion valve, all necessary fittings, accessories, insulated refrigerant piping to and from AHUs, foundation bolts, nuts, washers etc complete in all respect for air conditioned areas of</t>
    </r>
    <r>
      <rPr>
        <b/>
        <sz val="11"/>
        <color indexed="8"/>
        <rFont val="Calibri"/>
        <family val="2"/>
      </rPr>
      <t xml:space="preserve"> FGD CR-1  &amp; FGD Switch Gear room near Absorber 5&amp;6</t>
    </r>
  </si>
  <si>
    <t>1b)*</t>
  </si>
  <si>
    <r>
      <t xml:space="preserve">Sheet metal cabinet type air handling units (double skin as per specification) The draw through horizontal AHUs (min. 60 mmWC SP) shall comprise of </t>
    </r>
    <r>
      <rPr>
        <sz val="10"/>
        <rFont val="Arial"/>
      </rPr>
      <t>Volume control Dampers, Non return damper, pre filter, fine filters, DX cooling coil, Fan section with fan &amp; TEFC sq cage induction motor,  condensate drain pan, thermostatic controls and other accessories, like ladder along with supporting structure for filter and plenum, etc. to meet the AC load of control room area as per specification.</t>
    </r>
  </si>
  <si>
    <t>1c)*</t>
  </si>
  <si>
    <t>MONSOON REHEATING / WINTER HEATING KIT comprising strip heaters, safety controls, airstat, contactors, frame work, thermostat &amp; humidistat/ sensors etc.</t>
  </si>
  <si>
    <t>1d)*</t>
  </si>
  <si>
    <t>PAN type HUMIDIFIER for each AHU room complete with humidistat, safety controls, make up water piping from make up tank / nearest source of water, valves fittings etc</t>
  </si>
  <si>
    <t>1e)*</t>
  </si>
  <si>
    <t xml:space="preserve">Fresh air fan (axial flow type), complete with motor, inlet cone, air filters (pre and fine), dampers etc. </t>
  </si>
  <si>
    <t>2a)*</t>
  </si>
  <si>
    <r>
      <t xml:space="preserve">DX type, air cooled condensing unit of minimum 55 TR (ACTUAL) capacity. The refrigerant compressor shall be Scroll, hermetic / Semi-hermetic type suitable for Refrigerant R-134a / R-407c / R-410a environment friendly HFC refrigerants with drive package, Suction and discharge valves, capacity control system, expansion valve, crank case heater etc. A control panel shall be provided to house all gauges and controls. The panel shall contain all necessary terminal strips to facilitate external wiring. The unit shall be complete with expansion valve, all necessary fittings, accessories, insulated refrigerant piping to and from AHUs, foundation bolts, nuts, washers etc complete in all respect for air conditioned areas of </t>
    </r>
    <r>
      <rPr>
        <b/>
        <sz val="11"/>
        <color indexed="8"/>
        <rFont val="Calibri"/>
        <family val="2"/>
      </rPr>
      <t>FGD CR-2</t>
    </r>
    <r>
      <rPr>
        <sz val="10"/>
        <rFont val="Arial"/>
      </rPr>
      <t xml:space="preserve"> </t>
    </r>
  </si>
  <si>
    <t>2b)*</t>
  </si>
  <si>
    <t>2c)*</t>
  </si>
  <si>
    <t>2d)*</t>
  </si>
  <si>
    <t>2e)*</t>
  </si>
  <si>
    <t>3a)*</t>
  </si>
  <si>
    <t>Air Cooled PAC-Unit of minimum 15 TR (actual) capacity complete with  all accessories like compressor, condenser, evaporator with blower and motor, expansion valve, filter, required instrumentation,  acoustic insulation of duct for 5m from PU, drain piping with insulation upto nearest drain etc.</t>
  </si>
  <si>
    <t>3b)*</t>
  </si>
  <si>
    <t>MONSOON REHEATING / WINTER HEATING KIT comprising strip heaters, safety controls, airstat, contactors, frame work, thermostat &amp; humidistat/ sensors etc. for above mentioned package AC</t>
  </si>
  <si>
    <t>Lot*</t>
  </si>
  <si>
    <t>3c)*</t>
  </si>
  <si>
    <t>HUMIDIFIER complete with humidistat, safety controls, make up water piping from make up tank / nearest source of water, valves fittings etc for above mentioned PAC</t>
  </si>
  <si>
    <t>'3d)*</t>
  </si>
  <si>
    <t>Fresh air fan (axial flow type), complete with motor, inlet cone, air filters (pre and fine), dampers etc. for above PAC.</t>
  </si>
  <si>
    <t>AIR COOLED SPLIT UNITS consisting of outdoor unit (having compressor condenser coils with fan and motor), indoor unit (having evaporator coil, filter, fan with motor), interconnecting refrigerant piping as per site requirement &amp; fittings with insulation, cordless remote, electrical power cord upto the nearest available point along with isolator / MCB, fixing frame for indoor and outdoor unit</t>
  </si>
  <si>
    <t>a*</t>
  </si>
  <si>
    <t>5.0 TR capacity (ductable type, 415 V, 3 phase with isolation switch).</t>
  </si>
  <si>
    <t>NO*</t>
  </si>
  <si>
    <t>b*</t>
  </si>
  <si>
    <t>2.0 TR capacity (non-ductable type, 240 V, 1 phase ) with isolation switch , i.e MCB of suitable rating as specified, voltage stabilizer, cabling, all supporting structure and refrigerent piping to suite actual site condition.</t>
  </si>
  <si>
    <t>c*</t>
  </si>
  <si>
    <t>1.5 TR capacity (non-ductable type, 240 V, 1 phase ) with isolation switch , i.e MCB of suitable rating as specified, voltage stabilizer, cabling, all supporting structure and refrigerent piping to suite actual site condition.</t>
  </si>
  <si>
    <t>Drain piping with and without insulation from various equipment upto nearest available drain point with necessary fittings like
tees, reducers, expanders, elbows, flanges, valves with flanges, U trap etc as per specifications.</t>
  </si>
  <si>
    <t>1a*</t>
  </si>
  <si>
    <r>
      <t xml:space="preserve">Modular type Unitary air filtration unit with centrifugal fan with motor, pumps with  Volume control Dampers, Non return damper, motors, filters, UAF internals, inlet air louvers, piping as per IS: 1239 pt I (heavy class galvanised), valves, nozzles, back wash arrangement, galvanised drain piping etc. as per specification of capacity total  . Each UAF has 1 no centrifugal fan (1 x 100% duty) of capacity </t>
    </r>
    <r>
      <rPr>
        <b/>
        <sz val="11"/>
        <color indexed="8"/>
        <rFont val="Calibri"/>
        <family val="2"/>
      </rPr>
      <t>135,000 CMH at min. 60 mmWC SP for FGD CR-1.</t>
    </r>
  </si>
  <si>
    <t>1b*</t>
  </si>
  <si>
    <r>
      <t xml:space="preserve">Modular type Unitary air filtration unit with centrifugal fan with  Volume control Dampers, Non return damper, motor, pumps with motors, filters, UAF internals, inlet air louvers, piping as per IS: 1239 pt I (heavy class galvanised), valves, nozzles, back wash arrangement, galvanised drain piping etc. as per specification of capacity total  . Each UAF has 1 no centrifugal fan (1 x 100% duty) of capacity </t>
    </r>
    <r>
      <rPr>
        <b/>
        <sz val="11"/>
        <color indexed="8"/>
        <rFont val="Calibri"/>
        <family val="2"/>
      </rPr>
      <t>100,000 CMH at min. 60 mmWC SP for FGD CR-2</t>
    </r>
  </si>
  <si>
    <t>Roof extractor units (axial flow type) with hood, disconnect switch and all accessories as specified. Following fan shall have 15 mmwc static pressure.</t>
  </si>
  <si>
    <t>Capacity 40,000 CMH</t>
  </si>
  <si>
    <t>Capacity 20,000 CMH</t>
  </si>
  <si>
    <r>
      <t xml:space="preserve">Axial flow supply fans with pre and fine filter (wall mounted) complete with casing, TEFC sq cage induction motors &amp; mounting frame, MS rain protection cowl, bird screen and all other accessories (suitable for 415V/3-phase supply). </t>
    </r>
    <r>
      <rPr>
        <b/>
        <sz val="11"/>
        <color indexed="8"/>
        <rFont val="Calibri"/>
        <family val="2"/>
      </rPr>
      <t>Following fan shall have 30 mmwc static pressure.</t>
    </r>
  </si>
  <si>
    <t>Capacity 10,000 CMH with Motor rating 2.2 KW</t>
  </si>
  <si>
    <t>Capacity 7,500 CMH with Motor rating 1.5 KW</t>
  </si>
  <si>
    <t>Capacity 6,000 CMH with Motor rating 1.1 KW</t>
  </si>
  <si>
    <t>Capacity 4,000 CMH with Motor rating 0.75 KW</t>
  </si>
  <si>
    <r>
      <t xml:space="preserve">Axial flow supply fans with pre filter (wall mounted) complete with casing, TEFC sq cage induction motors &amp; mounting frame, MS rain protection cowl, bird screen and all other accessories (suitable for 415V/3-phase supply) as specified. </t>
    </r>
    <r>
      <rPr>
        <b/>
        <sz val="11"/>
        <color indexed="8"/>
        <rFont val="Calibri"/>
        <family val="2"/>
      </rPr>
      <t>Following fan shall have 20 mmwc static pressure.</t>
    </r>
  </si>
  <si>
    <t>Capacity 10,000 CMH with Motor rating 1.5 KW</t>
  </si>
  <si>
    <t>Capacity 7,500 CMH with Motor rating 1.1 KW</t>
  </si>
  <si>
    <r>
      <t>Axial flow exhaust fans (Bifurcated type, spark proof construction, wall mounted) complete with casing, flame proof motor &amp; mounting frame, MS rain protection cowl, bird screen and all other accessories epoxy painted (suitable for 415V/3-phase supply) as specified.</t>
    </r>
    <r>
      <rPr>
        <b/>
        <sz val="11"/>
        <color indexed="8"/>
        <rFont val="Calibri"/>
        <family val="2"/>
      </rPr>
      <t xml:space="preserve">  Following fan shall have 15 mmwc static pressure.</t>
    </r>
  </si>
  <si>
    <t>Capacity 15,000 CMH withMotor rating 1.5 KW</t>
  </si>
  <si>
    <t>Capacity 10,000 CMH withMotor rating 1.5 KW</t>
  </si>
  <si>
    <t>Capacity 4,000 CMH with Motor rating 0.55 KW</t>
  </si>
  <si>
    <t>Capacity 2,000 CMH with Motor rating 0.55 KW</t>
  </si>
  <si>
    <r>
      <t>Axial flow exhaust fans (Wall mounted) complete with casing,TEFC sq cage induction motor &amp; mounting frame, MS rain protection cowl, bird screen and all other accessories epoxy painted (suitable for 415V/3-phase supply) as specified.</t>
    </r>
    <r>
      <rPr>
        <b/>
        <sz val="11"/>
        <color indexed="8"/>
        <rFont val="Calibri"/>
        <family val="2"/>
      </rPr>
      <t>Following fan shall have 10 mmwc static pressure.</t>
    </r>
  </si>
  <si>
    <t>Capacity 15,000 CMH with Motor rating 1.1 KW</t>
  </si>
  <si>
    <t>Capacity 10,000 CMH with Motor rating 0.75 KW</t>
  </si>
  <si>
    <t>Capacity 7,500 CMH with Motor rating 0.55 KW</t>
  </si>
  <si>
    <t>Capacity 6,000 CMH with Motor rating 0.55 KW</t>
  </si>
  <si>
    <t>Capacity 2,000 CMH with Motor rating 0.37 KW</t>
  </si>
  <si>
    <r>
      <t>Exhaust fan (propeller type) completes with  induction motor &amp; mounting frame MS rain protection cowl, bird screen and all other accessories as specified (suitable for 240V/ 1 phase).</t>
    </r>
    <r>
      <rPr>
        <b/>
        <sz val="11"/>
        <color indexed="8"/>
        <rFont val="Calibri"/>
        <family val="2"/>
      </rPr>
      <t xml:space="preserve"> Following fan shall have 5 mmwc static pressure.</t>
    </r>
  </si>
  <si>
    <r>
      <t xml:space="preserve">Capacity </t>
    </r>
    <r>
      <rPr>
        <b/>
        <sz val="11"/>
        <color indexed="8"/>
        <rFont val="Calibri"/>
        <family val="2"/>
      </rPr>
      <t>1200 CMH</t>
    </r>
    <r>
      <rPr>
        <sz val="10"/>
        <rFont val="Arial"/>
      </rPr>
      <t xml:space="preserve"> with Motor rating  100 watts</t>
    </r>
  </si>
  <si>
    <r>
      <t xml:space="preserve">Finished (Actual quantity of duct erected at site, excluding the scrap) GSS (zinc coating </t>
    </r>
    <r>
      <rPr>
        <b/>
        <sz val="11"/>
        <color indexed="8"/>
        <rFont val="Calibri"/>
        <family val="2"/>
      </rPr>
      <t>275 gms/sq.m</t>
    </r>
    <r>
      <rPr>
        <sz val="10"/>
        <rFont val="Arial"/>
      </rPr>
      <t>) Ducting with support structure etc.</t>
    </r>
  </si>
  <si>
    <t>Thermal insulation along with finish as per specification for AC Supply, Return air and exposed Ventilation Supply air duct</t>
  </si>
  <si>
    <t>Motorized Actuator with single phase power supply for the above Fire damper and Volume control damper with auto resetting, limit switches, indication lamps etc.</t>
  </si>
  <si>
    <t>Handling arrangement for ventilation equipments</t>
  </si>
  <si>
    <r>
      <t xml:space="preserve">Cable tray, condutes, junction box,lugs and glands, Local control panel and Field instruments like pressure gauge, temperature gauge, switches and transmitters for pressure, flow  and temperature measurement, differential pressure switch across filters, flow meters, RH and Temperature sensor, </t>
    </r>
    <r>
      <rPr>
        <sz val="10"/>
        <rFont val="Arial"/>
      </rPr>
      <t>cabling work as per Electrical scope sheet, and other required instruments as per specifications,  including necessary control panel form hook up with main DDCMIS as per specifications</t>
    </r>
  </si>
  <si>
    <t>Providing full support during FAT of DDCMIS, preparation of control scheme, and commissining of DDCMIS as per relevent specification.</t>
  </si>
  <si>
    <t xml:space="preserve"> 2.2.10  </t>
  </si>
  <si>
    <t xml:space="preserve"> Motor for Centrifugal fan for UAF  </t>
  </si>
  <si>
    <t xml:space="preserve"> 1 No  </t>
  </si>
  <si>
    <t xml:space="preserve"> Control &amp; Instrumentation  </t>
  </si>
  <si>
    <t xml:space="preserve"> </t>
  </si>
  <si>
    <t xml:space="preserve"> i)  </t>
  </si>
  <si>
    <t xml:space="preserve"> Air-Conditioning System  </t>
  </si>
  <si>
    <t xml:space="preserve"> Electronic Transmitters  </t>
  </si>
  <si>
    <t xml:space="preserve"> 3.1.1  </t>
  </si>
  <si>
    <t xml:space="preserve"> Transmitters of all types and model no. (for the measurement of Pressure, differential pressure flow, level, temperature etc.)  </t>
  </si>
  <si>
    <t xml:space="preserve"> 5% or 1 No. of each type and model whichever is more. (to be divided into various ranges in proportion to main population)  </t>
  </si>
  <si>
    <t xml:space="preserve"> Temperature elements  </t>
  </si>
  <si>
    <t xml:space="preserve"> 3.2.1  </t>
  </si>
  <si>
    <t xml:space="preserve"> RTD's*  </t>
  </si>
  <si>
    <t xml:space="preserve"> 5% or 1 No. which ever is   more **  </t>
  </si>
  <si>
    <t xml:space="preserve"> 3.2.2  </t>
  </si>
  <si>
    <t xml:space="preserve"> Thermo well  </t>
  </si>
  <si>
    <t xml:space="preserve"> * (With head assembly, terminal block and   nipple)  </t>
  </si>
  <si>
    <t>** (to be divided into various insertion lengths in proportion to main population)</t>
  </si>
  <si>
    <t xml:space="preserve"> All types of Local Indicators  </t>
  </si>
  <si>
    <t xml:space="preserve"> 5% or 1 No. of each make, model and type whichever is more (to be divided to various ranges in proportion to main   population of all make,   model and type)  </t>
  </si>
  <si>
    <t xml:space="preserve"> Process Actuated Switch Devices Includes all types of Pressure, differential pressure, flow, and temperature, and differential temperature, level switch Devices.  </t>
  </si>
  <si>
    <t xml:space="preserve"> 5% or 1No. of each type and model whichever is more.  </t>
  </si>
  <si>
    <t xml:space="preserve"> Relative Humidity Sensors  </t>
  </si>
  <si>
    <t xml:space="preserve"> 1 No.  </t>
  </si>
  <si>
    <t xml:space="preserve"> Geyserstat  </t>
  </si>
  <si>
    <t xml:space="preserve"> Local Humidity/Temperature indicators  </t>
  </si>
  <si>
    <t xml:space="preserve"> 2 Nos. each  </t>
  </si>
  <si>
    <t xml:space="preserve"> 4.0 Process Connection Piping (for ImpulsePiping / Tubing, Sampling Piping /  Tubing and Air Supply Piping as Applicable)</t>
  </si>
  <si>
    <t xml:space="preserve"> Valves  </t>
  </si>
  <si>
    <t>10% or 1 No. of each type, class, size and model whichever is more.</t>
  </si>
  <si>
    <t xml:space="preserve"> 2 way, 3way, 5way valve manifolds  </t>
  </si>
  <si>
    <t xml:space="preserve"> Fittings  </t>
  </si>
  <si>
    <t xml:space="preserve"> (II)  </t>
  </si>
  <si>
    <t xml:space="preserve"> Ventilation System  </t>
  </si>
  <si>
    <t xml:space="preserve"> 5.0 Measuring Instruments  </t>
  </si>
  <si>
    <t xml:space="preserve"> Pressure Gauge  </t>
  </si>
  <si>
    <t xml:space="preserve"> Level transmitter  </t>
  </si>
  <si>
    <t xml:space="preserve"> Pressure transmitter  </t>
  </si>
  <si>
    <t xml:space="preserve"> 1 No. (for UAF units)  </t>
  </si>
  <si>
    <t>6.0.</t>
  </si>
  <si>
    <t xml:space="preserve"> 2 way valve manifolds  </t>
  </si>
  <si>
    <t>GST type</t>
  </si>
  <si>
    <t>GST amount in Rs.</t>
  </si>
  <si>
    <t>GST rate in %</t>
  </si>
  <si>
    <t>UoM</t>
  </si>
  <si>
    <t>Unit Ex-Works
(as applicable)
 (INR)</t>
  </si>
  <si>
    <t>Service</t>
  </si>
  <si>
    <t xml:space="preserve">Taxes </t>
  </si>
  <si>
    <t>Total Ex-Works
(excluding GST)
(INR)</t>
  </si>
  <si>
    <t>Unit Price
(INR)</t>
  </si>
  <si>
    <t>Total Price
(INR)</t>
  </si>
  <si>
    <t>Total Price  Including Freight &amp; GST (INR)</t>
  </si>
  <si>
    <t xml:space="preserve">Total lumpsum price for special tools &amp; tackles for maintenance inclusive of packing forwarding, transportation up to site, etc.  (Break up of to be furnished as per Appendix- A) </t>
  </si>
  <si>
    <t xml:space="preserve">Total lumpsum price for commissioning spares inclusive of packing forwarding, transportation up to site, etc. (Break up of to be furnished as per Appendix- B) </t>
  </si>
  <si>
    <t>Total lump sum firm price inclusive of all prevailing taxes, duties and other levies for Supply part, Services Part and Mandatory Spares comprising of design (i.e. preparation and submission of drawing /documents including “As Built”
drawings and O&amp;M manuals), engineering, manufacture, fabrication, assembly, inspection / testing at vendor's &amp; sub-
vendor’s works, painting, maintenance tools &amp; tackles (as applicable), fill of lubricants &amp; consumables, mandatory spares along with spares for erection, start-up and commissioning as required, forwarding, proper packing, shipment
and delivery at site, unloading, handling, storage at site, in-site transportation, assembly, erection &amp; commissioning, final painting at site, minor civil work, trial run at site and carrying out Performance guarantee / Functional / Demonstration tests at site (As applicable), training of customer/client O&amp;M staff and Operation and Maintenance of HVAC System (24x7) before handing over after commissioning, and handover in flawless condition of the package to the end customer complete with all accessories for the total scope defined as per BHEL NIT &amp; tender technical specification as specified above, amendment &amp; agreements till placement of order.</t>
  </si>
  <si>
    <t>Total lumpsum firm price for ENGINEERING CHARGES comprising of Design (i.e. Preparation and submission of drawing /documents including “As Built” drawings and O&amp;M manuals) and engineering as per tender technical specification above, amendment &amp; agreements till placement of order. (Refer Note-4 below)</t>
  </si>
  <si>
    <r>
      <t>Total lump sum firm price inclusive of all prevailing taxes, duties and other levies for Supply part comprising of manufacture, fabrication, assembly, inspection / testing at vendor's &amp; sub-vendor’s works, painting, maintenance tools &amp; tackles (as per Appendix-A), fill of lubricants &amp; consumables along with spares for erection (as per Appendix-B), start-
up and commissioning spares as required, forwarding, proper packing, shipment and delivery at site for the total scope defined as per BHEL NIT &amp; tender technical specification as specified above, amendment &amp; agreements till placement of order. (Break-up as per Annexure-I)</t>
    </r>
    <r>
      <rPr>
        <b/>
        <sz val="11"/>
        <rFont val="Calibri"/>
        <family val="2"/>
      </rPr>
      <t xml:space="preserve">
</t>
    </r>
  </si>
  <si>
    <t>Total lumpsum firm prices inclusive of all prevailing taxes, duties and other levies for Services comprising of service part
for unloading, handling, transportation &amp; storage at site, in-site transportation, assembly, erection &amp; commissioning, final painting at site, minor civil work, trial run at site and carrying out Performance guarantee / Functional / Demonstration tests at site (As applicable), training of customer/client staff covering hands on experience of operation and maintenance of air conditioning and ventilation system and handover in flawless condition of the package to the end customer complete with all accessories for the total scope defined as per BHEL NIT &amp; tender technical specification as specified above, amendment &amp; agreements till placement of order. (Break-up as per Annexure-I)</t>
  </si>
  <si>
    <t>Total lumpsum firm price inclusive of all prevailing taxes, duties and other levies for providing OPERATION AND MAINTENANCE SERVICE(24x7) including manpower, supervision, consumables etc. for operation &amp; maintenance of HVAC System after commissioning of HVAC system &amp; before final handing over to end customer in flawless condition for the scope defined as per technical specification.</t>
  </si>
  <si>
    <t>Note: 
1.) Lumpsum price quoted at Sl.no 1.0 shall be considered for evaluation.
2.) Engineering Charges (quoted against Sl no 2.1) shall not be more than 5% of supply price (excluding freight and GST) quoted at sl no 2.2, failing which breakup shall be adjusted accordingly from supply price for ordering.
3) Please note that the complete engineering of the package is in the scope of bidder as per the tender requirement. However, for the payment purpose bidder to note that 50% of price as per sl. no. 2.1 shall be made against basic engineering (i.e. Preparation, submission &amp; approval of basic drawing/ documents as indicated in tender specification) and the remaining payment shall be made for the balance engineering part on pro-rata basis.
4)* For detailed scope of Operation and Maintenance Services, Technical Specification (PE-TS-481- (571-13000-A)-A001 ) to be referred. Any variation in no. of months shall be exercised based on unit rate arrived from price quoted against Sl.no 2.5 above.</t>
  </si>
  <si>
    <t>1) The bidder shall furnish unit rates for variable item (marked *) for necessary adjustment (plus or minus) variation during detailed engg. stage. The unit rates quoted above shall be considered and no separate unit rates shall be quoted. Unit rates shall be valid throughout the contract. 
2) Any cell left blank in the unpriced schedule shall be treated as “Quoted” and is included in total price.
3) Bidder to note that above BOQ for this tender has to be read in conjunction with tender specification. Any item, if not mentioned in above BOQ but indicated in tender specification and required for completion of the system shall deemed to be included in above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</si>
</sst>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4009]\ * #,##0.00_ ;_ [$₹-4009]\ * \-#,##0.00_ ;_ [$₹-4009]\ * &quot;-&quot;??_ ;_ @_ "/>
  </numFmts>
  <fonts count="36" x14ac:knownFonts="1">
    <font>
      <sz val="10"/>
      <name val="Arial"/>
    </font>
    <font>
      <sz val="10"/>
      <name val="Arial"/>
    </font>
    <font>
      <sz val="10"/>
      <name val="Arial"/>
      <family val="2"/>
    </font>
    <font>
      <sz val="12"/>
      <name val="Arial"/>
      <family val="2"/>
    </font>
    <font>
      <b/>
      <sz val="12"/>
      <name val="Arial"/>
      <family val="2"/>
    </font>
    <font>
      <sz val="11"/>
      <name val="Arial"/>
      <family val="2"/>
    </font>
    <font>
      <b/>
      <sz val="11"/>
      <name val="Arial"/>
      <family val="2"/>
    </font>
    <font>
      <sz val="11"/>
      <name val="Calibri"/>
      <family val="2"/>
    </font>
    <font>
      <b/>
      <sz val="11"/>
      <name val="Calibri"/>
      <family val="2"/>
    </font>
    <font>
      <sz val="11"/>
      <color indexed="8"/>
      <name val="Calibri"/>
      <family val="2"/>
    </font>
    <font>
      <sz val="11"/>
      <name val="Times New Roman"/>
      <family val="1"/>
    </font>
    <font>
      <b/>
      <sz val="16"/>
      <name val="Arial"/>
      <family val="2"/>
    </font>
    <font>
      <b/>
      <sz val="18"/>
      <name val="Arial"/>
      <family val="2"/>
    </font>
    <font>
      <b/>
      <sz val="10"/>
      <name val="Arial"/>
      <family val="2"/>
    </font>
    <font>
      <b/>
      <sz val="11"/>
      <color indexed="8"/>
      <name val="Calibri"/>
      <family val="2"/>
    </font>
    <font>
      <b/>
      <sz val="10"/>
      <name val="Calibri"/>
      <family val="2"/>
    </font>
    <font>
      <sz val="10"/>
      <name val="Calibri"/>
      <family val="2"/>
    </font>
    <font>
      <sz val="11"/>
      <color theme="1"/>
      <name val="Calibri"/>
      <family val="2"/>
      <scheme val="minor"/>
    </font>
    <font>
      <b/>
      <sz val="11"/>
      <color theme="1"/>
      <name val="Calibri"/>
      <family val="2"/>
      <scheme val="minor"/>
    </font>
    <font>
      <sz val="11"/>
      <name val="Calibri"/>
      <family val="2"/>
      <scheme val="minor"/>
    </font>
    <font>
      <b/>
      <sz val="10"/>
      <color rgb="FF000000"/>
      <name val="Arial"/>
      <family val="2"/>
    </font>
    <font>
      <sz val="10"/>
      <color rgb="FF000000"/>
      <name val="Arial"/>
      <family val="2"/>
    </font>
    <font>
      <sz val="11"/>
      <color theme="1"/>
      <name val="Arial"/>
      <family val="2"/>
    </font>
    <font>
      <sz val="9.5"/>
      <color theme="1"/>
      <name val="Arial"/>
      <family val="2"/>
    </font>
    <font>
      <sz val="10"/>
      <color theme="1"/>
      <name val="Arial"/>
      <family val="2"/>
    </font>
    <font>
      <b/>
      <sz val="11"/>
      <name val="Calibri"/>
      <family val="2"/>
      <scheme val="minor"/>
    </font>
    <font>
      <sz val="10"/>
      <color theme="0"/>
      <name val="Arial"/>
      <family val="2"/>
    </font>
    <font>
      <b/>
      <sz val="11"/>
      <color theme="0"/>
      <name val="Arial"/>
      <family val="2"/>
    </font>
    <font>
      <sz val="12"/>
      <color theme="0"/>
      <name val="Arial"/>
      <family val="2"/>
    </font>
    <font>
      <b/>
      <sz val="12"/>
      <color theme="0"/>
      <name val="Arial"/>
      <family val="2"/>
    </font>
    <font>
      <sz val="12"/>
      <name val="Calibri"/>
      <family val="2"/>
      <scheme val="minor"/>
    </font>
    <font>
      <b/>
      <sz val="12"/>
      <color rgb="FF000000"/>
      <name val="Arial"/>
      <family val="2"/>
    </font>
    <font>
      <b/>
      <sz val="11"/>
      <color rgb="FF000000"/>
      <name val="Arial"/>
      <family val="2"/>
    </font>
    <font>
      <b/>
      <sz val="12"/>
      <name val="Calibri"/>
      <family val="2"/>
      <scheme val="minor"/>
    </font>
    <font>
      <b/>
      <sz val="11"/>
      <color theme="1"/>
      <name val="Arial"/>
      <family val="2"/>
    </font>
    <font>
      <b/>
      <sz val="14"/>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1"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8">
    <xf numFmtId="0" fontId="0" fillId="0" borderId="0"/>
    <xf numFmtId="43" fontId="9" fillId="0" borderId="0" applyFont="0" applyFill="0" applyBorder="0" applyAlignment="0" applyProtection="0"/>
    <xf numFmtId="0" fontId="2" fillId="0" borderId="0"/>
    <xf numFmtId="0" fontId="2" fillId="0" borderId="0"/>
    <xf numFmtId="0" fontId="17" fillId="0" borderId="0"/>
    <xf numFmtId="0" fontId="17" fillId="0" borderId="0"/>
    <xf numFmtId="0" fontId="2" fillId="0" borderId="0"/>
    <xf numFmtId="9" fontId="1" fillId="0" borderId="0" applyFont="0" applyFill="0" applyBorder="0" applyAlignment="0" applyProtection="0"/>
  </cellStyleXfs>
  <cellXfs count="171">
    <xf numFmtId="0" fontId="0" fillId="0" borderId="0" xfId="0"/>
    <xf numFmtId="0" fontId="4"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2" fillId="0" borderId="0" xfId="0" applyFont="1" applyProtection="1"/>
    <xf numFmtId="0" fontId="2" fillId="0" borderId="0" xfId="0" applyFont="1" applyAlignment="1" applyProtection="1">
      <alignment horizontal="center"/>
    </xf>
    <xf numFmtId="0" fontId="3" fillId="0" borderId="0" xfId="0" applyFont="1" applyProtection="1"/>
    <xf numFmtId="0" fontId="2" fillId="0" borderId="0" xfId="0" applyFont="1" applyAlignment="1" applyProtection="1">
      <alignment horizontal="left"/>
    </xf>
    <xf numFmtId="0" fontId="6"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Alignment="1" applyProtection="1">
      <alignment vertical="center"/>
    </xf>
    <xf numFmtId="0" fontId="2" fillId="0" borderId="0" xfId="0" applyFont="1" applyFill="1" applyBorder="1" applyAlignment="1" applyProtection="1">
      <alignment horizontal="center"/>
    </xf>
    <xf numFmtId="0" fontId="3" fillId="0" borderId="0" xfId="0" applyFont="1" applyFill="1" applyBorder="1" applyProtection="1"/>
    <xf numFmtId="0" fontId="3" fillId="0" borderId="0" xfId="0" applyFont="1" applyBorder="1" applyProtection="1"/>
    <xf numFmtId="0" fontId="3" fillId="0" borderId="0" xfId="0" applyFont="1" applyAlignment="1" applyProtection="1"/>
    <xf numFmtId="2" fontId="5" fillId="0" borderId="1" xfId="0" applyNumberFormat="1" applyFont="1" applyBorder="1" applyAlignment="1" applyProtection="1">
      <alignment horizontal="center" vertical="center" wrapText="1"/>
    </xf>
    <xf numFmtId="0" fontId="2" fillId="0" borderId="0" xfId="0" applyFont="1" applyAlignment="1" applyProtection="1">
      <alignment wrapText="1"/>
    </xf>
    <xf numFmtId="0" fontId="4" fillId="0" borderId="1" xfId="0" applyFont="1" applyBorder="1" applyAlignment="1" applyProtection="1">
      <alignment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19" fillId="0" borderId="1" xfId="0" applyFont="1" applyBorder="1" applyAlignment="1" applyProtection="1">
      <alignment horizontal="center" vertical="center"/>
    </xf>
    <xf numFmtId="0" fontId="20" fillId="0" borderId="3" xfId="0" applyFont="1" applyBorder="1" applyAlignment="1" applyProtection="1">
      <alignment horizontal="center" vertical="center" wrapText="1"/>
    </xf>
    <xf numFmtId="0" fontId="21" fillId="2" borderId="2" xfId="0" applyFont="1" applyFill="1" applyBorder="1" applyAlignment="1" applyProtection="1">
      <alignment horizontal="center" vertical="center" wrapText="1"/>
    </xf>
    <xf numFmtId="0" fontId="20" fillId="2" borderId="3"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xf>
    <xf numFmtId="0" fontId="22" fillId="0"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0" fillId="0" borderId="1" xfId="0"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23" fillId="0" borderId="1" xfId="0" applyFont="1" applyFill="1" applyBorder="1" applyAlignment="1" applyProtection="1">
      <alignment vertical="center" wrapText="1"/>
    </xf>
    <xf numFmtId="0" fontId="24" fillId="0" borderId="1"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24" fillId="0" borderId="1" xfId="0" applyFont="1" applyBorder="1" applyAlignment="1" applyProtection="1">
      <alignment vertical="center" wrapText="1"/>
    </xf>
    <xf numFmtId="0" fontId="24" fillId="0" borderId="1" xfId="0" applyFont="1" applyBorder="1" applyAlignment="1" applyProtection="1">
      <alignment horizontal="center" vertical="center" wrapText="1"/>
    </xf>
    <xf numFmtId="0" fontId="24" fillId="0" borderId="1" xfId="0" applyFont="1" applyFill="1" applyBorder="1" applyAlignment="1" applyProtection="1">
      <alignment vertical="center" wrapText="1"/>
    </xf>
    <xf numFmtId="0" fontId="0" fillId="0" borderId="1" xfId="0" applyFont="1" applyFill="1" applyBorder="1" applyAlignment="1" applyProtection="1">
      <alignment vertical="center" wrapText="1"/>
    </xf>
    <xf numFmtId="0" fontId="19" fillId="0" borderId="2" xfId="0" applyFont="1" applyFill="1" applyBorder="1" applyAlignment="1" applyProtection="1">
      <alignment horizontal="center" vertical="top" wrapText="1"/>
    </xf>
    <xf numFmtId="0" fontId="19" fillId="0" borderId="4" xfId="0" applyFont="1" applyFill="1" applyBorder="1" applyAlignment="1" applyProtection="1">
      <alignment horizontal="center" vertical="top" wrapText="1"/>
    </xf>
    <xf numFmtId="0" fontId="0" fillId="0" borderId="2" xfId="0" applyFont="1" applyBorder="1" applyAlignment="1" applyProtection="1">
      <alignment horizontal="center" vertical="center" wrapText="1"/>
    </xf>
    <xf numFmtId="0" fontId="22" fillId="0" borderId="1" xfId="0" applyFont="1" applyFill="1" applyBorder="1" applyAlignment="1" applyProtection="1">
      <alignment vertical="center" wrapText="1"/>
    </xf>
    <xf numFmtId="0" fontId="22" fillId="0" borderId="1" xfId="0" applyFont="1" applyFill="1" applyBorder="1" applyAlignment="1" applyProtection="1">
      <alignment horizontal="center" vertical="center" wrapText="1"/>
    </xf>
    <xf numFmtId="0" fontId="2" fillId="0" borderId="0" xfId="0" applyFont="1" applyBorder="1" applyProtection="1"/>
    <xf numFmtId="0" fontId="7" fillId="0" borderId="1" xfId="0" applyFont="1" applyFill="1" applyBorder="1" applyAlignment="1" applyProtection="1">
      <alignment horizontal="center" vertical="center"/>
    </xf>
    <xf numFmtId="0" fontId="3" fillId="0" borderId="0" xfId="0" applyFont="1" applyBorder="1" applyAlignment="1" applyProtection="1">
      <alignment vertical="center"/>
    </xf>
    <xf numFmtId="0" fontId="3" fillId="0" borderId="0" xfId="0" applyFont="1" applyAlignment="1" applyProtection="1">
      <alignment vertical="center"/>
    </xf>
    <xf numFmtId="0" fontId="19" fillId="0" borderId="1" xfId="0" applyNumberFormat="1" applyFont="1" applyFill="1" applyBorder="1" applyAlignment="1" applyProtection="1">
      <alignment vertical="center" wrapText="1"/>
    </xf>
    <xf numFmtId="165" fontId="4" fillId="4"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0" fontId="25" fillId="0" borderId="1" xfId="0" applyFont="1" applyFill="1" applyBorder="1" applyAlignment="1">
      <alignment horizontal="justify" vertical="center" wrapText="1"/>
    </xf>
    <xf numFmtId="0" fontId="0"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24" fillId="0" borderId="1" xfId="0" applyFont="1" applyBorder="1" applyAlignment="1">
      <alignment horizontal="center" vertical="center" wrapText="1"/>
    </xf>
    <xf numFmtId="0" fontId="24" fillId="0" borderId="1" xfId="0" applyFont="1" applyBorder="1" applyAlignment="1">
      <alignment vertical="center" wrapText="1"/>
    </xf>
    <xf numFmtId="0" fontId="24" fillId="0" borderId="1" xfId="0" applyFont="1" applyFill="1" applyBorder="1" applyAlignment="1">
      <alignmen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wrapText="1"/>
    </xf>
    <xf numFmtId="0" fontId="22"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 fontId="0" fillId="0" borderId="1" xfId="0" applyNumberFormat="1" applyFont="1" applyFill="1" applyBorder="1" applyAlignment="1">
      <alignment horizontal="center" vertical="center" wrapText="1"/>
    </xf>
    <xf numFmtId="0" fontId="19" fillId="0" borderId="1" xfId="0" quotePrefix="1" applyFont="1" applyFill="1" applyBorder="1" applyAlignment="1">
      <alignment horizontal="center" vertical="center" wrapText="1"/>
    </xf>
    <xf numFmtId="0" fontId="18"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165" fontId="4" fillId="4" borderId="1" xfId="0" applyNumberFormat="1" applyFont="1" applyFill="1" applyBorder="1" applyAlignment="1" applyProtection="1">
      <alignment horizontal="center" vertical="center"/>
      <protection locked="0"/>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9" fillId="0" borderId="1" xfId="0" applyNumberFormat="1" applyFont="1" applyFill="1" applyBorder="1" applyAlignment="1" applyProtection="1">
      <alignment horizontal="center" vertical="center" wrapText="1"/>
    </xf>
    <xf numFmtId="0" fontId="25" fillId="0" borderId="1" xfId="0" applyNumberFormat="1" applyFont="1" applyFill="1" applyBorder="1" applyAlignment="1" applyProtection="1">
      <alignment horizontal="center" vertical="center" wrapText="1"/>
    </xf>
    <xf numFmtId="0" fontId="25" fillId="0" borderId="1" xfId="0" applyFont="1" applyFill="1" applyBorder="1" applyAlignment="1">
      <alignment horizontal="center" vertical="center" wrapText="1"/>
    </xf>
    <xf numFmtId="0" fontId="18" fillId="0" borderId="1" xfId="0" applyFont="1" applyFill="1" applyBorder="1" applyAlignment="1">
      <alignment horizontal="left" vertical="center"/>
    </xf>
    <xf numFmtId="49" fontId="15" fillId="0" borderId="1" xfId="0" applyNumberFormat="1" applyFont="1" applyFill="1" applyBorder="1" applyAlignment="1">
      <alignment horizontal="left" vertical="center" wrapText="1"/>
    </xf>
    <xf numFmtId="49" fontId="16" fillId="0" borderId="1" xfId="0" applyNumberFormat="1" applyFont="1" applyFill="1" applyBorder="1" applyAlignment="1">
      <alignment vertical="center" wrapText="1"/>
    </xf>
    <xf numFmtId="49" fontId="16" fillId="0" borderId="1" xfId="0" applyNumberFormat="1" applyFont="1" applyFill="1" applyBorder="1" applyAlignment="1">
      <alignment horizontal="left" vertical="center" wrapText="1"/>
    </xf>
    <xf numFmtId="0" fontId="19" fillId="0" borderId="1" xfId="0" applyNumberFormat="1" applyFont="1" applyFill="1" applyBorder="1" applyAlignment="1" applyProtection="1">
      <alignment horizontal="left" vertical="center" wrapText="1"/>
    </xf>
    <xf numFmtId="0" fontId="19" fillId="0" borderId="1" xfId="0" applyFont="1" applyFill="1" applyBorder="1" applyAlignment="1">
      <alignment vertical="center" wrapText="1"/>
    </xf>
    <xf numFmtId="0" fontId="25" fillId="0" borderId="1" xfId="0" applyNumberFormat="1" applyFont="1" applyFill="1" applyBorder="1" applyAlignment="1" applyProtection="1">
      <alignment horizontal="left" vertical="center" wrapText="1"/>
    </xf>
    <xf numFmtId="0" fontId="19" fillId="0" borderId="1" xfId="0" applyFont="1" applyFill="1" applyBorder="1" applyAlignment="1">
      <alignment horizontal="left" vertical="center" wrapText="1"/>
    </xf>
    <xf numFmtId="0" fontId="26" fillId="0" borderId="0" xfId="0" applyFont="1" applyFill="1" applyBorder="1" applyProtection="1"/>
    <xf numFmtId="0" fontId="26" fillId="0" borderId="0" xfId="0" applyFont="1" applyFill="1" applyAlignment="1" applyProtection="1">
      <alignment vertical="center"/>
    </xf>
    <xf numFmtId="0" fontId="27"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6" fillId="0" borderId="0" xfId="0" applyFont="1" applyFill="1" applyBorder="1" applyAlignment="1" applyProtection="1">
      <alignment horizontal="center"/>
    </xf>
    <xf numFmtId="0" fontId="28" fillId="0" borderId="0" xfId="0" applyFont="1" applyFill="1" applyBorder="1" applyProtection="1"/>
    <xf numFmtId="0" fontId="28" fillId="0" borderId="0" xfId="0" applyFont="1" applyFill="1" applyBorder="1" applyAlignment="1" applyProtection="1">
      <alignment vertical="center"/>
    </xf>
    <xf numFmtId="0" fontId="29" fillId="0" borderId="0" xfId="0" applyFont="1" applyFill="1" applyBorder="1" applyAlignment="1" applyProtection="1">
      <alignment vertical="top" wrapText="1"/>
    </xf>
    <xf numFmtId="0" fontId="28" fillId="0" borderId="0" xfId="0" applyFont="1" applyFill="1" applyAlignment="1" applyProtection="1"/>
    <xf numFmtId="0" fontId="26" fillId="0" borderId="0" xfId="0" applyFont="1" applyFill="1" applyProtection="1"/>
    <xf numFmtId="2" fontId="3" fillId="0" borderId="0" xfId="7" applyNumberFormat="1" applyFont="1" applyFill="1" applyBorder="1" applyProtection="1"/>
    <xf numFmtId="165" fontId="31" fillId="2" borderId="1" xfId="0" applyNumberFormat="1" applyFont="1" applyFill="1" applyBorder="1" applyAlignment="1" applyProtection="1">
      <alignment horizontal="left" vertical="center" wrapText="1"/>
    </xf>
    <xf numFmtId="165" fontId="32" fillId="2" borderId="1" xfId="0" applyNumberFormat="1" applyFont="1" applyFill="1" applyBorder="1" applyAlignment="1" applyProtection="1">
      <alignment horizontal="center" vertical="center" wrapText="1"/>
    </xf>
    <xf numFmtId="0" fontId="33" fillId="0" borderId="1" xfId="0" applyNumberFormat="1" applyFont="1" applyFill="1" applyBorder="1" applyAlignment="1" applyProtection="1">
      <alignment horizontal="left" vertical="center" wrapText="1"/>
    </xf>
    <xf numFmtId="0" fontId="4" fillId="0" borderId="0" xfId="0" applyFont="1" applyProtection="1"/>
    <xf numFmtId="165" fontId="22" fillId="5" borderId="1" xfId="0" applyNumberFormat="1" applyFont="1" applyFill="1" applyBorder="1" applyAlignment="1">
      <alignment vertical="center"/>
    </xf>
    <xf numFmtId="165" fontId="22" fillId="0" borderId="1" xfId="0" applyNumberFormat="1" applyFont="1" applyBorder="1" applyAlignment="1">
      <alignment vertical="center"/>
    </xf>
    <xf numFmtId="165" fontId="22" fillId="5" borderId="1" xfId="0" applyNumberFormat="1" applyFont="1" applyFill="1" applyBorder="1" applyAlignment="1">
      <alignment horizontal="center" vertical="center"/>
    </xf>
    <xf numFmtId="9" fontId="22" fillId="5" borderId="1" xfId="7" applyFont="1" applyFill="1" applyBorder="1" applyAlignment="1">
      <alignment horizontal="center" vertical="center"/>
    </xf>
    <xf numFmtId="2" fontId="22" fillId="5" borderId="1" xfId="7" applyNumberFormat="1" applyFont="1" applyFill="1" applyBorder="1" applyAlignment="1">
      <alignment horizontal="center" vertical="center"/>
    </xf>
    <xf numFmtId="0" fontId="4" fillId="0" borderId="1" xfId="0" applyFont="1" applyBorder="1" applyAlignment="1" applyProtection="1">
      <alignment horizontal="left" vertical="center"/>
    </xf>
    <xf numFmtId="0" fontId="4" fillId="0" borderId="1" xfId="0" applyFont="1" applyBorder="1" applyAlignment="1" applyProtection="1">
      <alignment horizontal="left" vertical="center" wrapText="1"/>
    </xf>
    <xf numFmtId="0" fontId="4" fillId="0" borderId="1" xfId="0" applyFont="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1" xfId="0" applyFont="1" applyBorder="1" applyAlignment="1" applyProtection="1">
      <alignment horizontal="left" vertical="center"/>
    </xf>
    <xf numFmtId="0" fontId="4" fillId="0" borderId="1" xfId="0" applyFont="1" applyBorder="1" applyAlignment="1" applyProtection="1">
      <alignment horizontal="center" vertical="center" wrapText="1"/>
    </xf>
    <xf numFmtId="0" fontId="22" fillId="2" borderId="1" xfId="0" applyFont="1" applyFill="1" applyBorder="1" applyAlignment="1">
      <alignment horizontal="center"/>
    </xf>
    <xf numFmtId="0" fontId="4" fillId="0" borderId="1" xfId="0" applyFont="1" applyBorder="1" applyAlignment="1" applyProtection="1">
      <alignment horizontal="left" vertical="top"/>
    </xf>
    <xf numFmtId="0" fontId="4" fillId="0" borderId="3" xfId="0" applyFont="1" applyBorder="1" applyAlignment="1" applyProtection="1">
      <alignment horizontal="left" vertical="top"/>
    </xf>
    <xf numFmtId="0" fontId="11" fillId="2" borderId="1" xfId="0" applyFont="1" applyFill="1" applyBorder="1" applyAlignment="1" applyProtection="1">
      <alignment horizontal="center" vertical="center" wrapText="1"/>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2" xfId="0" applyFont="1" applyBorder="1" applyAlignment="1" applyProtection="1">
      <alignment horizontal="left" vertical="top" wrapText="1"/>
    </xf>
    <xf numFmtId="0" fontId="4" fillId="0" borderId="1"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4" fillId="0" borderId="3" xfId="0" applyFont="1" applyFill="1" applyBorder="1" applyAlignment="1" applyProtection="1">
      <alignment horizontal="left" vertical="top" wrapText="1"/>
    </xf>
    <xf numFmtId="0" fontId="19" fillId="0" borderId="6" xfId="0" applyFont="1" applyFill="1" applyBorder="1" applyAlignment="1" applyProtection="1">
      <alignment horizontal="left" vertical="top" wrapText="1"/>
    </xf>
    <xf numFmtId="0" fontId="19" fillId="0" borderId="5" xfId="0" applyFont="1" applyFill="1" applyBorder="1" applyAlignment="1" applyProtection="1">
      <alignment horizontal="left" vertical="top" wrapText="1"/>
    </xf>
    <xf numFmtId="0" fontId="19" fillId="0" borderId="1" xfId="0" applyFont="1" applyFill="1" applyBorder="1" applyAlignment="1" applyProtection="1">
      <alignment horizontal="left" vertical="top" wrapText="1"/>
    </xf>
    <xf numFmtId="0" fontId="19" fillId="0" borderId="3" xfId="0" applyFont="1" applyFill="1" applyBorder="1" applyAlignment="1" applyProtection="1">
      <alignment horizontal="left" vertical="top" wrapText="1"/>
    </xf>
    <xf numFmtId="0" fontId="20" fillId="0" borderId="2" xfId="0" applyFont="1" applyFill="1" applyBorder="1" applyAlignment="1" applyProtection="1">
      <alignment horizontal="left" vertical="center" wrapText="1"/>
    </xf>
    <xf numFmtId="0" fontId="20" fillId="0" borderId="1" xfId="0" applyFont="1" applyFill="1" applyBorder="1" applyAlignment="1" applyProtection="1">
      <alignment horizontal="left" vertical="center" wrapText="1"/>
    </xf>
    <xf numFmtId="0" fontId="20" fillId="0" borderId="3" xfId="0" applyFont="1" applyFill="1" applyBorder="1" applyAlignment="1" applyProtection="1">
      <alignment horizontal="left" vertical="center" wrapText="1"/>
    </xf>
    <xf numFmtId="0" fontId="12" fillId="2" borderId="1" xfId="0" applyFont="1" applyFill="1" applyBorder="1" applyAlignment="1" applyProtection="1">
      <alignment horizontal="center" vertical="center" wrapText="1"/>
    </xf>
    <xf numFmtId="0" fontId="4" fillId="4"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19" fillId="6" borderId="1" xfId="0" applyFont="1" applyFill="1" applyBorder="1" applyAlignment="1">
      <alignment vertical="center" wrapText="1"/>
    </xf>
    <xf numFmtId="0" fontId="4" fillId="6" borderId="1" xfId="0" applyFont="1" applyFill="1" applyBorder="1" applyAlignment="1" applyProtection="1">
      <alignment horizontal="center" vertical="center" wrapText="1"/>
    </xf>
    <xf numFmtId="0" fontId="20" fillId="6" borderId="1" xfId="0" applyFont="1" applyFill="1" applyBorder="1" applyAlignment="1" applyProtection="1">
      <alignment horizontal="center" vertical="center" wrapText="1"/>
    </xf>
    <xf numFmtId="0" fontId="19" fillId="6" borderId="1" xfId="0" applyNumberFormat="1" applyFont="1" applyFill="1" applyBorder="1" applyAlignment="1" applyProtection="1">
      <alignment vertical="center" wrapText="1"/>
    </xf>
    <xf numFmtId="0" fontId="0" fillId="6" borderId="1" xfId="0" applyFont="1" applyFill="1" applyBorder="1" applyAlignment="1">
      <alignment horizontal="center" wrapText="1"/>
    </xf>
    <xf numFmtId="165" fontId="4" fillId="6" borderId="1" xfId="0" applyNumberFormat="1" applyFont="1" applyFill="1" applyBorder="1" applyAlignment="1" applyProtection="1">
      <alignment horizontal="center" vertical="center"/>
    </xf>
    <xf numFmtId="0" fontId="24" fillId="6" borderId="1" xfId="0" applyFont="1" applyFill="1" applyBorder="1" applyAlignment="1">
      <alignment horizontal="center" vertical="center" wrapText="1"/>
    </xf>
    <xf numFmtId="0" fontId="0" fillId="6" borderId="1" xfId="0" applyFont="1" applyFill="1" applyBorder="1" applyAlignment="1">
      <alignment vertical="center"/>
    </xf>
    <xf numFmtId="49" fontId="16" fillId="6" borderId="1" xfId="0" applyNumberFormat="1" applyFont="1" applyFill="1" applyBorder="1" applyAlignment="1">
      <alignment vertical="center" wrapText="1"/>
    </xf>
    <xf numFmtId="0" fontId="31" fillId="6" borderId="1" xfId="0" applyFont="1" applyFill="1" applyBorder="1" applyAlignment="1" applyProtection="1">
      <alignment horizontal="center" vertical="center" wrapText="1"/>
    </xf>
    <xf numFmtId="0" fontId="31" fillId="6" borderId="1" xfId="0" applyFont="1" applyFill="1" applyBorder="1" applyAlignment="1" applyProtection="1">
      <alignment horizontal="left" vertical="center" wrapText="1"/>
    </xf>
    <xf numFmtId="0" fontId="18" fillId="6" borderId="1" xfId="0" applyFont="1" applyFill="1" applyBorder="1" applyAlignment="1">
      <alignment horizontal="center" vertical="center" wrapText="1"/>
    </xf>
    <xf numFmtId="0" fontId="0" fillId="6" borderId="1" xfId="0" applyFont="1" applyFill="1" applyBorder="1" applyAlignment="1">
      <alignment horizontal="center" vertical="center" wrapText="1"/>
    </xf>
    <xf numFmtId="0" fontId="0" fillId="6" borderId="1" xfId="0" applyFont="1" applyFill="1" applyBorder="1" applyAlignment="1">
      <alignment horizontal="center" vertical="center"/>
    </xf>
    <xf numFmtId="0" fontId="18" fillId="6" borderId="1" xfId="0" applyFont="1" applyFill="1" applyBorder="1" applyAlignment="1">
      <alignment horizontal="center" vertical="center"/>
    </xf>
    <xf numFmtId="0" fontId="4" fillId="0" borderId="1" xfId="0" applyFont="1" applyBorder="1" applyAlignment="1" applyProtection="1">
      <alignment horizontal="center" vertical="center"/>
    </xf>
    <xf numFmtId="0" fontId="19" fillId="0" borderId="1" xfId="0" applyFont="1" applyFill="1" applyBorder="1" applyAlignment="1" applyProtection="1">
      <alignment horizontal="left" vertical="center" wrapText="1"/>
    </xf>
    <xf numFmtId="0" fontId="25" fillId="0" borderId="1" xfId="0" quotePrefix="1" applyFont="1" applyFill="1" applyBorder="1" applyAlignment="1">
      <alignment horizontal="center" vertical="center" wrapText="1"/>
    </xf>
    <xf numFmtId="0" fontId="30" fillId="0" borderId="1" xfId="0" applyNumberFormat="1" applyFont="1" applyFill="1" applyBorder="1" applyAlignment="1" applyProtection="1">
      <alignment horizontal="center" vertical="center" wrapText="1"/>
    </xf>
    <xf numFmtId="0" fontId="33"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8" fillId="0" borderId="1" xfId="0" applyFont="1" applyFill="1" applyBorder="1" applyAlignment="1">
      <alignment horizontal="justify" vertical="center" wrapText="1"/>
    </xf>
    <xf numFmtId="0" fontId="18" fillId="6" borderId="1" xfId="0" applyFont="1" applyFill="1" applyBorder="1" applyAlignment="1">
      <alignment horizontal="justify" vertical="center" wrapText="1"/>
    </xf>
    <xf numFmtId="0" fontId="18" fillId="0" borderId="1" xfId="0" applyFont="1" applyFill="1" applyBorder="1" applyAlignment="1">
      <alignment horizontal="left" vertical="center" wrapText="1"/>
    </xf>
    <xf numFmtId="165" fontId="25" fillId="2" borderId="1" xfId="0" applyNumberFormat="1" applyFont="1" applyFill="1" applyBorder="1" applyAlignment="1">
      <alignment horizontal="center" vertical="center" wrapText="1"/>
    </xf>
    <xf numFmtId="0" fontId="35" fillId="0" borderId="1" xfId="0" applyFont="1" applyBorder="1" applyAlignment="1" applyProtection="1">
      <alignment horizontal="center" vertical="center"/>
    </xf>
    <xf numFmtId="0" fontId="4" fillId="4" borderId="1" xfId="0" applyFont="1" applyFill="1" applyBorder="1" applyAlignment="1" applyProtection="1">
      <alignment horizontal="left" vertical="center"/>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164" fontId="8" fillId="0" borderId="1" xfId="0" applyNumberFormat="1" applyFont="1" applyBorder="1" applyAlignment="1" applyProtection="1">
      <alignment horizontal="center" vertical="top" wrapText="1"/>
    </xf>
    <xf numFmtId="0" fontId="19" fillId="5" borderId="1" xfId="0" applyFont="1" applyFill="1" applyBorder="1" applyAlignment="1" applyProtection="1">
      <alignment horizontal="justify" vertical="top" wrapText="1"/>
    </xf>
    <xf numFmtId="164" fontId="8" fillId="0" borderId="1" xfId="0" applyNumberFormat="1" applyFont="1" applyBorder="1" applyAlignment="1" applyProtection="1">
      <alignment horizontal="center" vertical="center" wrapText="1"/>
    </xf>
    <xf numFmtId="0" fontId="6" fillId="0" borderId="1" xfId="0" applyFont="1" applyBorder="1" applyAlignment="1" applyProtection="1">
      <alignment horizontal="justify" vertical="center" wrapText="1"/>
    </xf>
    <xf numFmtId="0" fontId="5" fillId="0" borderId="1" xfId="0" applyFont="1" applyBorder="1" applyAlignment="1" applyProtection="1">
      <alignment horizontal="justify" vertical="center" wrapText="1"/>
    </xf>
    <xf numFmtId="0" fontId="22" fillId="0" borderId="1" xfId="0" applyFont="1" applyBorder="1"/>
    <xf numFmtId="0" fontId="22" fillId="0" borderId="1" xfId="0" applyFont="1" applyBorder="1" applyAlignment="1">
      <alignment horizontal="center"/>
    </xf>
    <xf numFmtId="0" fontId="19" fillId="0" borderId="1" xfId="0" applyFont="1" applyBorder="1" applyAlignment="1" applyProtection="1">
      <alignment horizontal="justify" vertical="top" wrapText="1"/>
    </xf>
    <xf numFmtId="165" fontId="34" fillId="2" borderId="1" xfId="0" applyNumberFormat="1" applyFont="1" applyFill="1" applyBorder="1" applyAlignment="1">
      <alignment horizontal="center" vertical="center"/>
    </xf>
    <xf numFmtId="0" fontId="19" fillId="0" borderId="1" xfId="0" applyFont="1" applyBorder="1" applyAlignment="1" applyProtection="1">
      <alignment horizontal="justify" vertical="center" wrapText="1"/>
    </xf>
    <xf numFmtId="0" fontId="19" fillId="0" borderId="1" xfId="0" applyFont="1" applyBorder="1" applyAlignment="1" applyProtection="1">
      <alignment horizontal="left" vertical="top" wrapText="1"/>
    </xf>
  </cellXfs>
  <cellStyles count="8">
    <cellStyle name="Comma 2" xfId="1" xr:uid="{00000000-0005-0000-0000-000000000000}"/>
    <cellStyle name="Normal" xfId="0" builtinId="0"/>
    <cellStyle name="Normal 11" xfId="2" xr:uid="{00000000-0005-0000-0000-00000200000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 name="Percent" xfId="7" builtinId="5"/>
  </cellStyles>
  <dxfs count="30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1</xdr:col>
      <xdr:colOff>2386330</xdr:colOff>
      <xdr:row>50</xdr:row>
      <xdr:rowOff>0</xdr:rowOff>
    </xdr:from>
    <xdr:ext cx="192120" cy="284157"/>
    <xdr:sp macro="" textlink="">
      <xdr:nvSpPr>
        <xdr:cNvPr id="2" name="TextBox 1">
          <a:extLst>
            <a:ext uri="{FF2B5EF4-FFF2-40B4-BE49-F238E27FC236}">
              <a16:creationId xmlns:a16="http://schemas.microsoft.com/office/drawing/2014/main" id="{125588D8-992B-4A08-9360-C02801438811}"/>
            </a:ext>
          </a:extLst>
        </xdr:cNvPr>
        <xdr:cNvSpPr txBox="1"/>
      </xdr:nvSpPr>
      <xdr:spPr>
        <a:xfrm>
          <a:off x="2900680" y="16964025"/>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50</xdr:row>
      <xdr:rowOff>0</xdr:rowOff>
    </xdr:from>
    <xdr:ext cx="192120" cy="264560"/>
    <xdr:sp macro="" textlink="">
      <xdr:nvSpPr>
        <xdr:cNvPr id="3" name="TextBox 2">
          <a:extLst>
            <a:ext uri="{FF2B5EF4-FFF2-40B4-BE49-F238E27FC236}">
              <a16:creationId xmlns:a16="http://schemas.microsoft.com/office/drawing/2014/main" id="{806B4253-2441-4173-9F4C-B9248E775BFE}"/>
            </a:ext>
          </a:extLst>
        </xdr:cNvPr>
        <xdr:cNvSpPr txBox="1"/>
      </xdr:nvSpPr>
      <xdr:spPr>
        <a:xfrm>
          <a:off x="2900680" y="169640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50</xdr:row>
      <xdr:rowOff>0</xdr:rowOff>
    </xdr:from>
    <xdr:ext cx="192120" cy="264560"/>
    <xdr:sp macro="" textlink="">
      <xdr:nvSpPr>
        <xdr:cNvPr id="4" name="TextBox 3">
          <a:extLst>
            <a:ext uri="{FF2B5EF4-FFF2-40B4-BE49-F238E27FC236}">
              <a16:creationId xmlns:a16="http://schemas.microsoft.com/office/drawing/2014/main" id="{FFE26377-49B0-4A6B-A355-F8FC9EC875DF}"/>
            </a:ext>
          </a:extLst>
        </xdr:cNvPr>
        <xdr:cNvSpPr txBox="1"/>
      </xdr:nvSpPr>
      <xdr:spPr>
        <a:xfrm>
          <a:off x="2900680" y="169640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50</xdr:row>
      <xdr:rowOff>0</xdr:rowOff>
    </xdr:from>
    <xdr:ext cx="192120" cy="264560"/>
    <xdr:sp macro="" textlink="">
      <xdr:nvSpPr>
        <xdr:cNvPr id="5" name="TextBox 4">
          <a:extLst>
            <a:ext uri="{FF2B5EF4-FFF2-40B4-BE49-F238E27FC236}">
              <a16:creationId xmlns:a16="http://schemas.microsoft.com/office/drawing/2014/main" id="{10B39E6D-66C3-45F0-8930-977E7F876411}"/>
            </a:ext>
          </a:extLst>
        </xdr:cNvPr>
        <xdr:cNvSpPr txBox="1"/>
      </xdr:nvSpPr>
      <xdr:spPr>
        <a:xfrm>
          <a:off x="2900680" y="169640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50</xdr:row>
      <xdr:rowOff>0</xdr:rowOff>
    </xdr:from>
    <xdr:ext cx="192120" cy="264560"/>
    <xdr:sp macro="" textlink="">
      <xdr:nvSpPr>
        <xdr:cNvPr id="6" name="TextBox 5">
          <a:extLst>
            <a:ext uri="{FF2B5EF4-FFF2-40B4-BE49-F238E27FC236}">
              <a16:creationId xmlns:a16="http://schemas.microsoft.com/office/drawing/2014/main" id="{ABAD7DC6-CD22-4890-931C-FE012D86E41D}"/>
            </a:ext>
          </a:extLst>
        </xdr:cNvPr>
        <xdr:cNvSpPr txBox="1"/>
      </xdr:nvSpPr>
      <xdr:spPr>
        <a:xfrm>
          <a:off x="2900680" y="169640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2386330</xdr:colOff>
      <xdr:row>16</xdr:row>
      <xdr:rowOff>0</xdr:rowOff>
    </xdr:from>
    <xdr:ext cx="192120" cy="284157"/>
    <xdr:sp macro="" textlink="">
      <xdr:nvSpPr>
        <xdr:cNvPr id="2" name="TextBox 1">
          <a:extLst>
            <a:ext uri="{FF2B5EF4-FFF2-40B4-BE49-F238E27FC236}">
              <a16:creationId xmlns:a16="http://schemas.microsoft.com/office/drawing/2014/main" id="{5CA4CB80-736C-44CF-9F37-4E0A0F16E0D6}"/>
            </a:ext>
          </a:extLst>
        </xdr:cNvPr>
        <xdr:cNvSpPr txBox="1"/>
      </xdr:nvSpPr>
      <xdr:spPr>
        <a:xfrm>
          <a:off x="2900680" y="1489710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16</xdr:row>
      <xdr:rowOff>0</xdr:rowOff>
    </xdr:from>
    <xdr:ext cx="192120" cy="264560"/>
    <xdr:sp macro="" textlink="">
      <xdr:nvSpPr>
        <xdr:cNvPr id="3" name="TextBox 2">
          <a:extLst>
            <a:ext uri="{FF2B5EF4-FFF2-40B4-BE49-F238E27FC236}">
              <a16:creationId xmlns:a16="http://schemas.microsoft.com/office/drawing/2014/main" id="{4421B164-B193-4AB4-AC8E-306427E11E2C}"/>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16</xdr:row>
      <xdr:rowOff>0</xdr:rowOff>
    </xdr:from>
    <xdr:ext cx="192120" cy="264560"/>
    <xdr:sp macro="" textlink="">
      <xdr:nvSpPr>
        <xdr:cNvPr id="4" name="TextBox 3">
          <a:extLst>
            <a:ext uri="{FF2B5EF4-FFF2-40B4-BE49-F238E27FC236}">
              <a16:creationId xmlns:a16="http://schemas.microsoft.com/office/drawing/2014/main" id="{E6BDA1C2-0CFF-4597-B91A-ABD32BC41B03}"/>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16</xdr:row>
      <xdr:rowOff>0</xdr:rowOff>
    </xdr:from>
    <xdr:ext cx="192120" cy="264560"/>
    <xdr:sp macro="" textlink="">
      <xdr:nvSpPr>
        <xdr:cNvPr id="5" name="TextBox 4">
          <a:extLst>
            <a:ext uri="{FF2B5EF4-FFF2-40B4-BE49-F238E27FC236}">
              <a16:creationId xmlns:a16="http://schemas.microsoft.com/office/drawing/2014/main" id="{2C526DA3-0029-494F-873F-F4F495D06011}"/>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16</xdr:row>
      <xdr:rowOff>0</xdr:rowOff>
    </xdr:from>
    <xdr:ext cx="192120" cy="264560"/>
    <xdr:sp macro="" textlink="">
      <xdr:nvSpPr>
        <xdr:cNvPr id="6" name="TextBox 5">
          <a:extLst>
            <a:ext uri="{FF2B5EF4-FFF2-40B4-BE49-F238E27FC236}">
              <a16:creationId xmlns:a16="http://schemas.microsoft.com/office/drawing/2014/main" id="{3071A512-9253-493B-A2FB-AB054DF01958}"/>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2386330</xdr:colOff>
      <xdr:row>97</xdr:row>
      <xdr:rowOff>0</xdr:rowOff>
    </xdr:from>
    <xdr:ext cx="192120" cy="284157"/>
    <xdr:sp macro="" textlink="">
      <xdr:nvSpPr>
        <xdr:cNvPr id="2" name="TextBox 1">
          <a:extLst>
            <a:ext uri="{FF2B5EF4-FFF2-40B4-BE49-F238E27FC236}">
              <a16:creationId xmlns:a16="http://schemas.microsoft.com/office/drawing/2014/main" id="{237B8A05-60DC-4FDC-9879-E1B24ECB5A34}"/>
            </a:ext>
          </a:extLst>
        </xdr:cNvPr>
        <xdr:cNvSpPr txBox="1"/>
      </xdr:nvSpPr>
      <xdr:spPr>
        <a:xfrm>
          <a:off x="2900680" y="1489710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97</xdr:row>
      <xdr:rowOff>0</xdr:rowOff>
    </xdr:from>
    <xdr:ext cx="192120" cy="264560"/>
    <xdr:sp macro="" textlink="">
      <xdr:nvSpPr>
        <xdr:cNvPr id="3" name="TextBox 2">
          <a:extLst>
            <a:ext uri="{FF2B5EF4-FFF2-40B4-BE49-F238E27FC236}">
              <a16:creationId xmlns:a16="http://schemas.microsoft.com/office/drawing/2014/main" id="{CC7D13EF-0285-4FD7-924A-66FDA540231E}"/>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97</xdr:row>
      <xdr:rowOff>0</xdr:rowOff>
    </xdr:from>
    <xdr:ext cx="192120" cy="264560"/>
    <xdr:sp macro="" textlink="">
      <xdr:nvSpPr>
        <xdr:cNvPr id="4" name="TextBox 3">
          <a:extLst>
            <a:ext uri="{FF2B5EF4-FFF2-40B4-BE49-F238E27FC236}">
              <a16:creationId xmlns:a16="http://schemas.microsoft.com/office/drawing/2014/main" id="{E9F25B25-5662-4646-B8B8-090229EE9396}"/>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97</xdr:row>
      <xdr:rowOff>0</xdr:rowOff>
    </xdr:from>
    <xdr:ext cx="192120" cy="264560"/>
    <xdr:sp macro="" textlink="">
      <xdr:nvSpPr>
        <xdr:cNvPr id="5" name="TextBox 4">
          <a:extLst>
            <a:ext uri="{FF2B5EF4-FFF2-40B4-BE49-F238E27FC236}">
              <a16:creationId xmlns:a16="http://schemas.microsoft.com/office/drawing/2014/main" id="{369BC76B-C225-4365-B041-446C187AEAEF}"/>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2386330</xdr:colOff>
      <xdr:row>51</xdr:row>
      <xdr:rowOff>0</xdr:rowOff>
    </xdr:from>
    <xdr:ext cx="192120" cy="284157"/>
    <xdr:sp macro="" textlink="">
      <xdr:nvSpPr>
        <xdr:cNvPr id="2" name="TextBox 1">
          <a:extLst>
            <a:ext uri="{FF2B5EF4-FFF2-40B4-BE49-F238E27FC236}">
              <a16:creationId xmlns:a16="http://schemas.microsoft.com/office/drawing/2014/main" id="{6E5E8CF5-7CA0-47C1-A444-F40375D48A32}"/>
            </a:ext>
          </a:extLst>
        </xdr:cNvPr>
        <xdr:cNvSpPr txBox="1"/>
      </xdr:nvSpPr>
      <xdr:spPr>
        <a:xfrm>
          <a:off x="2900680" y="369379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51</xdr:row>
      <xdr:rowOff>0</xdr:rowOff>
    </xdr:from>
    <xdr:ext cx="192120" cy="264560"/>
    <xdr:sp macro="" textlink="">
      <xdr:nvSpPr>
        <xdr:cNvPr id="3" name="TextBox 2">
          <a:extLst>
            <a:ext uri="{FF2B5EF4-FFF2-40B4-BE49-F238E27FC236}">
              <a16:creationId xmlns:a16="http://schemas.microsoft.com/office/drawing/2014/main" id="{B23EDB4D-4078-4D98-B8F9-C2F125F4A950}"/>
            </a:ext>
          </a:extLst>
        </xdr:cNvPr>
        <xdr:cNvSpPr txBox="1"/>
      </xdr:nvSpPr>
      <xdr:spPr>
        <a:xfrm>
          <a:off x="2900680" y="369379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51</xdr:row>
      <xdr:rowOff>0</xdr:rowOff>
    </xdr:from>
    <xdr:ext cx="192120" cy="264560"/>
    <xdr:sp macro="" textlink="">
      <xdr:nvSpPr>
        <xdr:cNvPr id="4" name="TextBox 3">
          <a:extLst>
            <a:ext uri="{FF2B5EF4-FFF2-40B4-BE49-F238E27FC236}">
              <a16:creationId xmlns:a16="http://schemas.microsoft.com/office/drawing/2014/main" id="{09FE85F6-6DF5-4C6B-A839-B54D5D3642A2}"/>
            </a:ext>
          </a:extLst>
        </xdr:cNvPr>
        <xdr:cNvSpPr txBox="1"/>
      </xdr:nvSpPr>
      <xdr:spPr>
        <a:xfrm>
          <a:off x="2900680" y="369379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51</xdr:row>
      <xdr:rowOff>0</xdr:rowOff>
    </xdr:from>
    <xdr:ext cx="192120" cy="264560"/>
    <xdr:sp macro="" textlink="">
      <xdr:nvSpPr>
        <xdr:cNvPr id="5" name="TextBox 4">
          <a:extLst>
            <a:ext uri="{FF2B5EF4-FFF2-40B4-BE49-F238E27FC236}">
              <a16:creationId xmlns:a16="http://schemas.microsoft.com/office/drawing/2014/main" id="{B7B9F89A-5197-4BD0-BA20-0D7385AC1C54}"/>
            </a:ext>
          </a:extLst>
        </xdr:cNvPr>
        <xdr:cNvSpPr txBox="1"/>
      </xdr:nvSpPr>
      <xdr:spPr>
        <a:xfrm>
          <a:off x="2900680" y="369379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2386330</xdr:colOff>
      <xdr:row>18</xdr:row>
      <xdr:rowOff>0</xdr:rowOff>
    </xdr:from>
    <xdr:ext cx="192120" cy="284157"/>
    <xdr:sp macro="" textlink="">
      <xdr:nvSpPr>
        <xdr:cNvPr id="2" name="TextBox 1">
          <a:extLst>
            <a:ext uri="{FF2B5EF4-FFF2-40B4-BE49-F238E27FC236}">
              <a16:creationId xmlns:a16="http://schemas.microsoft.com/office/drawing/2014/main" id="{C3A902A9-B287-42F2-BF29-63091AE87027}"/>
            </a:ext>
          </a:extLst>
        </xdr:cNvPr>
        <xdr:cNvSpPr txBox="1"/>
      </xdr:nvSpPr>
      <xdr:spPr>
        <a:xfrm>
          <a:off x="2900680" y="2335530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18</xdr:row>
      <xdr:rowOff>0</xdr:rowOff>
    </xdr:from>
    <xdr:ext cx="192120" cy="264560"/>
    <xdr:sp macro="" textlink="">
      <xdr:nvSpPr>
        <xdr:cNvPr id="3" name="TextBox 2">
          <a:extLst>
            <a:ext uri="{FF2B5EF4-FFF2-40B4-BE49-F238E27FC236}">
              <a16:creationId xmlns:a16="http://schemas.microsoft.com/office/drawing/2014/main" id="{B6FD03D1-F5D0-4AB0-A3A3-C089999FAA05}"/>
            </a:ext>
          </a:extLst>
        </xdr:cNvPr>
        <xdr:cNvSpPr txBox="1"/>
      </xdr:nvSpPr>
      <xdr:spPr>
        <a:xfrm>
          <a:off x="2900680" y="233553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18</xdr:row>
      <xdr:rowOff>0</xdr:rowOff>
    </xdr:from>
    <xdr:ext cx="192120" cy="264560"/>
    <xdr:sp macro="" textlink="">
      <xdr:nvSpPr>
        <xdr:cNvPr id="4" name="TextBox 3">
          <a:extLst>
            <a:ext uri="{FF2B5EF4-FFF2-40B4-BE49-F238E27FC236}">
              <a16:creationId xmlns:a16="http://schemas.microsoft.com/office/drawing/2014/main" id="{BB39FD87-95C3-49E1-8D60-73DD2DE444A0}"/>
            </a:ext>
          </a:extLst>
        </xdr:cNvPr>
        <xdr:cNvSpPr txBox="1"/>
      </xdr:nvSpPr>
      <xdr:spPr>
        <a:xfrm>
          <a:off x="2900680" y="233553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18</xdr:row>
      <xdr:rowOff>0</xdr:rowOff>
    </xdr:from>
    <xdr:ext cx="192120" cy="264560"/>
    <xdr:sp macro="" textlink="">
      <xdr:nvSpPr>
        <xdr:cNvPr id="5" name="TextBox 4">
          <a:extLst>
            <a:ext uri="{FF2B5EF4-FFF2-40B4-BE49-F238E27FC236}">
              <a16:creationId xmlns:a16="http://schemas.microsoft.com/office/drawing/2014/main" id="{7504490F-5140-4AA5-9780-BB8F7AEE041B}"/>
            </a:ext>
          </a:extLst>
        </xdr:cNvPr>
        <xdr:cNvSpPr txBox="1"/>
      </xdr:nvSpPr>
      <xdr:spPr>
        <a:xfrm>
          <a:off x="2900680" y="233553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2386330</xdr:colOff>
      <xdr:row>57</xdr:row>
      <xdr:rowOff>0</xdr:rowOff>
    </xdr:from>
    <xdr:ext cx="192120" cy="284157"/>
    <xdr:sp macro="" textlink="">
      <xdr:nvSpPr>
        <xdr:cNvPr id="2" name="TextBox 1">
          <a:extLst>
            <a:ext uri="{FF2B5EF4-FFF2-40B4-BE49-F238E27FC236}">
              <a16:creationId xmlns:a16="http://schemas.microsoft.com/office/drawing/2014/main" id="{49DF58DA-4693-4EA0-8563-FC906AB573BF}"/>
            </a:ext>
          </a:extLst>
        </xdr:cNvPr>
        <xdr:cNvSpPr txBox="1"/>
      </xdr:nvSpPr>
      <xdr:spPr>
        <a:xfrm>
          <a:off x="2900680" y="16049625"/>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57</xdr:row>
      <xdr:rowOff>0</xdr:rowOff>
    </xdr:from>
    <xdr:ext cx="192120" cy="264560"/>
    <xdr:sp macro="" textlink="">
      <xdr:nvSpPr>
        <xdr:cNvPr id="3" name="TextBox 2">
          <a:extLst>
            <a:ext uri="{FF2B5EF4-FFF2-40B4-BE49-F238E27FC236}">
              <a16:creationId xmlns:a16="http://schemas.microsoft.com/office/drawing/2014/main" id="{BC201584-46D9-472F-8715-4097B9D38542}"/>
            </a:ext>
          </a:extLst>
        </xdr:cNvPr>
        <xdr:cNvSpPr txBox="1"/>
      </xdr:nvSpPr>
      <xdr:spPr>
        <a:xfrm>
          <a:off x="2900680" y="160496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57</xdr:row>
      <xdr:rowOff>0</xdr:rowOff>
    </xdr:from>
    <xdr:ext cx="192120" cy="264560"/>
    <xdr:sp macro="" textlink="">
      <xdr:nvSpPr>
        <xdr:cNvPr id="4" name="TextBox 3">
          <a:extLst>
            <a:ext uri="{FF2B5EF4-FFF2-40B4-BE49-F238E27FC236}">
              <a16:creationId xmlns:a16="http://schemas.microsoft.com/office/drawing/2014/main" id="{7C4B8EC1-174C-47DB-9ABE-88A7BC07398B}"/>
            </a:ext>
          </a:extLst>
        </xdr:cNvPr>
        <xdr:cNvSpPr txBox="1"/>
      </xdr:nvSpPr>
      <xdr:spPr>
        <a:xfrm>
          <a:off x="2900680" y="160496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57</xdr:row>
      <xdr:rowOff>0</xdr:rowOff>
    </xdr:from>
    <xdr:ext cx="192120" cy="264560"/>
    <xdr:sp macro="" textlink="">
      <xdr:nvSpPr>
        <xdr:cNvPr id="5" name="TextBox 4">
          <a:extLst>
            <a:ext uri="{FF2B5EF4-FFF2-40B4-BE49-F238E27FC236}">
              <a16:creationId xmlns:a16="http://schemas.microsoft.com/office/drawing/2014/main" id="{0FF907CE-CCF4-430F-8F02-30A0E4802BC9}"/>
            </a:ext>
          </a:extLst>
        </xdr:cNvPr>
        <xdr:cNvSpPr txBox="1"/>
      </xdr:nvSpPr>
      <xdr:spPr>
        <a:xfrm>
          <a:off x="2900680" y="160496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6147399/AppData/Local/Microsoft/Windows/INetCache/IE/TM0P7JTM/V4_BOQ_AllinOn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6147399/AppData/Local/Microsoft/Windows/INetCache/IE/TM0P7JTM/BOQ_itemrate_turnke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
      <sheetName val="Sheet1"/>
      <sheetName val="BoQ1"/>
      <sheetName val="V4_BOQ_AllinOne"/>
    </sheetNames>
    <sheetDataSet>
      <sheetData sheetId="0">
        <row r="2">
          <cell r="C2" t="str">
            <v>BoQ_Ver2.0</v>
          </cell>
          <cell r="E2" t="str">
            <v>Fully</v>
          </cell>
          <cell r="F2" t="str">
            <v>INR</v>
          </cell>
          <cell r="G2" t="str">
            <v>Select</v>
          </cell>
        </row>
        <row r="3">
          <cell r="C3" t="str">
            <v>BoQ_Ver4.0</v>
          </cell>
          <cell r="E3" t="str">
            <v>Partially</v>
          </cell>
          <cell r="F3" t="str">
            <v>USD</v>
          </cell>
          <cell r="G3" t="str">
            <v>Discount BoQ</v>
          </cell>
        </row>
        <row r="4">
          <cell r="F4" t="str">
            <v>JPY</v>
          </cell>
          <cell r="G4" t="str">
            <v>Negative BoQ</v>
          </cell>
        </row>
        <row r="5">
          <cell r="F5" t="str">
            <v>EUR</v>
          </cell>
          <cell r="G5" t="str">
            <v>C1D1</v>
          </cell>
        </row>
        <row r="6">
          <cell r="F6" t="str">
            <v>AUS</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PRICE BID"/>
      <sheetName val="SUPPLY"/>
      <sheetName val="WTandVOL"/>
    </sheetNames>
    <sheetDataSet>
      <sheetData sheetId="0"/>
      <sheetData sheetId="1">
        <row r="14">
          <cell r="G14">
            <v>3.7079999999999997</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53"/>
  <sheetViews>
    <sheetView tabSelected="1" view="pageBreakPreview" zoomScale="60" zoomScaleNormal="70" workbookViewId="0">
      <selection sqref="A1:N16"/>
    </sheetView>
  </sheetViews>
  <sheetFormatPr defaultRowHeight="12.75" x14ac:dyDescent="0.2"/>
  <cols>
    <col min="1" max="1" width="10.5703125" style="6" customWidth="1"/>
    <col min="2" max="2" width="56.42578125" style="3" customWidth="1"/>
    <col min="3" max="3" width="64.42578125" style="3" customWidth="1"/>
    <col min="4" max="4" width="9.42578125" style="4" customWidth="1"/>
    <col min="5" max="5" width="10.28515625" style="4" customWidth="1"/>
    <col min="6" max="13" width="29.28515625" style="3" customWidth="1"/>
    <col min="14" max="14" width="26.28515625" style="3" customWidth="1"/>
    <col min="15" max="15" width="17.28515625" style="88" customWidth="1"/>
    <col min="16" max="16384" width="9.140625" style="3"/>
  </cols>
  <sheetData>
    <row r="1" spans="1:35" s="40" customFormat="1" ht="28.5" customHeight="1" x14ac:dyDescent="0.2">
      <c r="A1" s="156" t="s">
        <v>16</v>
      </c>
      <c r="B1" s="156"/>
      <c r="C1" s="156"/>
      <c r="D1" s="156"/>
      <c r="E1" s="156"/>
      <c r="F1" s="156"/>
      <c r="G1" s="156"/>
      <c r="H1" s="156"/>
      <c r="I1" s="156"/>
      <c r="J1" s="156"/>
      <c r="K1" s="156"/>
      <c r="L1" s="156"/>
      <c r="M1" s="156"/>
      <c r="N1" s="156"/>
      <c r="O1" s="79"/>
    </row>
    <row r="2" spans="1:35" s="9" customFormat="1" ht="27" customHeight="1" x14ac:dyDescent="0.2">
      <c r="A2" s="106" t="s">
        <v>9</v>
      </c>
      <c r="B2" s="106"/>
      <c r="C2" s="157"/>
      <c r="D2" s="157"/>
      <c r="E2" s="157"/>
      <c r="F2" s="157"/>
      <c r="G2" s="157"/>
      <c r="H2" s="157"/>
      <c r="I2" s="157"/>
      <c r="J2" s="157"/>
      <c r="K2" s="157"/>
      <c r="L2" s="157"/>
      <c r="M2" s="157"/>
      <c r="N2" s="157"/>
      <c r="O2" s="80"/>
    </row>
    <row r="3" spans="1:35" s="9" customFormat="1" ht="27" customHeight="1" x14ac:dyDescent="0.2">
      <c r="A3" s="104" t="s">
        <v>6</v>
      </c>
      <c r="B3" s="104"/>
      <c r="C3" s="105" t="s">
        <v>183</v>
      </c>
      <c r="D3" s="105"/>
      <c r="E3" s="105"/>
      <c r="F3" s="105"/>
      <c r="G3" s="105"/>
      <c r="H3" s="105"/>
      <c r="I3" s="105"/>
      <c r="J3" s="105"/>
      <c r="K3" s="105"/>
      <c r="L3" s="105"/>
      <c r="M3" s="105"/>
      <c r="N3" s="105"/>
      <c r="O3" s="80"/>
    </row>
    <row r="4" spans="1:35" s="9" customFormat="1" ht="27" customHeight="1" x14ac:dyDescent="0.2">
      <c r="A4" s="104" t="s">
        <v>2</v>
      </c>
      <c r="B4" s="104"/>
      <c r="C4" s="104" t="s">
        <v>17</v>
      </c>
      <c r="D4" s="104"/>
      <c r="E4" s="104"/>
      <c r="F4" s="104"/>
      <c r="G4" s="104"/>
      <c r="H4" s="104"/>
      <c r="I4" s="104"/>
      <c r="J4" s="104"/>
      <c r="K4" s="104"/>
      <c r="L4" s="104"/>
      <c r="M4" s="104"/>
      <c r="N4" s="104"/>
      <c r="O4" s="81"/>
      <c r="P4" s="7"/>
      <c r="Q4" s="8"/>
    </row>
    <row r="5" spans="1:35" s="9" customFormat="1" ht="27" customHeight="1" x14ac:dyDescent="0.2">
      <c r="A5" s="104" t="s">
        <v>1</v>
      </c>
      <c r="B5" s="104"/>
      <c r="C5" s="106" t="s">
        <v>184</v>
      </c>
      <c r="D5" s="106"/>
      <c r="E5" s="106"/>
      <c r="F5" s="106"/>
      <c r="G5" s="106"/>
      <c r="H5" s="106"/>
      <c r="I5" s="106"/>
      <c r="J5" s="106"/>
      <c r="K5" s="106"/>
      <c r="L5" s="106"/>
      <c r="M5" s="106"/>
      <c r="N5" s="106"/>
      <c r="O5" s="82"/>
      <c r="P5" s="8"/>
      <c r="Q5" s="8"/>
    </row>
    <row r="6" spans="1:35" s="9" customFormat="1" ht="27" customHeight="1" x14ac:dyDescent="0.2">
      <c r="A6" s="104" t="s">
        <v>7</v>
      </c>
      <c r="B6" s="104"/>
      <c r="C6" s="106"/>
      <c r="D6" s="106"/>
      <c r="E6" s="106"/>
      <c r="F6" s="106"/>
      <c r="G6" s="106"/>
      <c r="H6" s="106"/>
      <c r="I6" s="106"/>
      <c r="J6" s="106"/>
      <c r="K6" s="106"/>
      <c r="L6" s="106"/>
      <c r="M6" s="106"/>
      <c r="N6" s="106"/>
      <c r="O6" s="82"/>
      <c r="P6" s="8"/>
      <c r="Q6" s="8"/>
    </row>
    <row r="7" spans="1:35" s="9" customFormat="1" ht="27" customHeight="1" x14ac:dyDescent="0.2">
      <c r="A7" s="100"/>
      <c r="B7" s="100"/>
      <c r="C7" s="99"/>
      <c r="D7" s="99"/>
      <c r="E7" s="99"/>
      <c r="F7" s="158" t="s">
        <v>23</v>
      </c>
      <c r="G7" s="158"/>
      <c r="H7" s="158"/>
      <c r="I7" s="158" t="s">
        <v>300</v>
      </c>
      <c r="J7" s="158"/>
      <c r="K7" s="158" t="s">
        <v>301</v>
      </c>
      <c r="L7" s="158"/>
      <c r="M7" s="158"/>
      <c r="N7" s="159"/>
      <c r="O7" s="82"/>
      <c r="P7" s="8"/>
      <c r="Q7" s="8"/>
    </row>
    <row r="8" spans="1:35" s="4" customFormat="1" ht="96" customHeight="1" x14ac:dyDescent="0.2">
      <c r="A8" s="101" t="s">
        <v>4</v>
      </c>
      <c r="B8" s="107" t="s">
        <v>5</v>
      </c>
      <c r="C8" s="107"/>
      <c r="D8" s="101" t="s">
        <v>298</v>
      </c>
      <c r="E8" s="101" t="s">
        <v>0</v>
      </c>
      <c r="F8" s="102" t="s">
        <v>302</v>
      </c>
      <c r="G8" s="102" t="s">
        <v>8</v>
      </c>
      <c r="H8" s="102" t="s">
        <v>11</v>
      </c>
      <c r="I8" s="102" t="s">
        <v>303</v>
      </c>
      <c r="J8" s="102" t="s">
        <v>304</v>
      </c>
      <c r="K8" s="102" t="s">
        <v>295</v>
      </c>
      <c r="L8" s="102" t="s">
        <v>297</v>
      </c>
      <c r="M8" s="102" t="s">
        <v>296</v>
      </c>
      <c r="N8" s="102" t="s">
        <v>305</v>
      </c>
      <c r="O8" s="83"/>
      <c r="P8" s="10"/>
      <c r="Q8" s="10"/>
    </row>
    <row r="9" spans="1:35" s="5" customFormat="1" ht="188.25" customHeight="1" x14ac:dyDescent="0.2">
      <c r="A9" s="160">
        <v>1</v>
      </c>
      <c r="B9" s="161" t="s">
        <v>308</v>
      </c>
      <c r="C9" s="161"/>
      <c r="D9" s="14" t="s">
        <v>30</v>
      </c>
      <c r="E9" s="2">
        <v>1</v>
      </c>
      <c r="F9" s="108"/>
      <c r="G9" s="108"/>
      <c r="H9" s="108"/>
      <c r="I9" s="108"/>
      <c r="J9" s="108"/>
      <c r="K9" s="108"/>
      <c r="L9" s="108"/>
      <c r="M9" s="108"/>
      <c r="N9" s="95">
        <f>SUM(N11:N15)</f>
        <v>0</v>
      </c>
      <c r="O9" s="89"/>
      <c r="P9" s="11"/>
      <c r="Q9" s="11"/>
      <c r="U9" s="12"/>
      <c r="V9" s="12"/>
      <c r="W9" s="12"/>
      <c r="X9" s="12"/>
      <c r="Y9" s="12"/>
      <c r="Z9" s="12"/>
      <c r="AA9" s="12"/>
      <c r="AB9" s="12"/>
      <c r="AC9" s="12"/>
      <c r="AD9" s="12"/>
      <c r="AE9" s="12"/>
      <c r="AF9" s="12"/>
      <c r="AG9" s="12"/>
      <c r="AH9" s="12"/>
      <c r="AI9" s="12"/>
    </row>
    <row r="10" spans="1:35" s="43" customFormat="1" ht="27.75" customHeight="1" x14ac:dyDescent="0.2">
      <c r="A10" s="162">
        <v>2</v>
      </c>
      <c r="B10" s="163" t="s">
        <v>10</v>
      </c>
      <c r="C10" s="164"/>
      <c r="D10" s="41"/>
      <c r="E10" s="41"/>
      <c r="F10" s="165"/>
      <c r="G10" s="165"/>
      <c r="H10" s="165"/>
      <c r="I10" s="165"/>
      <c r="J10" s="165"/>
      <c r="K10" s="165"/>
      <c r="L10" s="166"/>
      <c r="M10" s="165"/>
      <c r="N10" s="165"/>
      <c r="O10" s="89"/>
      <c r="P10" s="42"/>
      <c r="Q10" s="42"/>
      <c r="U10" s="42"/>
      <c r="V10" s="42"/>
      <c r="W10" s="42"/>
      <c r="X10" s="42"/>
      <c r="Y10" s="42"/>
      <c r="Z10" s="42"/>
      <c r="AA10" s="42"/>
      <c r="AB10" s="42"/>
      <c r="AC10" s="42"/>
      <c r="AD10" s="42"/>
      <c r="AE10" s="42"/>
      <c r="AF10" s="42"/>
      <c r="AG10" s="42"/>
      <c r="AH10" s="42"/>
      <c r="AI10" s="42"/>
    </row>
    <row r="11" spans="1:35" s="5" customFormat="1" ht="64.5" customHeight="1" x14ac:dyDescent="0.2">
      <c r="A11" s="162">
        <v>2.1</v>
      </c>
      <c r="B11" s="167" t="s">
        <v>309</v>
      </c>
      <c r="C11" s="167"/>
      <c r="D11" s="19" t="s">
        <v>3</v>
      </c>
      <c r="E11" s="19">
        <v>1</v>
      </c>
      <c r="F11" s="168" t="s">
        <v>12</v>
      </c>
      <c r="G11" s="168"/>
      <c r="H11" s="168"/>
      <c r="I11" s="94"/>
      <c r="J11" s="95">
        <f>+I11*E11</f>
        <v>0</v>
      </c>
      <c r="K11" s="96"/>
      <c r="L11" s="97"/>
      <c r="M11" s="95">
        <f>(J11*L11)</f>
        <v>0</v>
      </c>
      <c r="N11" s="95">
        <f>+M11+J11</f>
        <v>0</v>
      </c>
      <c r="O11" s="84"/>
      <c r="P11" s="12"/>
      <c r="Q11" s="12"/>
      <c r="T11" s="12"/>
      <c r="U11" s="12"/>
      <c r="W11" s="12"/>
      <c r="X11" s="12"/>
      <c r="Y11" s="12"/>
      <c r="Z11" s="12"/>
      <c r="AA11" s="12"/>
      <c r="AB11" s="12"/>
      <c r="AC11" s="12"/>
      <c r="AD11" s="12"/>
      <c r="AE11" s="12"/>
      <c r="AF11" s="12"/>
      <c r="AG11" s="12"/>
      <c r="AH11" s="12"/>
      <c r="AI11" s="12"/>
    </row>
    <row r="12" spans="1:35" s="5" customFormat="1" ht="108" customHeight="1" x14ac:dyDescent="0.2">
      <c r="A12" s="162">
        <v>2.2000000000000002</v>
      </c>
      <c r="B12" s="167" t="s">
        <v>310</v>
      </c>
      <c r="C12" s="167"/>
      <c r="D12" s="19" t="s">
        <v>3</v>
      </c>
      <c r="E12" s="19">
        <v>1</v>
      </c>
      <c r="F12" s="95">
        <f>+'ANNEXURE-I'!F95</f>
        <v>0</v>
      </c>
      <c r="G12" s="98"/>
      <c r="H12" s="95">
        <f>F12*G12%</f>
        <v>0</v>
      </c>
      <c r="I12" s="168" t="s">
        <v>12</v>
      </c>
      <c r="J12" s="168"/>
      <c r="K12" s="96"/>
      <c r="L12" s="97"/>
      <c r="M12" s="95">
        <f>(F12+H12)*L12</f>
        <v>0</v>
      </c>
      <c r="N12" s="95">
        <f>+F12+H12+M12</f>
        <v>0</v>
      </c>
      <c r="O12" s="84"/>
      <c r="P12" s="12"/>
      <c r="Q12" s="12"/>
      <c r="T12" s="12"/>
      <c r="U12" s="12"/>
      <c r="W12" s="12"/>
      <c r="X12" s="12"/>
      <c r="Y12" s="12"/>
      <c r="Z12" s="12"/>
      <c r="AA12" s="12"/>
      <c r="AB12" s="12"/>
      <c r="AC12" s="12"/>
      <c r="AD12" s="12"/>
      <c r="AE12" s="12"/>
      <c r="AF12" s="12"/>
      <c r="AG12" s="12"/>
      <c r="AH12" s="12"/>
      <c r="AI12" s="12"/>
    </row>
    <row r="13" spans="1:35" s="5" customFormat="1" ht="115.5" customHeight="1" x14ac:dyDescent="0.2">
      <c r="A13" s="162">
        <v>2.2999999999999998</v>
      </c>
      <c r="B13" s="167" t="s">
        <v>311</v>
      </c>
      <c r="C13" s="167"/>
      <c r="D13" s="19" t="s">
        <v>3</v>
      </c>
      <c r="E13" s="19">
        <v>1</v>
      </c>
      <c r="F13" s="168" t="s">
        <v>12</v>
      </c>
      <c r="G13" s="168"/>
      <c r="H13" s="168"/>
      <c r="I13" s="95">
        <f>+'ANNEXURE-I'!H95</f>
        <v>0</v>
      </c>
      <c r="J13" s="95">
        <f>+I13*E13</f>
        <v>0</v>
      </c>
      <c r="K13" s="96"/>
      <c r="L13" s="97"/>
      <c r="M13" s="95">
        <f>(J13*L13)</f>
        <v>0</v>
      </c>
      <c r="N13" s="95">
        <f>+M13+J13</f>
        <v>0</v>
      </c>
      <c r="O13" s="84"/>
      <c r="P13" s="12"/>
      <c r="Q13" s="12"/>
      <c r="T13" s="12"/>
      <c r="U13" s="12"/>
      <c r="W13" s="12"/>
      <c r="X13" s="12"/>
      <c r="Y13" s="12"/>
      <c r="Z13" s="12"/>
      <c r="AA13" s="12"/>
      <c r="AB13" s="12"/>
      <c r="AC13" s="12"/>
      <c r="AD13" s="12"/>
      <c r="AE13" s="12"/>
      <c r="AF13" s="12"/>
      <c r="AG13" s="12"/>
      <c r="AH13" s="12"/>
      <c r="AI13" s="12"/>
    </row>
    <row r="14" spans="1:35" s="43" customFormat="1" ht="73.5" customHeight="1" x14ac:dyDescent="0.2">
      <c r="A14" s="162">
        <v>2.4</v>
      </c>
      <c r="B14" s="169" t="s">
        <v>18</v>
      </c>
      <c r="C14" s="169"/>
      <c r="D14" s="19" t="s">
        <v>3</v>
      </c>
      <c r="E14" s="19">
        <v>1</v>
      </c>
      <c r="F14" s="95">
        <f>+'Annexure-II'!F55</f>
        <v>0</v>
      </c>
      <c r="G14" s="98"/>
      <c r="H14" s="95">
        <f>F14*G14%</f>
        <v>0</v>
      </c>
      <c r="I14" s="168" t="s">
        <v>12</v>
      </c>
      <c r="J14" s="168"/>
      <c r="K14" s="96"/>
      <c r="L14" s="97"/>
      <c r="M14" s="95">
        <f>(F14+H14)*L14</f>
        <v>0</v>
      </c>
      <c r="N14" s="95">
        <f>+F14+H14+M14</f>
        <v>0</v>
      </c>
      <c r="O14" s="85"/>
      <c r="P14" s="42"/>
      <c r="Q14" s="42"/>
      <c r="T14" s="42"/>
      <c r="U14" s="42"/>
      <c r="W14" s="42"/>
      <c r="X14" s="42"/>
      <c r="Y14" s="42"/>
      <c r="Z14" s="42"/>
      <c r="AA14" s="42"/>
      <c r="AB14" s="42"/>
      <c r="AC14" s="42"/>
      <c r="AD14" s="42"/>
      <c r="AE14" s="42"/>
      <c r="AF14" s="42"/>
      <c r="AG14" s="42"/>
      <c r="AH14" s="42"/>
      <c r="AI14" s="42"/>
    </row>
    <row r="15" spans="1:35" s="5" customFormat="1" ht="71.25" customHeight="1" x14ac:dyDescent="0.2">
      <c r="A15" s="162">
        <v>2.5</v>
      </c>
      <c r="B15" s="167" t="s">
        <v>312</v>
      </c>
      <c r="C15" s="167"/>
      <c r="D15" s="19" t="s">
        <v>19</v>
      </c>
      <c r="E15" s="19">
        <v>6</v>
      </c>
      <c r="F15" s="168" t="s">
        <v>12</v>
      </c>
      <c r="G15" s="168"/>
      <c r="H15" s="168"/>
      <c r="I15" s="94"/>
      <c r="J15" s="95">
        <f>+I15*E15</f>
        <v>0</v>
      </c>
      <c r="K15" s="96"/>
      <c r="L15" s="97"/>
      <c r="M15" s="95">
        <f>(J15*L15)</f>
        <v>0</v>
      </c>
      <c r="N15" s="95">
        <f>+M15+J15</f>
        <v>0</v>
      </c>
      <c r="O15" s="84"/>
      <c r="P15" s="12"/>
      <c r="Q15" s="12"/>
      <c r="T15" s="12"/>
      <c r="U15" s="12"/>
      <c r="W15" s="12"/>
      <c r="X15" s="12"/>
      <c r="Y15" s="12"/>
      <c r="Z15" s="12"/>
      <c r="AA15" s="12"/>
      <c r="AB15" s="12"/>
      <c r="AC15" s="12"/>
      <c r="AD15" s="12"/>
      <c r="AE15" s="12"/>
      <c r="AF15" s="12"/>
      <c r="AG15" s="12"/>
      <c r="AH15" s="12"/>
      <c r="AI15" s="12"/>
    </row>
    <row r="16" spans="1:35" ht="153" customHeight="1" x14ac:dyDescent="0.2">
      <c r="A16" s="170" t="s">
        <v>313</v>
      </c>
      <c r="B16" s="170"/>
      <c r="C16" s="170"/>
      <c r="D16" s="170"/>
      <c r="E16" s="170"/>
      <c r="F16" s="170"/>
      <c r="G16" s="170"/>
      <c r="H16" s="170"/>
      <c r="I16" s="170"/>
      <c r="J16" s="170"/>
      <c r="K16" s="170"/>
      <c r="L16" s="170"/>
      <c r="M16" s="170"/>
      <c r="N16" s="170"/>
      <c r="O16" s="86"/>
      <c r="P16" s="13"/>
      <c r="Q16" s="13"/>
      <c r="R16" s="13"/>
      <c r="S16" s="13"/>
      <c r="T16" s="13"/>
      <c r="U16" s="13"/>
    </row>
    <row r="17" spans="14:21" ht="12.75" customHeight="1" x14ac:dyDescent="0.2">
      <c r="N17" s="13"/>
      <c r="O17" s="87"/>
      <c r="P17" s="13"/>
      <c r="Q17" s="13"/>
      <c r="R17" s="13"/>
      <c r="S17" s="13"/>
      <c r="T17" s="13"/>
      <c r="U17" s="13"/>
    </row>
    <row r="18" spans="14:21" ht="12.75" customHeight="1" x14ac:dyDescent="0.2">
      <c r="N18" s="13"/>
      <c r="O18" s="87"/>
      <c r="P18" s="13"/>
      <c r="Q18" s="13"/>
      <c r="R18" s="13"/>
      <c r="S18" s="13"/>
      <c r="T18" s="13"/>
      <c r="U18" s="13"/>
    </row>
    <row r="19" spans="14:21" ht="12.75" customHeight="1" x14ac:dyDescent="0.2">
      <c r="N19" s="13"/>
      <c r="O19" s="87"/>
      <c r="P19" s="13"/>
      <c r="Q19" s="13"/>
      <c r="R19" s="13"/>
      <c r="S19" s="13"/>
      <c r="T19" s="13"/>
      <c r="U19" s="13"/>
    </row>
    <row r="20" spans="14:21" ht="12.75" customHeight="1" x14ac:dyDescent="0.2">
      <c r="N20" s="13"/>
      <c r="O20" s="87"/>
      <c r="P20" s="13"/>
      <c r="Q20" s="13"/>
      <c r="R20" s="13"/>
      <c r="S20" s="13"/>
      <c r="T20" s="13"/>
      <c r="U20" s="13"/>
    </row>
    <row r="21" spans="14:21" ht="12.75" customHeight="1" x14ac:dyDescent="0.2">
      <c r="N21" s="13"/>
      <c r="O21" s="87"/>
      <c r="P21" s="13"/>
      <c r="Q21" s="13"/>
      <c r="R21" s="13"/>
      <c r="S21" s="13"/>
      <c r="T21" s="13"/>
      <c r="U21" s="13"/>
    </row>
    <row r="22" spans="14:21" ht="30" customHeight="1" x14ac:dyDescent="0.2">
      <c r="N22" s="13"/>
      <c r="O22" s="87"/>
      <c r="P22" s="13"/>
      <c r="Q22" s="13"/>
      <c r="R22" s="13"/>
      <c r="S22" s="13"/>
      <c r="T22" s="13"/>
      <c r="U22" s="13"/>
    </row>
    <row r="23" spans="14:21" ht="30" customHeight="1" x14ac:dyDescent="0.2">
      <c r="N23" s="13"/>
      <c r="O23" s="87"/>
      <c r="P23" s="13"/>
      <c r="Q23" s="13"/>
      <c r="R23" s="13"/>
      <c r="S23" s="13"/>
      <c r="T23" s="13"/>
      <c r="U23" s="13"/>
    </row>
    <row r="24" spans="14:21" ht="30" customHeight="1" x14ac:dyDescent="0.2">
      <c r="N24" s="13"/>
      <c r="O24" s="87"/>
      <c r="P24" s="13"/>
      <c r="Q24" s="13"/>
      <c r="R24" s="13"/>
      <c r="S24" s="13"/>
      <c r="T24" s="13"/>
      <c r="U24" s="13"/>
    </row>
    <row r="25" spans="14:21" ht="30" customHeight="1" x14ac:dyDescent="0.2"/>
    <row r="26" spans="14:21" ht="30" customHeight="1" x14ac:dyDescent="0.2"/>
    <row r="27" spans="14:21" ht="30" customHeight="1" x14ac:dyDescent="0.2"/>
    <row r="28" spans="14:21" ht="30" customHeight="1" x14ac:dyDescent="0.2"/>
    <row r="29" spans="14:21" ht="30" customHeight="1" x14ac:dyDescent="0.2"/>
    <row r="30" spans="14:21" ht="30.75" customHeight="1" x14ac:dyDescent="0.2"/>
    <row r="31" spans="14:21" ht="30" customHeight="1" x14ac:dyDescent="0.2"/>
    <row r="32" spans="14:21" ht="30" customHeight="1" x14ac:dyDescent="0.2"/>
    <row r="33" ht="77.25" customHeight="1" x14ac:dyDescent="0.2"/>
    <row r="34" ht="30" customHeight="1" x14ac:dyDescent="0.2"/>
    <row r="35" ht="22.5" customHeight="1" x14ac:dyDescent="0.2"/>
    <row r="39" ht="27.75" customHeight="1" x14ac:dyDescent="0.2"/>
    <row r="43" ht="15" customHeight="1" x14ac:dyDescent="0.2"/>
    <row r="44" ht="20.25" customHeight="1" x14ac:dyDescent="0.2"/>
    <row r="45" ht="33.7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sheetData>
  <protectedRanges>
    <protectedRange sqref="C2" name="Range1"/>
  </protectedRanges>
  <mergeCells count="29">
    <mergeCell ref="F13:H13"/>
    <mergeCell ref="I14:J14"/>
    <mergeCell ref="F15:H15"/>
    <mergeCell ref="B11:C11"/>
    <mergeCell ref="B9:C9"/>
    <mergeCell ref="B13:C13"/>
    <mergeCell ref="B14:C14"/>
    <mergeCell ref="B10:C10"/>
    <mergeCell ref="C5:N5"/>
    <mergeCell ref="C4:N4"/>
    <mergeCell ref="A16:N16"/>
    <mergeCell ref="C6:N6"/>
    <mergeCell ref="B8:C8"/>
    <mergeCell ref="B15:C15"/>
    <mergeCell ref="B12:C12"/>
    <mergeCell ref="A4:B4"/>
    <mergeCell ref="A6:B6"/>
    <mergeCell ref="F7:H7"/>
    <mergeCell ref="I7:J7"/>
    <mergeCell ref="K7:M7"/>
    <mergeCell ref="F9:M9"/>
    <mergeCell ref="F11:H11"/>
    <mergeCell ref="I12:J12"/>
    <mergeCell ref="A1:N1"/>
    <mergeCell ref="A2:B2"/>
    <mergeCell ref="C2:N2"/>
    <mergeCell ref="A3:B3"/>
    <mergeCell ref="A5:B5"/>
    <mergeCell ref="C3:N3"/>
  </mergeCells>
  <conditionalFormatting sqref="C2:H2 M2:N2">
    <cfRule type="containsBlanks" dxfId="303" priority="30" stopIfTrue="1">
      <formula>LEN(TRIM(C2))=0</formula>
    </cfRule>
  </conditionalFormatting>
  <conditionalFormatting sqref="L2">
    <cfRule type="containsBlanks" dxfId="302" priority="16" stopIfTrue="1">
      <formula>LEN(TRIM(L2))=0</formula>
    </cfRule>
  </conditionalFormatting>
  <conditionalFormatting sqref="J2">
    <cfRule type="containsBlanks" dxfId="301" priority="15" stopIfTrue="1">
      <formula>LEN(TRIM(J2))=0</formula>
    </cfRule>
  </conditionalFormatting>
  <conditionalFormatting sqref="K2">
    <cfRule type="containsBlanks" dxfId="300" priority="12" stopIfTrue="1">
      <formula>LEN(TRIM(K2))=0</formula>
    </cfRule>
  </conditionalFormatting>
  <conditionalFormatting sqref="I2">
    <cfRule type="containsBlanks" dxfId="299" priority="11" stopIfTrue="1">
      <formula>LEN(TRIM(I2))=0</formula>
    </cfRule>
  </conditionalFormatting>
  <conditionalFormatting sqref="G12 G14 I11 I15 K11:L15">
    <cfRule type="containsBlanks" dxfId="298" priority="1">
      <formula>LEN(TRIM(G11))=0</formula>
    </cfRule>
  </conditionalFormatting>
  <dataValidations count="4">
    <dataValidation operator="lessThanOrEqual" allowBlank="1" showInputMessage="1" showErrorMessage="1" sqref="I11" xr:uid="{00000000-0002-0000-0000-000000000000}"/>
    <dataValidation allowBlank="1" showInputMessage="1" showErrorMessage="1" prompt="Price in this cell should match with Total Package Price in GeM" sqref="N9" xr:uid="{00000000-0002-0000-0000-000001000000}"/>
    <dataValidation type="list" allowBlank="1" showInputMessage="1" showErrorMessage="1" error="Select  Applicable Type of GST" prompt="Select  Applicable Type of GST" sqref="K11:K15" xr:uid="{00000000-0002-0000-0000-000002000000}">
      <formula1>"IGST, CGST+SGST"</formula1>
    </dataValidation>
    <dataValidation type="decimal" allowBlank="1" showInputMessage="1" showErrorMessage="1" error="Input Numeric Value" sqref="G12 G14" xr:uid="{00000000-0002-0000-0000-000003000000}">
      <formula1>0.01</formula1>
      <formula2>10000</formula2>
    </dataValidation>
  </dataValidations>
  <pageMargins left="0.38" right="0.11811023622047245" top="0.49" bottom="0.15748031496062992" header="0.33" footer="0.44"/>
  <pageSetup paperSize="9"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F69"/>
  <sheetViews>
    <sheetView zoomScale="90" zoomScaleNormal="90" zoomScaleSheetLayoutView="55" workbookViewId="0">
      <selection activeCell="B9" sqref="A1:F50"/>
    </sheetView>
  </sheetViews>
  <sheetFormatPr defaultRowHeight="12.75" x14ac:dyDescent="0.2"/>
  <cols>
    <col min="1" max="1" width="7.7109375" style="6" customWidth="1"/>
    <col min="2" max="2" width="37.7109375" style="3" customWidth="1"/>
    <col min="3" max="3" width="22.5703125" style="15" customWidth="1"/>
    <col min="4" max="5" width="16.85546875" style="3" customWidth="1"/>
    <col min="6" max="6" width="19.85546875" style="3" customWidth="1"/>
    <col min="7" max="16384" width="9.140625" style="3"/>
  </cols>
  <sheetData>
    <row r="1" spans="1:6" ht="19.899999999999999" customHeight="1" x14ac:dyDescent="0.2">
      <c r="A1" s="112"/>
      <c r="B1" s="113"/>
      <c r="C1" s="113"/>
      <c r="D1" s="113"/>
      <c r="E1" s="113"/>
      <c r="F1" s="114"/>
    </row>
    <row r="2" spans="1:6" ht="15" customHeight="1" x14ac:dyDescent="0.2">
      <c r="A2" s="115"/>
      <c r="B2" s="116"/>
      <c r="C2" s="116"/>
      <c r="D2" s="116"/>
      <c r="E2" s="116"/>
      <c r="F2" s="117"/>
    </row>
    <row r="3" spans="1:6" ht="15" customHeight="1" x14ac:dyDescent="0.2">
      <c r="A3" s="115"/>
      <c r="B3" s="116"/>
      <c r="C3" s="118"/>
      <c r="D3" s="118"/>
      <c r="E3" s="118"/>
      <c r="F3" s="119"/>
    </row>
    <row r="4" spans="1:6" ht="15" customHeight="1" x14ac:dyDescent="0.2">
      <c r="A4" s="115"/>
      <c r="B4" s="116"/>
      <c r="C4" s="109"/>
      <c r="D4" s="109"/>
      <c r="E4" s="109"/>
      <c r="F4" s="110"/>
    </row>
    <row r="5" spans="1:6" ht="15" customHeight="1" x14ac:dyDescent="0.2">
      <c r="A5" s="103"/>
      <c r="B5" s="104"/>
      <c r="C5" s="109"/>
      <c r="D5" s="109"/>
      <c r="E5" s="109"/>
      <c r="F5" s="110"/>
    </row>
    <row r="6" spans="1:6" ht="60.6" customHeight="1" x14ac:dyDescent="0.2">
      <c r="A6" s="17"/>
      <c r="B6" s="16"/>
      <c r="C6" s="1"/>
      <c r="D6" s="1"/>
      <c r="E6" s="1"/>
      <c r="F6" s="18"/>
    </row>
    <row r="7" spans="1:6" ht="63.75" customHeight="1" x14ac:dyDescent="0.2">
      <c r="A7" s="27"/>
      <c r="B7" s="28"/>
      <c r="C7" s="29"/>
      <c r="D7" s="29"/>
      <c r="E7" s="23"/>
      <c r="F7" s="30"/>
    </row>
    <row r="8" spans="1:6" ht="46.5" customHeight="1" x14ac:dyDescent="0.2">
      <c r="A8" s="27"/>
      <c r="B8" s="28"/>
      <c r="C8" s="29"/>
      <c r="D8" s="29"/>
      <c r="E8" s="23"/>
      <c r="F8" s="30"/>
    </row>
    <row r="9" spans="1:6" ht="30.75" customHeight="1" x14ac:dyDescent="0.2">
      <c r="A9" s="27"/>
      <c r="B9" s="28"/>
      <c r="C9" s="29"/>
      <c r="D9" s="29"/>
      <c r="E9" s="23"/>
      <c r="F9" s="30"/>
    </row>
    <row r="10" spans="1:6" ht="30.75" customHeight="1" x14ac:dyDescent="0.2">
      <c r="A10" s="27"/>
      <c r="B10" s="28"/>
      <c r="C10" s="29"/>
      <c r="D10" s="29"/>
      <c r="E10" s="23"/>
      <c r="F10" s="30"/>
    </row>
    <row r="11" spans="1:6" ht="30.75" customHeight="1" x14ac:dyDescent="0.2">
      <c r="A11" s="27"/>
      <c r="B11" s="28"/>
      <c r="C11" s="29"/>
      <c r="D11" s="29"/>
      <c r="E11" s="23"/>
      <c r="F11" s="30"/>
    </row>
    <row r="12" spans="1:6" ht="30.75" customHeight="1" x14ac:dyDescent="0.2">
      <c r="A12" s="27"/>
      <c r="B12" s="31"/>
      <c r="C12" s="32"/>
      <c r="D12" s="32"/>
      <c r="E12" s="23"/>
      <c r="F12" s="30"/>
    </row>
    <row r="13" spans="1:6" ht="30.75" customHeight="1" x14ac:dyDescent="0.2">
      <c r="A13" s="27"/>
      <c r="B13" s="33"/>
      <c r="C13" s="29"/>
      <c r="D13" s="29"/>
      <c r="E13" s="23"/>
      <c r="F13" s="30"/>
    </row>
    <row r="14" spans="1:6" ht="30.75" customHeight="1" x14ac:dyDescent="0.2">
      <c r="A14" s="27"/>
      <c r="B14" s="33"/>
      <c r="C14" s="29"/>
      <c r="D14" s="29"/>
      <c r="E14" s="23"/>
      <c r="F14" s="30"/>
    </row>
    <row r="15" spans="1:6" ht="30.75" customHeight="1" x14ac:dyDescent="0.2">
      <c r="A15" s="27"/>
      <c r="B15" s="28"/>
      <c r="C15" s="29"/>
      <c r="D15" s="29"/>
      <c r="E15" s="23"/>
      <c r="F15" s="30"/>
    </row>
    <row r="16" spans="1:6" ht="30.75" customHeight="1" x14ac:dyDescent="0.2">
      <c r="A16" s="27"/>
      <c r="B16" s="33"/>
      <c r="C16" s="29"/>
      <c r="D16" s="29"/>
      <c r="E16" s="23"/>
      <c r="F16" s="30"/>
    </row>
    <row r="17" spans="1:6" ht="30.75" customHeight="1" x14ac:dyDescent="0.2">
      <c r="A17" s="27"/>
      <c r="B17" s="33"/>
      <c r="C17" s="29"/>
      <c r="D17" s="29"/>
      <c r="E17" s="23"/>
      <c r="F17" s="30"/>
    </row>
    <row r="18" spans="1:6" ht="30.75" customHeight="1" x14ac:dyDescent="0.2">
      <c r="A18" s="27"/>
      <c r="B18" s="33"/>
      <c r="C18" s="29"/>
      <c r="D18" s="29"/>
      <c r="E18" s="23"/>
      <c r="F18" s="30"/>
    </row>
    <row r="19" spans="1:6" ht="30.75" customHeight="1" x14ac:dyDescent="0.2">
      <c r="A19" s="27"/>
      <c r="B19" s="33"/>
      <c r="C19" s="29"/>
      <c r="D19" s="29"/>
      <c r="E19" s="23"/>
      <c r="F19" s="30"/>
    </row>
    <row r="20" spans="1:6" ht="30.75" customHeight="1" x14ac:dyDescent="0.2">
      <c r="A20" s="27"/>
      <c r="B20" s="33"/>
      <c r="C20" s="29"/>
      <c r="D20" s="29"/>
      <c r="E20" s="23"/>
      <c r="F20" s="30"/>
    </row>
    <row r="21" spans="1:6" ht="30.75" customHeight="1" x14ac:dyDescent="0.2">
      <c r="A21" s="27"/>
      <c r="B21" s="33"/>
      <c r="C21" s="29"/>
      <c r="D21" s="29"/>
      <c r="E21" s="23"/>
      <c r="F21" s="30"/>
    </row>
    <row r="22" spans="1:6" ht="30.75" customHeight="1" x14ac:dyDescent="0.2">
      <c r="A22" s="27"/>
      <c r="B22" s="33"/>
      <c r="C22" s="29"/>
      <c r="D22" s="29"/>
      <c r="E22" s="23"/>
      <c r="F22" s="30"/>
    </row>
    <row r="23" spans="1:6" ht="30.75" customHeight="1" x14ac:dyDescent="0.2">
      <c r="A23" s="27"/>
      <c r="B23" s="33"/>
      <c r="C23" s="29"/>
      <c r="D23" s="29"/>
      <c r="E23" s="23"/>
      <c r="F23" s="30"/>
    </row>
    <row r="24" spans="1:6" ht="30.75" customHeight="1" x14ac:dyDescent="0.2">
      <c r="A24" s="27"/>
      <c r="B24" s="33"/>
      <c r="C24" s="29"/>
      <c r="D24" s="29"/>
      <c r="E24" s="23"/>
      <c r="F24" s="30"/>
    </row>
    <row r="25" spans="1:6" ht="30.75" customHeight="1" x14ac:dyDescent="0.2">
      <c r="A25" s="27"/>
      <c r="B25" s="33"/>
      <c r="C25" s="29"/>
      <c r="D25" s="29"/>
      <c r="E25" s="23"/>
      <c r="F25" s="30"/>
    </row>
    <row r="26" spans="1:6" ht="30.75" customHeight="1" x14ac:dyDescent="0.2">
      <c r="A26" s="27"/>
      <c r="B26" s="33"/>
      <c r="C26" s="29"/>
      <c r="D26" s="29"/>
      <c r="E26" s="23"/>
      <c r="F26" s="30"/>
    </row>
    <row r="27" spans="1:6" ht="30.75" customHeight="1" x14ac:dyDescent="0.2">
      <c r="A27" s="27"/>
      <c r="B27" s="28"/>
      <c r="C27" s="29"/>
      <c r="D27" s="29"/>
      <c r="E27" s="23"/>
      <c r="F27" s="30"/>
    </row>
    <row r="28" spans="1:6" ht="30.75" customHeight="1" x14ac:dyDescent="0.2">
      <c r="A28" s="27"/>
      <c r="B28" s="33"/>
      <c r="C28" s="29"/>
      <c r="D28" s="29"/>
      <c r="E28" s="23"/>
      <c r="F28" s="30"/>
    </row>
    <row r="29" spans="1:6" ht="30.75" customHeight="1" x14ac:dyDescent="0.2">
      <c r="A29" s="27"/>
      <c r="B29" s="33"/>
      <c r="C29" s="29"/>
      <c r="D29" s="29"/>
      <c r="E29" s="23"/>
      <c r="F29" s="30"/>
    </row>
    <row r="30" spans="1:6" ht="30.75" customHeight="1" x14ac:dyDescent="0.2">
      <c r="A30" s="27"/>
      <c r="B30" s="33"/>
      <c r="C30" s="29"/>
      <c r="D30" s="29"/>
      <c r="E30" s="23"/>
      <c r="F30" s="30"/>
    </row>
    <row r="31" spans="1:6" ht="30.75" customHeight="1" x14ac:dyDescent="0.2">
      <c r="A31" s="27"/>
      <c r="B31" s="33"/>
      <c r="C31" s="29"/>
      <c r="D31" s="29"/>
      <c r="E31" s="23"/>
      <c r="F31" s="30"/>
    </row>
    <row r="32" spans="1:6" ht="30.75" customHeight="1" x14ac:dyDescent="0.2">
      <c r="A32" s="27"/>
      <c r="B32" s="33"/>
      <c r="C32" s="29"/>
      <c r="D32" s="29"/>
      <c r="E32" s="23"/>
      <c r="F32" s="30"/>
    </row>
    <row r="33" spans="1:6" ht="30.75" customHeight="1" x14ac:dyDescent="0.2">
      <c r="A33" s="27"/>
      <c r="B33" s="33"/>
      <c r="C33" s="29"/>
      <c r="D33" s="29"/>
      <c r="E33" s="23"/>
      <c r="F33" s="30"/>
    </row>
    <row r="34" spans="1:6" ht="30.75" customHeight="1" x14ac:dyDescent="0.2">
      <c r="A34" s="27"/>
      <c r="B34" s="33"/>
      <c r="C34" s="29"/>
      <c r="D34" s="29"/>
      <c r="E34" s="23"/>
      <c r="F34" s="30"/>
    </row>
    <row r="35" spans="1:6" ht="30.75" customHeight="1" x14ac:dyDescent="0.2">
      <c r="A35" s="27"/>
      <c r="B35" s="34"/>
      <c r="C35" s="26"/>
      <c r="D35" s="26"/>
      <c r="E35" s="23"/>
      <c r="F35" s="30"/>
    </row>
    <row r="36" spans="1:6" ht="30.75" customHeight="1" x14ac:dyDescent="0.2">
      <c r="A36" s="27"/>
      <c r="B36" s="34"/>
      <c r="C36" s="26"/>
      <c r="D36" s="26"/>
      <c r="E36" s="23"/>
      <c r="F36" s="30"/>
    </row>
    <row r="37" spans="1:6" ht="30.75" customHeight="1" x14ac:dyDescent="0.2">
      <c r="A37" s="27"/>
      <c r="B37" s="34"/>
      <c r="C37" s="26"/>
      <c r="D37" s="26"/>
      <c r="E37" s="23"/>
      <c r="F37" s="30"/>
    </row>
    <row r="38" spans="1:6" ht="30.75" customHeight="1" x14ac:dyDescent="0.2">
      <c r="A38" s="27"/>
      <c r="B38" s="34"/>
      <c r="C38" s="26"/>
      <c r="D38" s="26"/>
      <c r="E38" s="23"/>
      <c r="F38" s="30"/>
    </row>
    <row r="39" spans="1:6" ht="30.75" customHeight="1" x14ac:dyDescent="0.2">
      <c r="A39" s="27"/>
      <c r="B39" s="34"/>
      <c r="C39" s="26"/>
      <c r="D39" s="26"/>
      <c r="E39" s="23"/>
      <c r="F39" s="30"/>
    </row>
    <row r="40" spans="1:6" ht="30.75" customHeight="1" x14ac:dyDescent="0.2">
      <c r="A40" s="27"/>
      <c r="B40" s="34"/>
      <c r="C40" s="26"/>
      <c r="D40" s="26"/>
      <c r="E40" s="23"/>
      <c r="F40" s="30"/>
    </row>
    <row r="41" spans="1:6" ht="30.75" customHeight="1" x14ac:dyDescent="0.2">
      <c r="A41" s="27"/>
      <c r="B41" s="34"/>
      <c r="C41" s="26"/>
      <c r="D41" s="26"/>
      <c r="E41" s="23"/>
      <c r="F41" s="30"/>
    </row>
    <row r="42" spans="1:6" ht="30.75" customHeight="1" x14ac:dyDescent="0.2">
      <c r="A42" s="27"/>
      <c r="B42" s="34"/>
      <c r="C42" s="26"/>
      <c r="D42" s="26"/>
      <c r="E42" s="23"/>
      <c r="F42" s="30"/>
    </row>
    <row r="43" spans="1:6" ht="30.75" customHeight="1" x14ac:dyDescent="0.2">
      <c r="A43" s="27"/>
      <c r="B43" s="34"/>
      <c r="C43" s="26"/>
      <c r="D43" s="26"/>
      <c r="E43" s="23"/>
      <c r="F43" s="30"/>
    </row>
    <row r="44" spans="1:6" ht="30.75" customHeight="1" x14ac:dyDescent="0.2">
      <c r="A44" s="27"/>
      <c r="B44" s="34"/>
      <c r="C44" s="26"/>
      <c r="D44" s="26"/>
      <c r="E44" s="23"/>
      <c r="F44" s="30"/>
    </row>
    <row r="45" spans="1:6" ht="30.75" customHeight="1" x14ac:dyDescent="0.2">
      <c r="A45" s="27"/>
      <c r="B45" s="34"/>
      <c r="C45" s="26"/>
      <c r="D45" s="26"/>
      <c r="E45" s="23"/>
      <c r="F45" s="30"/>
    </row>
    <row r="46" spans="1:6" ht="30.75" customHeight="1" x14ac:dyDescent="0.2">
      <c r="A46" s="27"/>
      <c r="B46" s="34"/>
      <c r="C46" s="26"/>
      <c r="D46" s="26"/>
      <c r="E46" s="23"/>
      <c r="F46" s="30"/>
    </row>
    <row r="47" spans="1:6" ht="30.75" customHeight="1" x14ac:dyDescent="0.2">
      <c r="A47" s="21"/>
      <c r="B47" s="111"/>
      <c r="C47" s="111"/>
      <c r="D47" s="111"/>
      <c r="E47" s="111"/>
      <c r="F47" s="22"/>
    </row>
    <row r="48" spans="1:6" ht="30.75" customHeight="1" x14ac:dyDescent="0.2">
      <c r="A48" s="124"/>
      <c r="B48" s="125"/>
      <c r="C48" s="125"/>
      <c r="D48" s="125"/>
      <c r="E48" s="125"/>
      <c r="F48" s="126"/>
    </row>
    <row r="49" spans="1:6" ht="34.5" customHeight="1" x14ac:dyDescent="0.2">
      <c r="A49" s="35"/>
      <c r="B49" s="122"/>
      <c r="C49" s="122"/>
      <c r="D49" s="122"/>
      <c r="E49" s="122"/>
      <c r="F49" s="123"/>
    </row>
    <row r="50" spans="1:6" ht="38.25" customHeight="1" thickBot="1" x14ac:dyDescent="0.25">
      <c r="A50" s="36"/>
      <c r="B50" s="120"/>
      <c r="C50" s="120"/>
      <c r="D50" s="120"/>
      <c r="E50" s="120"/>
      <c r="F50" s="121"/>
    </row>
    <row r="51" spans="1:6" ht="22.5" customHeight="1" x14ac:dyDescent="0.2"/>
    <row r="55" spans="1:6" ht="27.75" customHeight="1" x14ac:dyDescent="0.2"/>
    <row r="59" spans="1:6" ht="15" customHeight="1" x14ac:dyDescent="0.2"/>
    <row r="60" spans="1:6" ht="20.25" customHeight="1" x14ac:dyDescent="0.2"/>
    <row r="61" spans="1:6" ht="33.75" customHeight="1" x14ac:dyDescent="0.2"/>
    <row r="62" spans="1:6" ht="15" customHeight="1" x14ac:dyDescent="0.2"/>
    <row r="63" spans="1:6" s="6" customFormat="1" ht="15" customHeight="1" x14ac:dyDescent="0.2">
      <c r="B63" s="3"/>
      <c r="C63" s="15"/>
      <c r="D63" s="3"/>
      <c r="E63" s="3"/>
    </row>
    <row r="64" spans="1:6" s="6" customFormat="1" ht="15" customHeight="1" x14ac:dyDescent="0.2">
      <c r="B64" s="3"/>
      <c r="C64" s="15"/>
      <c r="D64" s="3"/>
      <c r="E64" s="3"/>
    </row>
    <row r="65" spans="2:5" s="6" customFormat="1" ht="15" customHeight="1" x14ac:dyDescent="0.2">
      <c r="B65" s="3"/>
      <c r="C65" s="15"/>
      <c r="D65" s="3"/>
      <c r="E65" s="3"/>
    </row>
    <row r="66" spans="2:5" s="6" customFormat="1" ht="15" customHeight="1" x14ac:dyDescent="0.2">
      <c r="B66" s="3"/>
      <c r="C66" s="15"/>
      <c r="D66" s="3"/>
      <c r="E66" s="3"/>
    </row>
    <row r="67" spans="2:5" s="6" customFormat="1" ht="15" customHeight="1" x14ac:dyDescent="0.2">
      <c r="B67" s="3"/>
      <c r="C67" s="15"/>
      <c r="D67" s="3"/>
      <c r="E67" s="3"/>
    </row>
    <row r="68" spans="2:5" s="6" customFormat="1" ht="15" customHeight="1" x14ac:dyDescent="0.2">
      <c r="B68" s="3"/>
      <c r="C68" s="15"/>
      <c r="D68" s="3"/>
      <c r="E68" s="3"/>
    </row>
    <row r="69" spans="2:5" s="6" customFormat="1" ht="15" customHeight="1" x14ac:dyDescent="0.2">
      <c r="B69" s="3"/>
      <c r="C69" s="15"/>
      <c r="D69" s="3"/>
      <c r="E69" s="3"/>
    </row>
  </sheetData>
  <protectedRanges>
    <protectedRange sqref="E7:E46" name="Range1"/>
  </protectedRanges>
  <mergeCells count="13">
    <mergeCell ref="B50:F50"/>
    <mergeCell ref="B49:F49"/>
    <mergeCell ref="A48:F48"/>
    <mergeCell ref="A4:B4"/>
    <mergeCell ref="C4:F4"/>
    <mergeCell ref="A5:B5"/>
    <mergeCell ref="C5:F5"/>
    <mergeCell ref="B47:E47"/>
    <mergeCell ref="A1:F1"/>
    <mergeCell ref="A2:B2"/>
    <mergeCell ref="C2:F2"/>
    <mergeCell ref="A3:B3"/>
    <mergeCell ref="C3:F3"/>
  </mergeCells>
  <pageMargins left="0.38" right="0.11811023622047245" top="0.49" bottom="0.15748031496062992" header="0.33" footer="0.44"/>
  <pageSetup paperSize="9" scale="8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F35"/>
  <sheetViews>
    <sheetView zoomScale="90" zoomScaleNormal="90" zoomScaleSheetLayoutView="55" workbookViewId="0">
      <selection activeCell="A15" sqref="A1:F16"/>
    </sheetView>
  </sheetViews>
  <sheetFormatPr defaultRowHeight="12.75" x14ac:dyDescent="0.2"/>
  <cols>
    <col min="1" max="1" width="7.7109375" style="6" customWidth="1"/>
    <col min="2" max="2" width="37.7109375" style="3" customWidth="1"/>
    <col min="3" max="3" width="22.5703125" style="15" customWidth="1"/>
    <col min="4" max="5" width="16.85546875" style="3" customWidth="1"/>
    <col min="6" max="6" width="19.85546875" style="3" customWidth="1"/>
    <col min="7" max="16384" width="9.140625" style="3"/>
  </cols>
  <sheetData>
    <row r="1" spans="1:6" ht="19.899999999999999" customHeight="1" x14ac:dyDescent="0.2">
      <c r="A1" s="112"/>
      <c r="B1" s="113"/>
      <c r="C1" s="113"/>
      <c r="D1" s="113"/>
      <c r="E1" s="113"/>
      <c r="F1" s="114"/>
    </row>
    <row r="2" spans="1:6" ht="15" customHeight="1" x14ac:dyDescent="0.2">
      <c r="A2" s="115"/>
      <c r="B2" s="116"/>
      <c r="C2" s="116"/>
      <c r="D2" s="116"/>
      <c r="E2" s="116"/>
      <c r="F2" s="117"/>
    </row>
    <row r="3" spans="1:6" ht="15" customHeight="1" x14ac:dyDescent="0.2">
      <c r="A3" s="115"/>
      <c r="B3" s="116"/>
      <c r="C3" s="118"/>
      <c r="D3" s="118"/>
      <c r="E3" s="118"/>
      <c r="F3" s="119"/>
    </row>
    <row r="4" spans="1:6" ht="15" customHeight="1" x14ac:dyDescent="0.2">
      <c r="A4" s="115"/>
      <c r="B4" s="116"/>
      <c r="C4" s="109"/>
      <c r="D4" s="109"/>
      <c r="E4" s="109"/>
      <c r="F4" s="110"/>
    </row>
    <row r="5" spans="1:6" ht="15" customHeight="1" x14ac:dyDescent="0.2">
      <c r="A5" s="103"/>
      <c r="B5" s="104"/>
      <c r="C5" s="109"/>
      <c r="D5" s="109"/>
      <c r="E5" s="109"/>
      <c r="F5" s="110"/>
    </row>
    <row r="6" spans="1:6" ht="60.6" customHeight="1" x14ac:dyDescent="0.2">
      <c r="A6" s="17"/>
      <c r="B6" s="16"/>
      <c r="C6" s="1"/>
      <c r="D6" s="1"/>
      <c r="E6" s="1"/>
      <c r="F6" s="18"/>
    </row>
    <row r="7" spans="1:6" ht="63.75" customHeight="1" x14ac:dyDescent="0.2">
      <c r="A7" s="37"/>
      <c r="B7" s="38"/>
      <c r="C7" s="24"/>
      <c r="D7" s="39"/>
      <c r="E7" s="23"/>
      <c r="F7" s="30"/>
    </row>
    <row r="8" spans="1:6" ht="46.5" customHeight="1" x14ac:dyDescent="0.2">
      <c r="A8" s="37"/>
      <c r="B8" s="38"/>
      <c r="C8" s="24"/>
      <c r="D8" s="39"/>
      <c r="E8" s="23"/>
      <c r="F8" s="30"/>
    </row>
    <row r="9" spans="1:6" ht="30.75" customHeight="1" x14ac:dyDescent="0.2">
      <c r="A9" s="37"/>
      <c r="B9" s="38"/>
      <c r="C9" s="24"/>
      <c r="D9" s="39"/>
      <c r="E9" s="23"/>
      <c r="F9" s="30"/>
    </row>
    <row r="10" spans="1:6" ht="30.75" customHeight="1" x14ac:dyDescent="0.2">
      <c r="A10" s="37"/>
      <c r="B10" s="38"/>
      <c r="C10" s="24"/>
      <c r="D10" s="39"/>
      <c r="E10" s="23"/>
      <c r="F10" s="30"/>
    </row>
    <row r="11" spans="1:6" ht="30.75" customHeight="1" x14ac:dyDescent="0.2">
      <c r="A11" s="37"/>
      <c r="B11" s="38"/>
      <c r="C11" s="24"/>
      <c r="D11" s="39"/>
      <c r="E11" s="23"/>
      <c r="F11" s="30"/>
    </row>
    <row r="12" spans="1:6" ht="30.75" customHeight="1" x14ac:dyDescent="0.2">
      <c r="A12" s="37"/>
      <c r="B12" s="38"/>
      <c r="C12" s="25"/>
      <c r="D12" s="39"/>
      <c r="E12" s="23"/>
      <c r="F12" s="30"/>
    </row>
    <row r="13" spans="1:6" ht="30.75" customHeight="1" x14ac:dyDescent="0.2">
      <c r="A13" s="37"/>
      <c r="B13" s="38"/>
      <c r="C13" s="24"/>
      <c r="D13" s="39"/>
      <c r="E13" s="23"/>
      <c r="F13" s="30"/>
    </row>
    <row r="14" spans="1:6" ht="30.75" customHeight="1" x14ac:dyDescent="0.2">
      <c r="A14" s="21"/>
      <c r="B14" s="127"/>
      <c r="C14" s="127"/>
      <c r="D14" s="127"/>
      <c r="E14" s="127"/>
      <c r="F14" s="20"/>
    </row>
    <row r="15" spans="1:6" ht="30.75" customHeight="1" x14ac:dyDescent="0.2">
      <c r="A15" s="124"/>
      <c r="B15" s="125"/>
      <c r="C15" s="125"/>
      <c r="D15" s="125"/>
      <c r="E15" s="125"/>
      <c r="F15" s="126"/>
    </row>
    <row r="16" spans="1:6" ht="40.5" customHeight="1" thickBot="1" x14ac:dyDescent="0.25">
      <c r="A16" s="36"/>
      <c r="B16" s="120"/>
      <c r="C16" s="120"/>
      <c r="D16" s="120"/>
      <c r="E16" s="120"/>
      <c r="F16" s="121"/>
    </row>
    <row r="17" spans="2:5" ht="22.5" customHeight="1" x14ac:dyDescent="0.2"/>
    <row r="21" spans="2:5" ht="27.75" customHeight="1" x14ac:dyDescent="0.2"/>
    <row r="25" spans="2:5" ht="15" customHeight="1" x14ac:dyDescent="0.2"/>
    <row r="26" spans="2:5" ht="20.25" customHeight="1" x14ac:dyDescent="0.2"/>
    <row r="27" spans="2:5" ht="33.75" customHeight="1" x14ac:dyDescent="0.2"/>
    <row r="28" spans="2:5" ht="15" customHeight="1" x14ac:dyDescent="0.2"/>
    <row r="29" spans="2:5" s="6" customFormat="1" ht="15" customHeight="1" x14ac:dyDescent="0.2">
      <c r="B29" s="3"/>
      <c r="C29" s="15"/>
      <c r="D29" s="3"/>
      <c r="E29" s="3"/>
    </row>
    <row r="30" spans="2:5" s="6" customFormat="1" ht="15" customHeight="1" x14ac:dyDescent="0.2">
      <c r="B30" s="3"/>
      <c r="C30" s="15"/>
      <c r="D30" s="3"/>
      <c r="E30" s="3"/>
    </row>
    <row r="31" spans="2:5" s="6" customFormat="1" ht="15" customHeight="1" x14ac:dyDescent="0.2">
      <c r="B31" s="3"/>
      <c r="C31" s="15"/>
      <c r="D31" s="3"/>
      <c r="E31" s="3"/>
    </row>
    <row r="32" spans="2:5" s="6" customFormat="1" ht="15" customHeight="1" x14ac:dyDescent="0.2">
      <c r="B32" s="3"/>
      <c r="C32" s="15"/>
      <c r="D32" s="3"/>
      <c r="E32" s="3"/>
    </row>
    <row r="33" spans="2:5" s="6" customFormat="1" ht="15" customHeight="1" x14ac:dyDescent="0.2">
      <c r="B33" s="3"/>
      <c r="C33" s="15"/>
      <c r="D33" s="3"/>
      <c r="E33" s="3"/>
    </row>
    <row r="34" spans="2:5" s="6" customFormat="1" ht="15" customHeight="1" x14ac:dyDescent="0.2">
      <c r="B34" s="3"/>
      <c r="C34" s="15"/>
      <c r="D34" s="3"/>
      <c r="E34" s="3"/>
    </row>
    <row r="35" spans="2:5" s="6" customFormat="1" ht="15" customHeight="1" x14ac:dyDescent="0.2">
      <c r="B35" s="3"/>
      <c r="C35" s="15"/>
      <c r="D35" s="3"/>
      <c r="E35" s="3"/>
    </row>
  </sheetData>
  <protectedRanges>
    <protectedRange sqref="E7:E13" name="Range1"/>
  </protectedRanges>
  <mergeCells count="12">
    <mergeCell ref="B16:F16"/>
    <mergeCell ref="B14:E14"/>
    <mergeCell ref="A1:F1"/>
    <mergeCell ref="A2:B2"/>
    <mergeCell ref="C2:F2"/>
    <mergeCell ref="A3:B3"/>
    <mergeCell ref="C3:F3"/>
    <mergeCell ref="A4:B4"/>
    <mergeCell ref="C4:F4"/>
    <mergeCell ref="A5:B5"/>
    <mergeCell ref="C5:F5"/>
    <mergeCell ref="A15:F15"/>
  </mergeCells>
  <pageMargins left="0.38" right="0.11811023622047245" top="0.49" bottom="0.15748031496062992" header="0.33" footer="0.44"/>
  <pageSetup paperSize="9" scale="8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H111"/>
  <sheetViews>
    <sheetView view="pageBreakPreview" zoomScale="70" zoomScaleNormal="40" zoomScaleSheetLayoutView="70" workbookViewId="0">
      <selection sqref="A1:H97"/>
    </sheetView>
  </sheetViews>
  <sheetFormatPr defaultRowHeight="12.75" x14ac:dyDescent="0.2"/>
  <cols>
    <col min="1" max="1" width="7.7109375" style="6" customWidth="1"/>
    <col min="2" max="2" width="88.140625" style="3" customWidth="1"/>
    <col min="3" max="3" width="14.28515625" style="15" customWidth="1"/>
    <col min="4" max="4" width="13.42578125" style="15" customWidth="1"/>
    <col min="5" max="8" width="21" style="3" customWidth="1"/>
    <col min="9" max="16384" width="9.140625" style="3"/>
  </cols>
  <sheetData>
    <row r="1" spans="1:8" ht="19.899999999999999" customHeight="1" x14ac:dyDescent="0.2">
      <c r="A1" s="146" t="s">
        <v>84</v>
      </c>
      <c r="B1" s="146"/>
      <c r="C1" s="146"/>
      <c r="D1" s="146"/>
      <c r="E1" s="146"/>
      <c r="F1" s="146"/>
      <c r="G1" s="146"/>
      <c r="H1" s="146"/>
    </row>
    <row r="2" spans="1:8" s="9" customFormat="1" ht="20.25" customHeight="1" x14ac:dyDescent="0.2">
      <c r="A2" s="104" t="s">
        <v>15</v>
      </c>
      <c r="B2" s="104"/>
      <c r="C2" s="128" t="str">
        <f>IF('TOTAL PACKAGE '!C2="", "FILL IN MAIN SHEET",'TOTAL PACKAGE '!C2)</f>
        <v>FILL IN MAIN SHEET</v>
      </c>
      <c r="D2" s="128"/>
      <c r="E2" s="128"/>
      <c r="F2" s="128"/>
      <c r="G2" s="128"/>
      <c r="H2" s="128"/>
    </row>
    <row r="3" spans="1:8" s="9" customFormat="1" ht="20.25" customHeight="1" x14ac:dyDescent="0.2">
      <c r="A3" s="104" t="s">
        <v>6</v>
      </c>
      <c r="B3" s="104"/>
      <c r="C3" s="104" t="str">
        <f>'TOTAL PACKAGE '!C3:N3</f>
        <v>4x 210 MW + 3 x 500MW KAHALGAON STPP -FGD SYSTEM</v>
      </c>
      <c r="D3" s="104"/>
      <c r="E3" s="104"/>
      <c r="F3" s="104"/>
      <c r="G3" s="104"/>
      <c r="H3" s="104"/>
    </row>
    <row r="4" spans="1:8" s="9" customFormat="1" ht="19.5" customHeight="1" x14ac:dyDescent="0.2">
      <c r="A4" s="104" t="s">
        <v>2</v>
      </c>
      <c r="B4" s="104"/>
      <c r="C4" s="129" t="str">
        <f>'TOTAL PACKAGE '!C4:N4</f>
        <v>HVAC FOR FGD</v>
      </c>
      <c r="D4" s="129"/>
      <c r="E4" s="129"/>
      <c r="F4" s="129"/>
      <c r="G4" s="129"/>
      <c r="H4" s="129"/>
    </row>
    <row r="5" spans="1:8" s="9" customFormat="1" ht="23.25" customHeight="1" x14ac:dyDescent="0.2">
      <c r="A5" s="104" t="s">
        <v>1</v>
      </c>
      <c r="B5" s="104"/>
      <c r="C5" s="106" t="str">
        <f>'TOTAL PACKAGE '!C5:N5</f>
        <v>PE-TS-481- (571-13000-A)-A001</v>
      </c>
      <c r="D5" s="106"/>
      <c r="E5" s="106"/>
      <c r="F5" s="106"/>
      <c r="G5" s="106"/>
      <c r="H5" s="106"/>
    </row>
    <row r="6" spans="1:8" s="9" customFormat="1" ht="20.25" customHeight="1" x14ac:dyDescent="0.2">
      <c r="A6" s="104" t="s">
        <v>7</v>
      </c>
      <c r="B6" s="104"/>
      <c r="C6" s="106">
        <f>'TOTAL PACKAGE '!C6:N6</f>
        <v>0</v>
      </c>
      <c r="D6" s="106"/>
      <c r="E6" s="106"/>
      <c r="F6" s="106"/>
      <c r="G6" s="106"/>
      <c r="H6" s="106"/>
    </row>
    <row r="7" spans="1:8" ht="22.5" customHeight="1" x14ac:dyDescent="0.2">
      <c r="A7" s="107" t="s">
        <v>4</v>
      </c>
      <c r="B7" s="107" t="s">
        <v>5</v>
      </c>
      <c r="C7" s="107" t="s">
        <v>26</v>
      </c>
      <c r="D7" s="107" t="s">
        <v>298</v>
      </c>
      <c r="E7" s="151" t="s">
        <v>23</v>
      </c>
      <c r="F7" s="151"/>
      <c r="G7" s="151" t="s">
        <v>22</v>
      </c>
      <c r="H7" s="151"/>
    </row>
    <row r="8" spans="1:8" ht="57.75" customHeight="1" x14ac:dyDescent="0.2">
      <c r="A8" s="107"/>
      <c r="B8" s="107"/>
      <c r="C8" s="107"/>
      <c r="D8" s="107"/>
      <c r="E8" s="46" t="s">
        <v>20</v>
      </c>
      <c r="F8" s="46" t="s">
        <v>21</v>
      </c>
      <c r="G8" s="46" t="s">
        <v>20</v>
      </c>
      <c r="H8" s="46" t="s">
        <v>21</v>
      </c>
    </row>
    <row r="9" spans="1:8" ht="22.5" customHeight="1" x14ac:dyDescent="0.2">
      <c r="A9" s="148" t="s">
        <v>24</v>
      </c>
      <c r="B9" s="47" t="s">
        <v>25</v>
      </c>
      <c r="C9" s="44"/>
      <c r="D9" s="44"/>
      <c r="E9" s="44"/>
      <c r="F9" s="44"/>
      <c r="G9" s="44"/>
      <c r="H9" s="44"/>
    </row>
    <row r="10" spans="1:8" ht="117" customHeight="1" x14ac:dyDescent="0.2">
      <c r="A10" s="61" t="s">
        <v>185</v>
      </c>
      <c r="B10" s="63" t="s">
        <v>186</v>
      </c>
      <c r="C10" s="58">
        <v>4</v>
      </c>
      <c r="D10" s="58" t="s">
        <v>117</v>
      </c>
      <c r="E10" s="65"/>
      <c r="F10" s="65">
        <f>C10*E10</f>
        <v>0</v>
      </c>
      <c r="G10" s="65"/>
      <c r="H10" s="65">
        <f t="shared" ref="H10:H23" si="0">C10*G10</f>
        <v>0</v>
      </c>
    </row>
    <row r="11" spans="1:8" ht="87.75" customHeight="1" x14ac:dyDescent="0.2">
      <c r="A11" s="61" t="s">
        <v>187</v>
      </c>
      <c r="B11" s="63" t="s">
        <v>188</v>
      </c>
      <c r="C11" s="58">
        <v>4</v>
      </c>
      <c r="D11" s="58" t="s">
        <v>117</v>
      </c>
      <c r="E11" s="65"/>
      <c r="F11" s="65">
        <f t="shared" ref="F11:F23" si="1">C11*E11</f>
        <v>0</v>
      </c>
      <c r="G11" s="65"/>
      <c r="H11" s="65">
        <f t="shared" si="0"/>
        <v>0</v>
      </c>
    </row>
    <row r="12" spans="1:8" ht="39.75" customHeight="1" x14ac:dyDescent="0.2">
      <c r="A12" s="61" t="s">
        <v>189</v>
      </c>
      <c r="B12" s="63" t="s">
        <v>190</v>
      </c>
      <c r="C12" s="58">
        <v>2</v>
      </c>
      <c r="D12" s="58" t="s">
        <v>30</v>
      </c>
      <c r="E12" s="45"/>
      <c r="F12" s="65">
        <f t="shared" si="1"/>
        <v>0</v>
      </c>
      <c r="G12" s="45"/>
      <c r="H12" s="65">
        <f t="shared" si="0"/>
        <v>0</v>
      </c>
    </row>
    <row r="13" spans="1:8" ht="39.75" customHeight="1" x14ac:dyDescent="0.2">
      <c r="A13" s="61" t="s">
        <v>191</v>
      </c>
      <c r="B13" s="63" t="s">
        <v>192</v>
      </c>
      <c r="C13" s="58">
        <v>2</v>
      </c>
      <c r="D13" s="58" t="s">
        <v>30</v>
      </c>
      <c r="E13" s="45"/>
      <c r="F13" s="65">
        <f t="shared" si="1"/>
        <v>0</v>
      </c>
      <c r="G13" s="45"/>
      <c r="H13" s="65">
        <f t="shared" si="0"/>
        <v>0</v>
      </c>
    </row>
    <row r="14" spans="1:8" ht="39.75" customHeight="1" x14ac:dyDescent="0.2">
      <c r="A14" s="61" t="s">
        <v>193</v>
      </c>
      <c r="B14" s="63" t="s">
        <v>194</v>
      </c>
      <c r="C14" s="58">
        <v>2</v>
      </c>
      <c r="D14" s="58" t="s">
        <v>30</v>
      </c>
      <c r="E14" s="45"/>
      <c r="F14" s="65">
        <f t="shared" si="1"/>
        <v>0</v>
      </c>
      <c r="G14" s="45"/>
      <c r="H14" s="65">
        <f t="shared" si="0"/>
        <v>0</v>
      </c>
    </row>
    <row r="15" spans="1:8" ht="114" customHeight="1" x14ac:dyDescent="0.2">
      <c r="A15" s="61" t="s">
        <v>195</v>
      </c>
      <c r="B15" s="63" t="s">
        <v>196</v>
      </c>
      <c r="C15" s="58">
        <v>2</v>
      </c>
      <c r="D15" s="58" t="s">
        <v>117</v>
      </c>
      <c r="E15" s="45"/>
      <c r="F15" s="65">
        <f t="shared" si="1"/>
        <v>0</v>
      </c>
      <c r="G15" s="45"/>
      <c r="H15" s="65">
        <f t="shared" si="0"/>
        <v>0</v>
      </c>
    </row>
    <row r="16" spans="1:8" ht="90" customHeight="1" x14ac:dyDescent="0.2">
      <c r="A16" s="61" t="s">
        <v>197</v>
      </c>
      <c r="B16" s="63" t="s">
        <v>188</v>
      </c>
      <c r="C16" s="58">
        <v>2</v>
      </c>
      <c r="D16" s="58" t="s">
        <v>117</v>
      </c>
      <c r="E16" s="45"/>
      <c r="F16" s="65">
        <f t="shared" si="1"/>
        <v>0</v>
      </c>
      <c r="G16" s="45"/>
      <c r="H16" s="65">
        <f t="shared" si="0"/>
        <v>0</v>
      </c>
    </row>
    <row r="17" spans="1:8" ht="42" customHeight="1" x14ac:dyDescent="0.2">
      <c r="A17" s="61" t="s">
        <v>198</v>
      </c>
      <c r="B17" s="63" t="s">
        <v>190</v>
      </c>
      <c r="C17" s="58">
        <v>1</v>
      </c>
      <c r="D17" s="58" t="s">
        <v>30</v>
      </c>
      <c r="E17" s="45"/>
      <c r="F17" s="65">
        <f t="shared" si="1"/>
        <v>0</v>
      </c>
      <c r="G17" s="45"/>
      <c r="H17" s="65">
        <f t="shared" si="0"/>
        <v>0</v>
      </c>
    </row>
    <row r="18" spans="1:8" ht="37.5" customHeight="1" x14ac:dyDescent="0.2">
      <c r="A18" s="61" t="s">
        <v>199</v>
      </c>
      <c r="B18" s="63" t="s">
        <v>192</v>
      </c>
      <c r="C18" s="58">
        <v>1</v>
      </c>
      <c r="D18" s="58" t="s">
        <v>30</v>
      </c>
      <c r="E18" s="45"/>
      <c r="F18" s="65">
        <f t="shared" si="1"/>
        <v>0</v>
      </c>
      <c r="G18" s="45"/>
      <c r="H18" s="65">
        <f t="shared" si="0"/>
        <v>0</v>
      </c>
    </row>
    <row r="19" spans="1:8" ht="24.75" customHeight="1" x14ac:dyDescent="0.2">
      <c r="A19" s="61" t="s">
        <v>200</v>
      </c>
      <c r="B19" s="63" t="s">
        <v>194</v>
      </c>
      <c r="C19" s="58">
        <v>1</v>
      </c>
      <c r="D19" s="58" t="s">
        <v>30</v>
      </c>
      <c r="E19" s="45"/>
      <c r="F19" s="65">
        <f t="shared" si="1"/>
        <v>0</v>
      </c>
      <c r="G19" s="45"/>
      <c r="H19" s="65">
        <f t="shared" si="0"/>
        <v>0</v>
      </c>
    </row>
    <row r="20" spans="1:8" ht="64.5" customHeight="1" x14ac:dyDescent="0.2">
      <c r="A20" s="61" t="s">
        <v>201</v>
      </c>
      <c r="B20" s="63" t="s">
        <v>202</v>
      </c>
      <c r="C20" s="58">
        <v>2</v>
      </c>
      <c r="D20" s="58" t="s">
        <v>28</v>
      </c>
      <c r="E20" s="45"/>
      <c r="F20" s="65">
        <f t="shared" si="1"/>
        <v>0</v>
      </c>
      <c r="G20" s="45"/>
      <c r="H20" s="65">
        <f t="shared" si="0"/>
        <v>0</v>
      </c>
    </row>
    <row r="21" spans="1:8" ht="45.75" customHeight="1" x14ac:dyDescent="0.2">
      <c r="A21" s="61" t="s">
        <v>203</v>
      </c>
      <c r="B21" s="63" t="s">
        <v>204</v>
      </c>
      <c r="C21" s="58">
        <v>1</v>
      </c>
      <c r="D21" s="58" t="s">
        <v>205</v>
      </c>
      <c r="E21" s="45"/>
      <c r="F21" s="65">
        <f t="shared" si="1"/>
        <v>0</v>
      </c>
      <c r="G21" s="45"/>
      <c r="H21" s="65">
        <f t="shared" si="0"/>
        <v>0</v>
      </c>
    </row>
    <row r="22" spans="1:8" ht="48" customHeight="1" x14ac:dyDescent="0.2">
      <c r="A22" s="61" t="s">
        <v>206</v>
      </c>
      <c r="B22" s="63" t="s">
        <v>207</v>
      </c>
      <c r="C22" s="58">
        <v>1</v>
      </c>
      <c r="D22" s="58" t="s">
        <v>205</v>
      </c>
      <c r="E22" s="45"/>
      <c r="F22" s="65">
        <f t="shared" si="1"/>
        <v>0</v>
      </c>
      <c r="G22" s="45"/>
      <c r="H22" s="65">
        <f t="shared" si="0"/>
        <v>0</v>
      </c>
    </row>
    <row r="23" spans="1:8" ht="44.25" customHeight="1" x14ac:dyDescent="0.2">
      <c r="A23" s="61" t="s">
        <v>208</v>
      </c>
      <c r="B23" s="63" t="s">
        <v>209</v>
      </c>
      <c r="C23" s="58">
        <v>1</v>
      </c>
      <c r="D23" s="58" t="s">
        <v>205</v>
      </c>
      <c r="E23" s="45"/>
      <c r="F23" s="65">
        <f t="shared" si="1"/>
        <v>0</v>
      </c>
      <c r="G23" s="45"/>
      <c r="H23" s="65">
        <f t="shared" si="0"/>
        <v>0</v>
      </c>
    </row>
    <row r="24" spans="1:8" ht="69" customHeight="1" x14ac:dyDescent="0.2">
      <c r="A24" s="61" t="s">
        <v>45</v>
      </c>
      <c r="B24" s="63" t="s">
        <v>210</v>
      </c>
      <c r="C24" s="142"/>
      <c r="D24" s="142"/>
      <c r="E24" s="143"/>
      <c r="F24" s="143"/>
      <c r="G24" s="143"/>
      <c r="H24" s="143"/>
    </row>
    <row r="25" spans="1:8" ht="37.5" customHeight="1" x14ac:dyDescent="0.2">
      <c r="A25" s="61" t="s">
        <v>211</v>
      </c>
      <c r="B25" s="63" t="s">
        <v>212</v>
      </c>
      <c r="C25" s="58">
        <v>2</v>
      </c>
      <c r="D25" s="58" t="s">
        <v>213</v>
      </c>
      <c r="E25" s="45"/>
      <c r="F25" s="65">
        <f>C25*E25</f>
        <v>0</v>
      </c>
      <c r="G25" s="45"/>
      <c r="H25" s="65">
        <f>C25*G25</f>
        <v>0</v>
      </c>
    </row>
    <row r="26" spans="1:8" ht="53.25" customHeight="1" x14ac:dyDescent="0.2">
      <c r="A26" s="61" t="s">
        <v>214</v>
      </c>
      <c r="B26" s="63" t="s">
        <v>215</v>
      </c>
      <c r="C26" s="58">
        <v>12</v>
      </c>
      <c r="D26" s="58" t="s">
        <v>213</v>
      </c>
      <c r="E26" s="45"/>
      <c r="F26" s="65">
        <f>C26*E26</f>
        <v>0</v>
      </c>
      <c r="G26" s="45"/>
      <c r="H26" s="65">
        <f>C26*G26</f>
        <v>0</v>
      </c>
    </row>
    <row r="27" spans="1:8" ht="50.25" customHeight="1" x14ac:dyDescent="0.2">
      <c r="A27" s="61" t="s">
        <v>216</v>
      </c>
      <c r="B27" s="63" t="s">
        <v>217</v>
      </c>
      <c r="C27" s="58">
        <v>2</v>
      </c>
      <c r="D27" s="58" t="s">
        <v>213</v>
      </c>
      <c r="E27" s="45"/>
      <c r="F27" s="65">
        <f>C27*E27</f>
        <v>0</v>
      </c>
      <c r="G27" s="45"/>
      <c r="H27" s="65">
        <f>C27*G27</f>
        <v>0</v>
      </c>
    </row>
    <row r="28" spans="1:8" ht="54.75" customHeight="1" x14ac:dyDescent="0.2">
      <c r="A28" s="61" t="s">
        <v>47</v>
      </c>
      <c r="B28" s="63" t="s">
        <v>218</v>
      </c>
      <c r="C28" s="142"/>
      <c r="D28" s="142"/>
      <c r="E28" s="143"/>
      <c r="F28" s="143"/>
      <c r="G28" s="143"/>
      <c r="H28" s="143"/>
    </row>
    <row r="29" spans="1:8" ht="24.75" customHeight="1" x14ac:dyDescent="0.2">
      <c r="A29" s="61" t="s">
        <v>32</v>
      </c>
      <c r="B29" s="63" t="s">
        <v>33</v>
      </c>
      <c r="C29" s="58">
        <v>45</v>
      </c>
      <c r="D29" s="58" t="s">
        <v>34</v>
      </c>
      <c r="E29" s="45"/>
      <c r="F29" s="65">
        <f>C29*E29</f>
        <v>0</v>
      </c>
      <c r="G29" s="45"/>
      <c r="H29" s="65">
        <f>C29*G29</f>
        <v>0</v>
      </c>
    </row>
    <row r="30" spans="1:8" ht="24.75" customHeight="1" x14ac:dyDescent="0.2">
      <c r="A30" s="61" t="s">
        <v>35</v>
      </c>
      <c r="B30" s="63" t="s">
        <v>36</v>
      </c>
      <c r="C30" s="58">
        <v>45</v>
      </c>
      <c r="D30" s="58" t="s">
        <v>34</v>
      </c>
      <c r="E30" s="45"/>
      <c r="F30" s="65">
        <f>C30*E30</f>
        <v>0</v>
      </c>
      <c r="G30" s="45"/>
      <c r="H30" s="65">
        <f>C30*G30</f>
        <v>0</v>
      </c>
    </row>
    <row r="31" spans="1:8" ht="66" customHeight="1" x14ac:dyDescent="0.2">
      <c r="A31" s="61" t="s">
        <v>37</v>
      </c>
      <c r="B31" s="63" t="s">
        <v>38</v>
      </c>
      <c r="C31" s="58">
        <v>45</v>
      </c>
      <c r="D31" s="58" t="s">
        <v>34</v>
      </c>
      <c r="E31" s="45"/>
      <c r="F31" s="65">
        <f>C31*E31</f>
        <v>0</v>
      </c>
      <c r="G31" s="45"/>
      <c r="H31" s="65">
        <f>C31*G31</f>
        <v>0</v>
      </c>
    </row>
    <row r="32" spans="1:8" ht="24.75" customHeight="1" x14ac:dyDescent="0.2">
      <c r="A32" s="61" t="s">
        <v>39</v>
      </c>
      <c r="B32" s="63" t="s">
        <v>40</v>
      </c>
      <c r="C32" s="58">
        <v>45</v>
      </c>
      <c r="D32" s="58" t="s">
        <v>34</v>
      </c>
      <c r="E32" s="45"/>
      <c r="F32" s="65">
        <f>C32*E32</f>
        <v>0</v>
      </c>
      <c r="G32" s="45"/>
      <c r="H32" s="65">
        <f>C32*G32</f>
        <v>0</v>
      </c>
    </row>
    <row r="33" spans="1:8" ht="12" customHeight="1" x14ac:dyDescent="0.2">
      <c r="A33" s="61"/>
      <c r="B33" s="63"/>
      <c r="C33" s="142"/>
      <c r="D33" s="142"/>
      <c r="E33" s="143"/>
      <c r="F33" s="143"/>
      <c r="G33" s="143"/>
      <c r="H33" s="143"/>
    </row>
    <row r="34" spans="1:8" ht="24.75" customHeight="1" x14ac:dyDescent="0.2">
      <c r="A34" s="148" t="s">
        <v>42</v>
      </c>
      <c r="B34" s="152" t="s">
        <v>43</v>
      </c>
      <c r="C34" s="153"/>
      <c r="D34" s="142"/>
      <c r="E34" s="143"/>
      <c r="F34" s="143"/>
      <c r="G34" s="143"/>
      <c r="H34" s="143"/>
    </row>
    <row r="35" spans="1:8" ht="80.25" customHeight="1" x14ac:dyDescent="0.2">
      <c r="A35" s="57" t="s">
        <v>219</v>
      </c>
      <c r="B35" s="63" t="s">
        <v>220</v>
      </c>
      <c r="C35" s="58">
        <v>1</v>
      </c>
      <c r="D35" s="58" t="s">
        <v>213</v>
      </c>
      <c r="E35" s="45"/>
      <c r="F35" s="65">
        <f>C35*E35</f>
        <v>0</v>
      </c>
      <c r="G35" s="45"/>
      <c r="H35" s="65">
        <f>C35*G35</f>
        <v>0</v>
      </c>
    </row>
    <row r="36" spans="1:8" ht="75.75" customHeight="1" x14ac:dyDescent="0.2">
      <c r="A36" s="57" t="s">
        <v>221</v>
      </c>
      <c r="B36" s="63" t="s">
        <v>222</v>
      </c>
      <c r="C36" s="58">
        <v>2</v>
      </c>
      <c r="D36" s="58" t="s">
        <v>213</v>
      </c>
      <c r="E36" s="45"/>
      <c r="F36" s="65">
        <f>C36*E36</f>
        <v>0</v>
      </c>
      <c r="G36" s="45"/>
      <c r="H36" s="65">
        <f>C36*G36</f>
        <v>0</v>
      </c>
    </row>
    <row r="37" spans="1:8" ht="30.75" customHeight="1" x14ac:dyDescent="0.2">
      <c r="A37" s="57" t="s">
        <v>29</v>
      </c>
      <c r="B37" s="63" t="s">
        <v>223</v>
      </c>
      <c r="C37" s="144"/>
      <c r="D37" s="142"/>
      <c r="E37" s="143"/>
      <c r="F37" s="143">
        <f>C37*E37</f>
        <v>0</v>
      </c>
      <c r="G37" s="143"/>
      <c r="H37" s="143">
        <f>C37*G37</f>
        <v>0</v>
      </c>
    </row>
    <row r="38" spans="1:8" ht="24.75" customHeight="1" x14ac:dyDescent="0.2">
      <c r="A38" s="57" t="s">
        <v>32</v>
      </c>
      <c r="B38" s="63" t="s">
        <v>224</v>
      </c>
      <c r="C38" s="48">
        <v>2</v>
      </c>
      <c r="D38" s="58" t="s">
        <v>28</v>
      </c>
      <c r="E38" s="45"/>
      <c r="F38" s="65">
        <f>C38*E38</f>
        <v>0</v>
      </c>
      <c r="G38" s="45"/>
      <c r="H38" s="65">
        <f>C38*G38</f>
        <v>0</v>
      </c>
    </row>
    <row r="39" spans="1:8" ht="24.75" customHeight="1" x14ac:dyDescent="0.2">
      <c r="A39" s="57" t="s">
        <v>35</v>
      </c>
      <c r="B39" s="63" t="s">
        <v>225</v>
      </c>
      <c r="C39" s="48">
        <v>2</v>
      </c>
      <c r="D39" s="58" t="s">
        <v>28</v>
      </c>
      <c r="E39" s="45"/>
      <c r="F39" s="65">
        <f>C39*E39</f>
        <v>0</v>
      </c>
      <c r="G39" s="45"/>
      <c r="H39" s="65">
        <f>C39*G39</f>
        <v>0</v>
      </c>
    </row>
    <row r="40" spans="1:8" ht="52.5" customHeight="1" x14ac:dyDescent="0.2">
      <c r="A40" s="57" t="s">
        <v>29</v>
      </c>
      <c r="B40" s="63" t="s">
        <v>226</v>
      </c>
      <c r="C40" s="144"/>
      <c r="D40" s="142"/>
      <c r="E40" s="143"/>
      <c r="F40" s="143"/>
      <c r="G40" s="143"/>
      <c r="H40" s="143"/>
    </row>
    <row r="41" spans="1:8" ht="24.75" customHeight="1" x14ac:dyDescent="0.2">
      <c r="A41" s="57" t="s">
        <v>32</v>
      </c>
      <c r="B41" s="63" t="s">
        <v>227</v>
      </c>
      <c r="C41" s="48">
        <v>10</v>
      </c>
      <c r="D41" s="58" t="s">
        <v>28</v>
      </c>
      <c r="E41" s="45"/>
      <c r="F41" s="65">
        <f>C41*E41</f>
        <v>0</v>
      </c>
      <c r="G41" s="45"/>
      <c r="H41" s="65">
        <f>C41*G41</f>
        <v>0</v>
      </c>
    </row>
    <row r="42" spans="1:8" ht="63.75" customHeight="1" x14ac:dyDescent="0.2">
      <c r="A42" s="57" t="s">
        <v>35</v>
      </c>
      <c r="B42" s="63" t="s">
        <v>228</v>
      </c>
      <c r="C42" s="48">
        <v>8</v>
      </c>
      <c r="D42" s="58" t="s">
        <v>28</v>
      </c>
      <c r="E42" s="45"/>
      <c r="F42" s="65">
        <f>C42*E42</f>
        <v>0</v>
      </c>
      <c r="G42" s="45"/>
      <c r="H42" s="65">
        <f>C42*G42</f>
        <v>0</v>
      </c>
    </row>
    <row r="43" spans="1:8" ht="24.75" customHeight="1" x14ac:dyDescent="0.2">
      <c r="A43" s="57" t="s">
        <v>37</v>
      </c>
      <c r="B43" s="63" t="s">
        <v>229</v>
      </c>
      <c r="C43" s="48">
        <v>6</v>
      </c>
      <c r="D43" s="58" t="s">
        <v>28</v>
      </c>
      <c r="E43" s="45"/>
      <c r="F43" s="65">
        <f>C43*E43</f>
        <v>0</v>
      </c>
      <c r="G43" s="45"/>
      <c r="H43" s="65">
        <f>C43*G43</f>
        <v>0</v>
      </c>
    </row>
    <row r="44" spans="1:8" ht="24.75" customHeight="1" x14ac:dyDescent="0.2">
      <c r="A44" s="57" t="s">
        <v>39</v>
      </c>
      <c r="B44" s="63" t="s">
        <v>230</v>
      </c>
      <c r="C44" s="48">
        <v>6</v>
      </c>
      <c r="D44" s="58" t="s">
        <v>28</v>
      </c>
      <c r="E44" s="45"/>
      <c r="F44" s="65">
        <f>C44*E44</f>
        <v>0</v>
      </c>
      <c r="G44" s="45"/>
      <c r="H44" s="65">
        <f>C44*G44</f>
        <v>0</v>
      </c>
    </row>
    <row r="45" spans="1:8" ht="54" customHeight="1" x14ac:dyDescent="0.2">
      <c r="A45" s="57" t="s">
        <v>44</v>
      </c>
      <c r="B45" s="63" t="s">
        <v>231</v>
      </c>
      <c r="C45" s="144"/>
      <c r="D45" s="142"/>
      <c r="E45" s="143"/>
      <c r="F45" s="143"/>
      <c r="G45" s="143"/>
      <c r="H45" s="143"/>
    </row>
    <row r="46" spans="1:8" ht="24.75" customHeight="1" x14ac:dyDescent="0.2">
      <c r="A46" s="57" t="s">
        <v>32</v>
      </c>
      <c r="B46" s="63" t="s">
        <v>232</v>
      </c>
      <c r="C46" s="48">
        <v>16</v>
      </c>
      <c r="D46" s="58" t="s">
        <v>28</v>
      </c>
      <c r="E46" s="45"/>
      <c r="F46" s="65">
        <f>C46*E46</f>
        <v>0</v>
      </c>
      <c r="G46" s="45"/>
      <c r="H46" s="65">
        <f>C46*G46</f>
        <v>0</v>
      </c>
    </row>
    <row r="47" spans="1:8" ht="24.75" customHeight="1" x14ac:dyDescent="0.2">
      <c r="A47" s="57" t="s">
        <v>35</v>
      </c>
      <c r="B47" s="63" t="s">
        <v>233</v>
      </c>
      <c r="C47" s="48">
        <v>14</v>
      </c>
      <c r="D47" s="58" t="s">
        <v>28</v>
      </c>
      <c r="E47" s="45"/>
      <c r="F47" s="65">
        <f>C47*E47</f>
        <v>0</v>
      </c>
      <c r="G47" s="45"/>
      <c r="H47" s="65">
        <f>C47*G47</f>
        <v>0</v>
      </c>
    </row>
    <row r="48" spans="1:8" ht="24.75" customHeight="1" x14ac:dyDescent="0.2">
      <c r="A48" s="57" t="s">
        <v>37</v>
      </c>
      <c r="B48" s="63" t="s">
        <v>229</v>
      </c>
      <c r="C48" s="48">
        <v>12</v>
      </c>
      <c r="D48" s="58" t="s">
        <v>28</v>
      </c>
      <c r="E48" s="45"/>
      <c r="F48" s="65">
        <f>C48*E48</f>
        <v>0</v>
      </c>
      <c r="G48" s="45"/>
      <c r="H48" s="65">
        <f>C48*G48</f>
        <v>0</v>
      </c>
    </row>
    <row r="49" spans="1:8" ht="48.75" customHeight="1" x14ac:dyDescent="0.2">
      <c r="A49" s="57" t="s">
        <v>39</v>
      </c>
      <c r="B49" s="63" t="s">
        <v>230</v>
      </c>
      <c r="C49" s="48">
        <v>8</v>
      </c>
      <c r="D49" s="58" t="s">
        <v>28</v>
      </c>
      <c r="E49" s="45"/>
      <c r="F49" s="65">
        <f>C49*E49</f>
        <v>0</v>
      </c>
      <c r="G49" s="45"/>
      <c r="H49" s="65">
        <f>C49*G49</f>
        <v>0</v>
      </c>
    </row>
    <row r="50" spans="1:8" ht="63.75" customHeight="1" x14ac:dyDescent="0.2">
      <c r="A50" s="57" t="s">
        <v>45</v>
      </c>
      <c r="B50" s="63" t="s">
        <v>234</v>
      </c>
      <c r="C50" s="144"/>
      <c r="D50" s="142"/>
      <c r="E50" s="143"/>
      <c r="F50" s="143"/>
      <c r="G50" s="143"/>
      <c r="H50" s="143"/>
    </row>
    <row r="51" spans="1:8" ht="24.75" customHeight="1" x14ac:dyDescent="0.2">
      <c r="A51" s="57" t="s">
        <v>32</v>
      </c>
      <c r="B51" s="63" t="s">
        <v>235</v>
      </c>
      <c r="C51" s="48">
        <v>4</v>
      </c>
      <c r="D51" s="58" t="s">
        <v>28</v>
      </c>
      <c r="E51" s="45"/>
      <c r="F51" s="65">
        <f>C51*E51</f>
        <v>0</v>
      </c>
      <c r="G51" s="45"/>
      <c r="H51" s="65">
        <f>C51*G51</f>
        <v>0</v>
      </c>
    </row>
    <row r="52" spans="1:8" ht="24.75" customHeight="1" x14ac:dyDescent="0.2">
      <c r="A52" s="57" t="s">
        <v>35</v>
      </c>
      <c r="B52" s="63" t="s">
        <v>236</v>
      </c>
      <c r="C52" s="48">
        <v>4</v>
      </c>
      <c r="D52" s="58" t="s">
        <v>28</v>
      </c>
      <c r="E52" s="45"/>
      <c r="F52" s="65">
        <f>C52*E52</f>
        <v>0</v>
      </c>
      <c r="G52" s="45"/>
      <c r="H52" s="65">
        <f>C52*G52</f>
        <v>0</v>
      </c>
    </row>
    <row r="53" spans="1:8" ht="36.75" customHeight="1" x14ac:dyDescent="0.2">
      <c r="A53" s="57" t="s">
        <v>37</v>
      </c>
      <c r="B53" s="63" t="s">
        <v>233</v>
      </c>
      <c r="C53" s="48">
        <v>4</v>
      </c>
      <c r="D53" s="58" t="s">
        <v>28</v>
      </c>
      <c r="E53" s="45"/>
      <c r="F53" s="65">
        <f>C53*E53</f>
        <v>0</v>
      </c>
      <c r="G53" s="45"/>
      <c r="H53" s="65">
        <f>C53*G53</f>
        <v>0</v>
      </c>
    </row>
    <row r="54" spans="1:8" ht="36.75" customHeight="1" x14ac:dyDescent="0.2">
      <c r="A54" s="57" t="s">
        <v>39</v>
      </c>
      <c r="B54" s="63" t="s">
        <v>237</v>
      </c>
      <c r="C54" s="59">
        <v>4</v>
      </c>
      <c r="D54" s="58" t="s">
        <v>28</v>
      </c>
      <c r="E54" s="45"/>
      <c r="F54" s="65">
        <f>C54*E54</f>
        <v>0</v>
      </c>
      <c r="G54" s="45"/>
      <c r="H54" s="65">
        <f>C54*G54</f>
        <v>0</v>
      </c>
    </row>
    <row r="55" spans="1:8" ht="24.75" customHeight="1" x14ac:dyDescent="0.2">
      <c r="A55" s="57" t="s">
        <v>46</v>
      </c>
      <c r="B55" s="63" t="s">
        <v>238</v>
      </c>
      <c r="C55" s="59">
        <v>4</v>
      </c>
      <c r="D55" s="58" t="s">
        <v>28</v>
      </c>
      <c r="E55" s="45"/>
      <c r="F55" s="65">
        <f>C55*E55</f>
        <v>0</v>
      </c>
      <c r="G55" s="45"/>
      <c r="H55" s="65">
        <f>C55*G55</f>
        <v>0</v>
      </c>
    </row>
    <row r="56" spans="1:8" ht="54" customHeight="1" x14ac:dyDescent="0.2">
      <c r="A56" s="57" t="s">
        <v>47</v>
      </c>
      <c r="B56" s="63" t="s">
        <v>239</v>
      </c>
      <c r="C56" s="144"/>
      <c r="D56" s="142"/>
      <c r="E56" s="143"/>
      <c r="F56" s="143"/>
      <c r="G56" s="143"/>
      <c r="H56" s="143"/>
    </row>
    <row r="57" spans="1:8" ht="24.75" customHeight="1" x14ac:dyDescent="0.2">
      <c r="A57" s="57" t="s">
        <v>32</v>
      </c>
      <c r="B57" s="63" t="s">
        <v>240</v>
      </c>
      <c r="C57" s="48">
        <v>10</v>
      </c>
      <c r="D57" s="58" t="s">
        <v>28</v>
      </c>
      <c r="E57" s="45"/>
      <c r="F57" s="65">
        <f t="shared" ref="F57:F62" si="2">C57*E57</f>
        <v>0</v>
      </c>
      <c r="G57" s="45"/>
      <c r="H57" s="65">
        <f t="shared" ref="H57:H62" si="3">C57*G57</f>
        <v>0</v>
      </c>
    </row>
    <row r="58" spans="1:8" ht="24.75" customHeight="1" x14ac:dyDescent="0.2">
      <c r="A58" s="57" t="s">
        <v>35</v>
      </c>
      <c r="B58" s="63" t="s">
        <v>241</v>
      </c>
      <c r="C58" s="48">
        <v>8</v>
      </c>
      <c r="D58" s="58" t="s">
        <v>28</v>
      </c>
      <c r="E58" s="45"/>
      <c r="F58" s="65">
        <f t="shared" si="2"/>
        <v>0</v>
      </c>
      <c r="G58" s="45"/>
      <c r="H58" s="65">
        <f t="shared" si="3"/>
        <v>0</v>
      </c>
    </row>
    <row r="59" spans="1:8" ht="33" customHeight="1" x14ac:dyDescent="0.2">
      <c r="A59" s="57" t="s">
        <v>37</v>
      </c>
      <c r="B59" s="63" t="s">
        <v>242</v>
      </c>
      <c r="C59" s="48">
        <v>4</v>
      </c>
      <c r="D59" s="58" t="s">
        <v>28</v>
      </c>
      <c r="E59" s="45"/>
      <c r="F59" s="65">
        <f t="shared" si="2"/>
        <v>0</v>
      </c>
      <c r="G59" s="45"/>
      <c r="H59" s="65">
        <f t="shared" si="3"/>
        <v>0</v>
      </c>
    </row>
    <row r="60" spans="1:8" ht="24.75" customHeight="1" x14ac:dyDescent="0.2">
      <c r="A60" s="57" t="s">
        <v>39</v>
      </c>
      <c r="B60" s="63" t="s">
        <v>243</v>
      </c>
      <c r="C60" s="48">
        <v>4</v>
      </c>
      <c r="D60" s="58" t="s">
        <v>28</v>
      </c>
      <c r="E60" s="45"/>
      <c r="F60" s="65">
        <f t="shared" si="2"/>
        <v>0</v>
      </c>
      <c r="G60" s="45"/>
      <c r="H60" s="65">
        <f t="shared" si="3"/>
        <v>0</v>
      </c>
    </row>
    <row r="61" spans="1:8" ht="24.75" customHeight="1" x14ac:dyDescent="0.2">
      <c r="A61" s="57" t="s">
        <v>46</v>
      </c>
      <c r="B61" s="63" t="s">
        <v>237</v>
      </c>
      <c r="C61" s="48">
        <v>2</v>
      </c>
      <c r="D61" s="58" t="s">
        <v>28</v>
      </c>
      <c r="E61" s="45"/>
      <c r="F61" s="65">
        <f t="shared" si="2"/>
        <v>0</v>
      </c>
      <c r="G61" s="45"/>
      <c r="H61" s="65">
        <f t="shared" si="3"/>
        <v>0</v>
      </c>
    </row>
    <row r="62" spans="1:8" ht="24.75" customHeight="1" x14ac:dyDescent="0.2">
      <c r="A62" s="57" t="s">
        <v>48</v>
      </c>
      <c r="B62" s="63" t="s">
        <v>244</v>
      </c>
      <c r="C62" s="59">
        <v>2</v>
      </c>
      <c r="D62" s="58" t="s">
        <v>28</v>
      </c>
      <c r="E62" s="45"/>
      <c r="F62" s="65">
        <f t="shared" si="2"/>
        <v>0</v>
      </c>
      <c r="G62" s="45"/>
      <c r="H62" s="65">
        <f t="shared" si="3"/>
        <v>0</v>
      </c>
    </row>
    <row r="63" spans="1:8" ht="52.5" customHeight="1" x14ac:dyDescent="0.2">
      <c r="A63" s="57" t="s">
        <v>31</v>
      </c>
      <c r="B63" s="63" t="s">
        <v>245</v>
      </c>
      <c r="C63" s="144"/>
      <c r="D63" s="142"/>
      <c r="E63" s="143"/>
      <c r="F63" s="143"/>
      <c r="G63" s="143"/>
      <c r="H63" s="143"/>
    </row>
    <row r="64" spans="1:8" ht="24.75" customHeight="1" x14ac:dyDescent="0.2">
      <c r="A64" s="57" t="s">
        <v>32</v>
      </c>
      <c r="B64" s="63" t="s">
        <v>246</v>
      </c>
      <c r="C64" s="48">
        <v>12</v>
      </c>
      <c r="D64" s="58" t="s">
        <v>28</v>
      </c>
      <c r="E64" s="45"/>
      <c r="F64" s="65">
        <f>C64*E64</f>
        <v>0</v>
      </c>
      <c r="G64" s="45"/>
      <c r="H64" s="65">
        <f>C64*G64</f>
        <v>0</v>
      </c>
    </row>
    <row r="65" spans="1:8" ht="9" customHeight="1" x14ac:dyDescent="0.2">
      <c r="A65" s="57"/>
      <c r="B65" s="63"/>
      <c r="C65" s="48"/>
      <c r="D65" s="58"/>
      <c r="E65" s="48"/>
      <c r="F65" s="48"/>
      <c r="G65" s="48"/>
      <c r="H65" s="48"/>
    </row>
    <row r="66" spans="1:8" ht="24.75" customHeight="1" x14ac:dyDescent="0.2">
      <c r="A66" s="148" t="s">
        <v>49</v>
      </c>
      <c r="B66" s="154" t="s">
        <v>50</v>
      </c>
      <c r="C66" s="142"/>
      <c r="D66" s="142"/>
      <c r="E66" s="143"/>
      <c r="F66" s="143"/>
      <c r="G66" s="143"/>
      <c r="H66" s="143"/>
    </row>
    <row r="67" spans="1:8" ht="38.25" customHeight="1" x14ac:dyDescent="0.2">
      <c r="A67" s="57" t="s">
        <v>27</v>
      </c>
      <c r="B67" s="63" t="s">
        <v>51</v>
      </c>
      <c r="C67" s="144"/>
      <c r="D67" s="142"/>
      <c r="E67" s="143"/>
      <c r="F67" s="143"/>
      <c r="G67" s="143"/>
      <c r="H67" s="143"/>
    </row>
    <row r="68" spans="1:8" ht="36.75" customHeight="1" x14ac:dyDescent="0.2">
      <c r="A68" s="57" t="s">
        <v>52</v>
      </c>
      <c r="B68" s="63" t="s">
        <v>247</v>
      </c>
      <c r="C68" s="144"/>
      <c r="D68" s="142"/>
      <c r="E68" s="143"/>
      <c r="F68" s="143"/>
      <c r="G68" s="143"/>
      <c r="H68" s="143"/>
    </row>
    <row r="69" spans="1:8" ht="24.75" customHeight="1" x14ac:dyDescent="0.2">
      <c r="A69" s="57" t="s">
        <v>32</v>
      </c>
      <c r="B69" s="63" t="s">
        <v>53</v>
      </c>
      <c r="C69" s="60">
        <v>600</v>
      </c>
      <c r="D69" s="58" t="s">
        <v>54</v>
      </c>
      <c r="E69" s="45"/>
      <c r="F69" s="65">
        <f t="shared" ref="F69:F82" si="4">C69*E69</f>
        <v>0</v>
      </c>
      <c r="G69" s="45"/>
      <c r="H69" s="65">
        <f t="shared" ref="H69:H82" si="5">C69*G69</f>
        <v>0</v>
      </c>
    </row>
    <row r="70" spans="1:8" ht="24.75" customHeight="1" x14ac:dyDescent="0.2">
      <c r="A70" s="57" t="s">
        <v>35</v>
      </c>
      <c r="B70" s="63" t="s">
        <v>55</v>
      </c>
      <c r="C70" s="60">
        <v>600</v>
      </c>
      <c r="D70" s="58" t="s">
        <v>54</v>
      </c>
      <c r="E70" s="45"/>
      <c r="F70" s="65">
        <f t="shared" si="4"/>
        <v>0</v>
      </c>
      <c r="G70" s="45"/>
      <c r="H70" s="65">
        <f t="shared" si="5"/>
        <v>0</v>
      </c>
    </row>
    <row r="71" spans="1:8" ht="24.75" customHeight="1" x14ac:dyDescent="0.2">
      <c r="A71" s="57" t="s">
        <v>37</v>
      </c>
      <c r="B71" s="63" t="s">
        <v>56</v>
      </c>
      <c r="C71" s="60">
        <v>1500</v>
      </c>
      <c r="D71" s="58" t="s">
        <v>54</v>
      </c>
      <c r="E71" s="45"/>
      <c r="F71" s="65">
        <f t="shared" si="4"/>
        <v>0</v>
      </c>
      <c r="G71" s="45"/>
      <c r="H71" s="65">
        <f t="shared" si="5"/>
        <v>0</v>
      </c>
    </row>
    <row r="72" spans="1:8" ht="24.75" customHeight="1" x14ac:dyDescent="0.2">
      <c r="A72" s="57" t="s">
        <v>39</v>
      </c>
      <c r="B72" s="63" t="s">
        <v>57</v>
      </c>
      <c r="C72" s="60">
        <v>1800</v>
      </c>
      <c r="D72" s="58" t="s">
        <v>54</v>
      </c>
      <c r="E72" s="45"/>
      <c r="F72" s="65">
        <f t="shared" si="4"/>
        <v>0</v>
      </c>
      <c r="G72" s="45"/>
      <c r="H72" s="65">
        <f t="shared" si="5"/>
        <v>0</v>
      </c>
    </row>
    <row r="73" spans="1:8" ht="33" customHeight="1" x14ac:dyDescent="0.2">
      <c r="A73" s="61" t="s">
        <v>58</v>
      </c>
      <c r="B73" s="63" t="s">
        <v>248</v>
      </c>
      <c r="C73" s="60">
        <v>2200</v>
      </c>
      <c r="D73" s="58" t="s">
        <v>54</v>
      </c>
      <c r="E73" s="45"/>
      <c r="F73" s="65">
        <f t="shared" si="4"/>
        <v>0</v>
      </c>
      <c r="G73" s="45"/>
      <c r="H73" s="65">
        <f t="shared" si="5"/>
        <v>0</v>
      </c>
    </row>
    <row r="74" spans="1:8" ht="24.75" customHeight="1" x14ac:dyDescent="0.2">
      <c r="A74" s="61" t="s">
        <v>59</v>
      </c>
      <c r="B74" s="63" t="s">
        <v>60</v>
      </c>
      <c r="C74" s="58">
        <v>26</v>
      </c>
      <c r="D74" s="58" t="s">
        <v>54</v>
      </c>
      <c r="E74" s="45"/>
      <c r="F74" s="65">
        <f t="shared" si="4"/>
        <v>0</v>
      </c>
      <c r="G74" s="45"/>
      <c r="H74" s="65">
        <f t="shared" si="5"/>
        <v>0</v>
      </c>
    </row>
    <row r="75" spans="1:8" ht="24.75" customHeight="1" x14ac:dyDescent="0.2">
      <c r="A75" s="61" t="s">
        <v>61</v>
      </c>
      <c r="B75" s="63" t="s">
        <v>62</v>
      </c>
      <c r="C75" s="58">
        <v>30</v>
      </c>
      <c r="D75" s="58" t="s">
        <v>54</v>
      </c>
      <c r="E75" s="45"/>
      <c r="F75" s="65">
        <f t="shared" si="4"/>
        <v>0</v>
      </c>
      <c r="G75" s="45"/>
      <c r="H75" s="65">
        <f t="shared" si="5"/>
        <v>0</v>
      </c>
    </row>
    <row r="76" spans="1:8" ht="24.75" customHeight="1" x14ac:dyDescent="0.2">
      <c r="A76" s="61" t="s">
        <v>63</v>
      </c>
      <c r="B76" s="63" t="s">
        <v>64</v>
      </c>
      <c r="C76" s="58">
        <v>30</v>
      </c>
      <c r="D76" s="58" t="s">
        <v>54</v>
      </c>
      <c r="E76" s="45"/>
      <c r="F76" s="65">
        <f t="shared" si="4"/>
        <v>0</v>
      </c>
      <c r="G76" s="45"/>
      <c r="H76" s="65">
        <f t="shared" si="5"/>
        <v>0</v>
      </c>
    </row>
    <row r="77" spans="1:8" ht="24.75" customHeight="1" x14ac:dyDescent="0.2">
      <c r="A77" s="61" t="s">
        <v>65</v>
      </c>
      <c r="B77" s="63" t="s">
        <v>66</v>
      </c>
      <c r="C77" s="58">
        <v>5</v>
      </c>
      <c r="D77" s="58" t="s">
        <v>54</v>
      </c>
      <c r="E77" s="45"/>
      <c r="F77" s="65">
        <f t="shared" si="4"/>
        <v>0</v>
      </c>
      <c r="G77" s="45"/>
      <c r="H77" s="65">
        <f t="shared" si="5"/>
        <v>0</v>
      </c>
    </row>
    <row r="78" spans="1:8" ht="24.75" customHeight="1" x14ac:dyDescent="0.2">
      <c r="A78" s="61" t="s">
        <v>67</v>
      </c>
      <c r="B78" s="63" t="s">
        <v>68</v>
      </c>
      <c r="C78" s="59">
        <v>20</v>
      </c>
      <c r="D78" s="58" t="s">
        <v>54</v>
      </c>
      <c r="E78" s="45"/>
      <c r="F78" s="65">
        <f t="shared" si="4"/>
        <v>0</v>
      </c>
      <c r="G78" s="45"/>
      <c r="H78" s="65">
        <f t="shared" si="5"/>
        <v>0</v>
      </c>
    </row>
    <row r="79" spans="1:8" ht="24.75" customHeight="1" x14ac:dyDescent="0.2">
      <c r="A79" s="57" t="s">
        <v>69</v>
      </c>
      <c r="B79" s="63" t="s">
        <v>70</v>
      </c>
      <c r="C79" s="48">
        <v>30</v>
      </c>
      <c r="D79" s="58" t="s">
        <v>54</v>
      </c>
      <c r="E79" s="45"/>
      <c r="F79" s="65">
        <f t="shared" si="4"/>
        <v>0</v>
      </c>
      <c r="G79" s="45"/>
      <c r="H79" s="65">
        <f t="shared" si="5"/>
        <v>0</v>
      </c>
    </row>
    <row r="80" spans="1:8" ht="24.75" customHeight="1" x14ac:dyDescent="0.2">
      <c r="A80" s="57" t="s">
        <v>71</v>
      </c>
      <c r="B80" s="63" t="s">
        <v>72</v>
      </c>
      <c r="C80" s="48">
        <v>15</v>
      </c>
      <c r="D80" s="58" t="s">
        <v>54</v>
      </c>
      <c r="E80" s="45"/>
      <c r="F80" s="65">
        <f t="shared" si="4"/>
        <v>0</v>
      </c>
      <c r="G80" s="45"/>
      <c r="H80" s="65">
        <f t="shared" si="5"/>
        <v>0</v>
      </c>
    </row>
    <row r="81" spans="1:8" ht="24.75" customHeight="1" x14ac:dyDescent="0.2">
      <c r="A81" s="57" t="s">
        <v>73</v>
      </c>
      <c r="B81" s="63" t="s">
        <v>74</v>
      </c>
      <c r="C81" s="48">
        <v>50</v>
      </c>
      <c r="D81" s="58" t="s">
        <v>54</v>
      </c>
      <c r="E81" s="45"/>
      <c r="F81" s="65">
        <f t="shared" si="4"/>
        <v>0</v>
      </c>
      <c r="G81" s="45"/>
      <c r="H81" s="65">
        <f t="shared" si="5"/>
        <v>0</v>
      </c>
    </row>
    <row r="82" spans="1:8" ht="24.75" customHeight="1" x14ac:dyDescent="0.2">
      <c r="A82" s="57" t="s">
        <v>29</v>
      </c>
      <c r="B82" s="63" t="s">
        <v>75</v>
      </c>
      <c r="C82" s="59">
        <v>100</v>
      </c>
      <c r="D82" s="58" t="s">
        <v>54</v>
      </c>
      <c r="E82" s="45"/>
      <c r="F82" s="65">
        <f t="shared" si="4"/>
        <v>0</v>
      </c>
      <c r="G82" s="45"/>
      <c r="H82" s="65">
        <f t="shared" si="5"/>
        <v>0</v>
      </c>
    </row>
    <row r="83" spans="1:8" ht="24.75" customHeight="1" x14ac:dyDescent="0.2">
      <c r="A83" s="57" t="s">
        <v>44</v>
      </c>
      <c r="B83" s="63" t="s">
        <v>76</v>
      </c>
      <c r="C83" s="144"/>
      <c r="D83" s="142"/>
      <c r="E83" s="143"/>
      <c r="F83" s="143"/>
      <c r="G83" s="143"/>
      <c r="H83" s="143"/>
    </row>
    <row r="84" spans="1:8" ht="24.75" customHeight="1" x14ac:dyDescent="0.2">
      <c r="A84" s="57" t="s">
        <v>32</v>
      </c>
      <c r="B84" s="63" t="s">
        <v>77</v>
      </c>
      <c r="C84" s="48">
        <v>30</v>
      </c>
      <c r="D84" s="58" t="s">
        <v>54</v>
      </c>
      <c r="E84" s="45"/>
      <c r="F84" s="65">
        <f>C84*E84</f>
        <v>0</v>
      </c>
      <c r="G84" s="45"/>
      <c r="H84" s="65">
        <f>C84*G84</f>
        <v>0</v>
      </c>
    </row>
    <row r="85" spans="1:8" ht="24.75" customHeight="1" x14ac:dyDescent="0.2">
      <c r="A85" s="57" t="s">
        <v>78</v>
      </c>
      <c r="B85" s="63" t="s">
        <v>79</v>
      </c>
      <c r="C85" s="48">
        <v>15</v>
      </c>
      <c r="D85" s="58" t="s">
        <v>213</v>
      </c>
      <c r="E85" s="45"/>
      <c r="F85" s="65">
        <f>C85*E85</f>
        <v>0</v>
      </c>
      <c r="G85" s="45"/>
      <c r="H85" s="65">
        <f>C85*G85</f>
        <v>0</v>
      </c>
    </row>
    <row r="86" spans="1:8" ht="36" customHeight="1" x14ac:dyDescent="0.2">
      <c r="A86" s="57" t="s">
        <v>45</v>
      </c>
      <c r="B86" s="63" t="s">
        <v>249</v>
      </c>
      <c r="C86" s="48">
        <v>15</v>
      </c>
      <c r="D86" s="58" t="s">
        <v>213</v>
      </c>
      <c r="E86" s="45"/>
      <c r="F86" s="65">
        <f>C86*E86</f>
        <v>0</v>
      </c>
      <c r="G86" s="45"/>
      <c r="H86" s="65">
        <f>C86*G86</f>
        <v>0</v>
      </c>
    </row>
    <row r="87" spans="1:8" ht="24.75" customHeight="1" x14ac:dyDescent="0.2">
      <c r="A87" s="61" t="s">
        <v>47</v>
      </c>
      <c r="B87" s="63" t="s">
        <v>250</v>
      </c>
      <c r="C87" s="145"/>
      <c r="D87" s="142"/>
      <c r="E87" s="143"/>
      <c r="F87" s="143"/>
      <c r="G87" s="143"/>
      <c r="H87" s="143"/>
    </row>
    <row r="88" spans="1:8" ht="24.75" customHeight="1" x14ac:dyDescent="0.2">
      <c r="A88" s="61" t="s">
        <v>32</v>
      </c>
      <c r="B88" s="63" t="s">
        <v>80</v>
      </c>
      <c r="C88" s="59">
        <v>1</v>
      </c>
      <c r="D88" s="58" t="s">
        <v>213</v>
      </c>
      <c r="E88" s="45"/>
      <c r="F88" s="65">
        <f t="shared" ref="F88:F94" si="6">C88*E88</f>
        <v>0</v>
      </c>
      <c r="G88" s="45"/>
      <c r="H88" s="65">
        <f>C88*G88</f>
        <v>0</v>
      </c>
    </row>
    <row r="89" spans="1:8" ht="24.75" customHeight="1" x14ac:dyDescent="0.2">
      <c r="A89" s="61" t="s">
        <v>35</v>
      </c>
      <c r="B89" s="63" t="s">
        <v>81</v>
      </c>
      <c r="C89" s="58">
        <v>1</v>
      </c>
      <c r="D89" s="58" t="s">
        <v>213</v>
      </c>
      <c r="E89" s="45"/>
      <c r="F89" s="65">
        <f t="shared" si="6"/>
        <v>0</v>
      </c>
      <c r="G89" s="45"/>
      <c r="H89" s="65">
        <f>C89*G89</f>
        <v>0</v>
      </c>
    </row>
    <row r="90" spans="1:8" ht="24.75" customHeight="1" x14ac:dyDescent="0.2">
      <c r="A90" s="61" t="s">
        <v>37</v>
      </c>
      <c r="B90" s="63" t="s">
        <v>82</v>
      </c>
      <c r="C90" s="58">
        <v>1</v>
      </c>
      <c r="D90" s="58" t="s">
        <v>213</v>
      </c>
      <c r="E90" s="45"/>
      <c r="F90" s="65">
        <f t="shared" si="6"/>
        <v>0</v>
      </c>
      <c r="G90" s="45"/>
      <c r="H90" s="65">
        <f>C90*G90</f>
        <v>0</v>
      </c>
    </row>
    <row r="91" spans="1:8" ht="75.75" customHeight="1" x14ac:dyDescent="0.2">
      <c r="A91" s="57">
        <v>6</v>
      </c>
      <c r="B91" s="64" t="s">
        <v>251</v>
      </c>
      <c r="C91" s="59">
        <v>1</v>
      </c>
      <c r="D91" s="58" t="s">
        <v>30</v>
      </c>
      <c r="E91" s="45"/>
      <c r="F91" s="65">
        <f t="shared" si="6"/>
        <v>0</v>
      </c>
      <c r="G91" s="45"/>
      <c r="H91" s="65">
        <f>C91*G91</f>
        <v>0</v>
      </c>
    </row>
    <row r="92" spans="1:8" ht="36" customHeight="1" x14ac:dyDescent="0.2">
      <c r="A92" s="61" t="s">
        <v>41</v>
      </c>
      <c r="B92" s="64" t="s">
        <v>252</v>
      </c>
      <c r="C92" s="48">
        <v>15</v>
      </c>
      <c r="D92" s="48" t="s">
        <v>83</v>
      </c>
      <c r="E92" s="155" t="s">
        <v>12</v>
      </c>
      <c r="F92" s="155"/>
      <c r="G92" s="45"/>
      <c r="H92" s="65">
        <f>C92*G92</f>
        <v>0</v>
      </c>
    </row>
    <row r="93" spans="1:8" ht="37.5" customHeight="1" x14ac:dyDescent="0.2">
      <c r="A93" s="57">
        <v>8</v>
      </c>
      <c r="B93" s="64" t="s">
        <v>306</v>
      </c>
      <c r="C93" s="59">
        <v>1</v>
      </c>
      <c r="D93" s="58" t="s">
        <v>30</v>
      </c>
      <c r="E93" s="45">
        <f>+'Appendix A'!F49</f>
        <v>0</v>
      </c>
      <c r="F93" s="65">
        <f t="shared" si="6"/>
        <v>0</v>
      </c>
      <c r="G93" s="155" t="s">
        <v>12</v>
      </c>
      <c r="H93" s="155"/>
    </row>
    <row r="94" spans="1:8" ht="34.5" customHeight="1" x14ac:dyDescent="0.2">
      <c r="A94" s="57">
        <v>9</v>
      </c>
      <c r="B94" s="64" t="s">
        <v>307</v>
      </c>
      <c r="C94" s="59">
        <v>1</v>
      </c>
      <c r="D94" s="58" t="s">
        <v>30</v>
      </c>
      <c r="E94" s="45">
        <f>+'Appendix B'!F16</f>
        <v>0</v>
      </c>
      <c r="F94" s="65">
        <f t="shared" si="6"/>
        <v>0</v>
      </c>
      <c r="G94" s="155" t="s">
        <v>12</v>
      </c>
      <c r="H94" s="155"/>
    </row>
    <row r="95" spans="1:8" s="5" customFormat="1" ht="30.75" customHeight="1" x14ac:dyDescent="0.2">
      <c r="A95" s="149"/>
      <c r="B95" s="130" t="s">
        <v>14</v>
      </c>
      <c r="C95" s="130"/>
      <c r="D95" s="132"/>
      <c r="E95" s="140"/>
      <c r="F95" s="90">
        <f>SUM(F10:F94)</f>
        <v>0</v>
      </c>
      <c r="G95" s="141"/>
      <c r="H95" s="90">
        <f>SUM(H10:H94)</f>
        <v>0</v>
      </c>
    </row>
    <row r="96" spans="1:8" ht="21.75" customHeight="1" x14ac:dyDescent="0.2">
      <c r="A96" s="125" t="s">
        <v>13</v>
      </c>
      <c r="B96" s="125"/>
      <c r="C96" s="125"/>
      <c r="D96" s="125"/>
      <c r="E96" s="125"/>
      <c r="F96" s="125"/>
      <c r="G96" s="125"/>
      <c r="H96" s="125"/>
    </row>
    <row r="97" spans="1:8" ht="88.5" customHeight="1" x14ac:dyDescent="0.2">
      <c r="A97" s="147" t="s">
        <v>314</v>
      </c>
      <c r="B97" s="147"/>
      <c r="C97" s="147"/>
      <c r="D97" s="147"/>
      <c r="E97" s="147"/>
      <c r="F97" s="147"/>
      <c r="G97" s="147"/>
      <c r="H97" s="147"/>
    </row>
    <row r="101" spans="1:8" ht="15" customHeight="1" x14ac:dyDescent="0.2"/>
    <row r="102" spans="1:8" ht="20.25" customHeight="1" x14ac:dyDescent="0.2"/>
    <row r="103" spans="1:8" ht="33.75" customHeight="1" x14ac:dyDescent="0.2"/>
    <row r="104" spans="1:8" ht="15" customHeight="1" x14ac:dyDescent="0.2"/>
    <row r="105" spans="1:8" s="6" customFormat="1" ht="15" customHeight="1" x14ac:dyDescent="0.2">
      <c r="B105" s="3"/>
      <c r="C105" s="15"/>
      <c r="D105" s="15"/>
      <c r="E105" s="3"/>
      <c r="F105" s="3"/>
      <c r="G105" s="3"/>
      <c r="H105" s="3"/>
    </row>
    <row r="106" spans="1:8" s="6" customFormat="1" ht="15" customHeight="1" x14ac:dyDescent="0.2">
      <c r="B106" s="3"/>
      <c r="C106" s="15"/>
      <c r="D106" s="15"/>
      <c r="E106" s="3"/>
      <c r="F106" s="3"/>
      <c r="G106" s="3"/>
      <c r="H106" s="3"/>
    </row>
    <row r="107" spans="1:8" s="6" customFormat="1" ht="15" customHeight="1" x14ac:dyDescent="0.2">
      <c r="B107" s="3"/>
      <c r="C107" s="15"/>
      <c r="D107" s="15"/>
      <c r="E107" s="3"/>
      <c r="F107" s="3"/>
      <c r="G107" s="3"/>
      <c r="H107" s="3"/>
    </row>
    <row r="108" spans="1:8" s="6" customFormat="1" ht="15" customHeight="1" x14ac:dyDescent="0.2">
      <c r="B108" s="3"/>
      <c r="C108" s="15"/>
      <c r="D108" s="15"/>
      <c r="E108" s="3"/>
      <c r="F108" s="3"/>
      <c r="G108" s="3"/>
      <c r="H108" s="3"/>
    </row>
    <row r="109" spans="1:8" s="6" customFormat="1" ht="15" customHeight="1" x14ac:dyDescent="0.2">
      <c r="B109" s="3"/>
      <c r="C109" s="15"/>
      <c r="D109" s="15"/>
      <c r="E109" s="3"/>
      <c r="F109" s="3"/>
      <c r="G109" s="3"/>
      <c r="H109" s="3"/>
    </row>
    <row r="110" spans="1:8" s="6" customFormat="1" ht="15" customHeight="1" x14ac:dyDescent="0.2">
      <c r="B110" s="3"/>
      <c r="C110" s="15"/>
      <c r="D110" s="15"/>
      <c r="E110" s="3"/>
      <c r="F110" s="3"/>
      <c r="G110" s="3"/>
      <c r="H110" s="3"/>
    </row>
    <row r="111" spans="1:8" s="6" customFormat="1" ht="15" customHeight="1" x14ac:dyDescent="0.2">
      <c r="B111" s="3"/>
      <c r="C111" s="15"/>
      <c r="D111" s="15"/>
      <c r="E111" s="3"/>
      <c r="F111" s="3"/>
      <c r="G111" s="3"/>
      <c r="H111" s="3"/>
    </row>
  </sheetData>
  <protectedRanges>
    <protectedRange sqref="E10:H94" name="Range1"/>
  </protectedRanges>
  <mergeCells count="23">
    <mergeCell ref="E92:F92"/>
    <mergeCell ref="G93:H93"/>
    <mergeCell ref="G94:H94"/>
    <mergeCell ref="D7:D8"/>
    <mergeCell ref="A97:H97"/>
    <mergeCell ref="B95:C95"/>
    <mergeCell ref="A96:H96"/>
    <mergeCell ref="C7:C8"/>
    <mergeCell ref="A1:H1"/>
    <mergeCell ref="A3:B3"/>
    <mergeCell ref="C3:H3"/>
    <mergeCell ref="A4:B4"/>
    <mergeCell ref="C4:H4"/>
    <mergeCell ref="C5:H5"/>
    <mergeCell ref="A2:B2"/>
    <mergeCell ref="C2:H2"/>
    <mergeCell ref="B7:B8"/>
    <mergeCell ref="A7:A8"/>
    <mergeCell ref="E7:F7"/>
    <mergeCell ref="G7:H7"/>
    <mergeCell ref="A5:B5"/>
    <mergeCell ref="A6:B6"/>
    <mergeCell ref="C6:H6"/>
  </mergeCells>
  <conditionalFormatting sqref="C2">
    <cfRule type="containsText" dxfId="297" priority="1393" stopIfTrue="1" operator="containsText" text="FILL IN MAIN SHEET">
      <formula>NOT(ISERROR(SEARCH("FILL IN MAIN SHEET",C2)))</formula>
    </cfRule>
  </conditionalFormatting>
  <conditionalFormatting sqref="G2">
    <cfRule type="containsText" dxfId="296" priority="1391" stopIfTrue="1" operator="containsText" text="FILL IN MAIN SHEET">
      <formula>NOT(ISERROR(SEARCH("FILL IN MAIN SHEET",G2)))</formula>
    </cfRule>
  </conditionalFormatting>
  <conditionalFormatting sqref="E2">
    <cfRule type="containsText" dxfId="295" priority="1387" stopIfTrue="1" operator="containsText" text="FILL IN MAIN SHEET">
      <formula>NOT(ISERROR(SEARCH("FILL IN MAIN SHEET",E2)))</formula>
    </cfRule>
  </conditionalFormatting>
  <conditionalFormatting sqref="E94">
    <cfRule type="containsBlanks" dxfId="294" priority="1351" stopIfTrue="1">
      <formula>LEN(TRIM(E94))=0</formula>
    </cfRule>
  </conditionalFormatting>
  <conditionalFormatting sqref="E93">
    <cfRule type="containsBlanks" dxfId="293" priority="1347" stopIfTrue="1">
      <formula>LEN(TRIM(E93))=0</formula>
    </cfRule>
  </conditionalFormatting>
  <conditionalFormatting sqref="G92">
    <cfRule type="containsBlanks" dxfId="292" priority="1345" stopIfTrue="1">
      <formula>LEN(TRIM(G92))=0</formula>
    </cfRule>
  </conditionalFormatting>
  <conditionalFormatting sqref="G91">
    <cfRule type="containsBlanks" dxfId="291" priority="1341" stopIfTrue="1">
      <formula>LEN(TRIM(G91))=0</formula>
    </cfRule>
  </conditionalFormatting>
  <conditionalFormatting sqref="E91">
    <cfRule type="containsBlanks" dxfId="290" priority="1339" stopIfTrue="1">
      <formula>LEN(TRIM(E91))=0</formula>
    </cfRule>
  </conditionalFormatting>
  <conditionalFormatting sqref="G90">
    <cfRule type="containsBlanks" dxfId="289" priority="1337" stopIfTrue="1">
      <formula>LEN(TRIM(G90))=0</formula>
    </cfRule>
  </conditionalFormatting>
  <conditionalFormatting sqref="E90">
    <cfRule type="containsBlanks" dxfId="288" priority="1335" stopIfTrue="1">
      <formula>LEN(TRIM(E90))=0</formula>
    </cfRule>
  </conditionalFormatting>
  <conditionalFormatting sqref="G89">
    <cfRule type="containsBlanks" dxfId="287" priority="1333" stopIfTrue="1">
      <formula>LEN(TRIM(G89))=0</formula>
    </cfRule>
  </conditionalFormatting>
  <conditionalFormatting sqref="E89">
    <cfRule type="containsBlanks" dxfId="286" priority="1331" stopIfTrue="1">
      <formula>LEN(TRIM(E89))=0</formula>
    </cfRule>
  </conditionalFormatting>
  <conditionalFormatting sqref="G88">
    <cfRule type="containsBlanks" dxfId="285" priority="1329" stopIfTrue="1">
      <formula>LEN(TRIM(G88))=0</formula>
    </cfRule>
  </conditionalFormatting>
  <conditionalFormatting sqref="E88">
    <cfRule type="containsBlanks" dxfId="284" priority="1327" stopIfTrue="1">
      <formula>LEN(TRIM(E88))=0</formula>
    </cfRule>
  </conditionalFormatting>
  <conditionalFormatting sqref="G86">
    <cfRule type="containsBlanks" dxfId="283" priority="1321" stopIfTrue="1">
      <formula>LEN(TRIM(G86))=0</formula>
    </cfRule>
  </conditionalFormatting>
  <conditionalFormatting sqref="E86">
    <cfRule type="containsBlanks" dxfId="282" priority="1319" stopIfTrue="1">
      <formula>LEN(TRIM(E86))=0</formula>
    </cfRule>
  </conditionalFormatting>
  <conditionalFormatting sqref="G85">
    <cfRule type="containsBlanks" dxfId="281" priority="1317" stopIfTrue="1">
      <formula>LEN(TRIM(G85))=0</formula>
    </cfRule>
  </conditionalFormatting>
  <conditionalFormatting sqref="E85">
    <cfRule type="containsBlanks" dxfId="280" priority="1315" stopIfTrue="1">
      <formula>LEN(TRIM(E85))=0</formula>
    </cfRule>
  </conditionalFormatting>
  <conditionalFormatting sqref="G84">
    <cfRule type="containsBlanks" dxfId="279" priority="1313" stopIfTrue="1">
      <formula>LEN(TRIM(G84))=0</formula>
    </cfRule>
  </conditionalFormatting>
  <conditionalFormatting sqref="E84">
    <cfRule type="containsBlanks" dxfId="278" priority="1311" stopIfTrue="1">
      <formula>LEN(TRIM(E84))=0</formula>
    </cfRule>
  </conditionalFormatting>
  <conditionalFormatting sqref="G64">
    <cfRule type="containsBlanks" dxfId="277" priority="1289" stopIfTrue="1">
      <formula>LEN(TRIM(G64))=0</formula>
    </cfRule>
  </conditionalFormatting>
  <conditionalFormatting sqref="E64">
    <cfRule type="containsBlanks" dxfId="276" priority="1287" stopIfTrue="1">
      <formula>LEN(TRIM(E64))=0</formula>
    </cfRule>
  </conditionalFormatting>
  <conditionalFormatting sqref="G62">
    <cfRule type="containsBlanks" dxfId="275" priority="1281" stopIfTrue="1">
      <formula>LEN(TRIM(G62))=0</formula>
    </cfRule>
  </conditionalFormatting>
  <conditionalFormatting sqref="E62">
    <cfRule type="containsBlanks" dxfId="274" priority="1279" stopIfTrue="1">
      <formula>LEN(TRIM(E62))=0</formula>
    </cfRule>
  </conditionalFormatting>
  <conditionalFormatting sqref="G61">
    <cfRule type="containsBlanks" dxfId="273" priority="1277" stopIfTrue="1">
      <formula>LEN(TRIM(G61))=0</formula>
    </cfRule>
  </conditionalFormatting>
  <conditionalFormatting sqref="E61">
    <cfRule type="containsBlanks" dxfId="272" priority="1275" stopIfTrue="1">
      <formula>LEN(TRIM(E61))=0</formula>
    </cfRule>
  </conditionalFormatting>
  <conditionalFormatting sqref="G60">
    <cfRule type="containsBlanks" dxfId="271" priority="1273" stopIfTrue="1">
      <formula>LEN(TRIM(G60))=0</formula>
    </cfRule>
  </conditionalFormatting>
  <conditionalFormatting sqref="E60">
    <cfRule type="containsBlanks" dxfId="270" priority="1271" stopIfTrue="1">
      <formula>LEN(TRIM(E60))=0</formula>
    </cfRule>
  </conditionalFormatting>
  <conditionalFormatting sqref="G59">
    <cfRule type="containsBlanks" dxfId="269" priority="1269" stopIfTrue="1">
      <formula>LEN(TRIM(G59))=0</formula>
    </cfRule>
  </conditionalFormatting>
  <conditionalFormatting sqref="E59">
    <cfRule type="containsBlanks" dxfId="268" priority="1267" stopIfTrue="1">
      <formula>LEN(TRIM(E59))=0</formula>
    </cfRule>
  </conditionalFormatting>
  <conditionalFormatting sqref="G58">
    <cfRule type="containsBlanks" dxfId="267" priority="1265" stopIfTrue="1">
      <formula>LEN(TRIM(G58))=0</formula>
    </cfRule>
  </conditionalFormatting>
  <conditionalFormatting sqref="E58">
    <cfRule type="containsBlanks" dxfId="266" priority="1263" stopIfTrue="1">
      <formula>LEN(TRIM(E58))=0</formula>
    </cfRule>
  </conditionalFormatting>
  <conditionalFormatting sqref="G57">
    <cfRule type="containsBlanks" dxfId="265" priority="1261" stopIfTrue="1">
      <formula>LEN(TRIM(G57))=0</formula>
    </cfRule>
  </conditionalFormatting>
  <conditionalFormatting sqref="E57">
    <cfRule type="containsBlanks" dxfId="264" priority="1259" stopIfTrue="1">
      <formula>LEN(TRIM(E57))=0</formula>
    </cfRule>
  </conditionalFormatting>
  <conditionalFormatting sqref="G55">
    <cfRule type="containsBlanks" dxfId="263" priority="1253" stopIfTrue="1">
      <formula>LEN(TRIM(G55))=0</formula>
    </cfRule>
  </conditionalFormatting>
  <conditionalFormatting sqref="E55">
    <cfRule type="containsBlanks" dxfId="262" priority="1251" stopIfTrue="1">
      <formula>LEN(TRIM(E55))=0</formula>
    </cfRule>
  </conditionalFormatting>
  <conditionalFormatting sqref="G51">
    <cfRule type="containsBlanks" dxfId="261" priority="1237" stopIfTrue="1">
      <formula>LEN(TRIM(G51))=0</formula>
    </cfRule>
  </conditionalFormatting>
  <conditionalFormatting sqref="E51">
    <cfRule type="containsBlanks" dxfId="260" priority="1235" stopIfTrue="1">
      <formula>LEN(TRIM(E51))=0</formula>
    </cfRule>
  </conditionalFormatting>
  <conditionalFormatting sqref="G48">
    <cfRule type="containsBlanks" dxfId="259" priority="1225" stopIfTrue="1">
      <formula>LEN(TRIM(G48))=0</formula>
    </cfRule>
  </conditionalFormatting>
  <conditionalFormatting sqref="E48">
    <cfRule type="containsBlanks" dxfId="258" priority="1223" stopIfTrue="1">
      <formula>LEN(TRIM(E48))=0</formula>
    </cfRule>
  </conditionalFormatting>
  <conditionalFormatting sqref="G47">
    <cfRule type="containsBlanks" dxfId="257" priority="1221" stopIfTrue="1">
      <formula>LEN(TRIM(G47))=0</formula>
    </cfRule>
  </conditionalFormatting>
  <conditionalFormatting sqref="E47">
    <cfRule type="containsBlanks" dxfId="256" priority="1219" stopIfTrue="1">
      <formula>LEN(TRIM(E47))=0</formula>
    </cfRule>
  </conditionalFormatting>
  <conditionalFormatting sqref="G46">
    <cfRule type="containsBlanks" dxfId="255" priority="1217" stopIfTrue="1">
      <formula>LEN(TRIM(G46))=0</formula>
    </cfRule>
  </conditionalFormatting>
  <conditionalFormatting sqref="E46">
    <cfRule type="containsBlanks" dxfId="254" priority="1215" stopIfTrue="1">
      <formula>LEN(TRIM(E46))=0</formula>
    </cfRule>
  </conditionalFormatting>
  <conditionalFormatting sqref="G44">
    <cfRule type="containsBlanks" dxfId="253" priority="1209" stopIfTrue="1">
      <formula>LEN(TRIM(G44))=0</formula>
    </cfRule>
  </conditionalFormatting>
  <conditionalFormatting sqref="E44">
    <cfRule type="containsBlanks" dxfId="252" priority="1207" stopIfTrue="1">
      <formula>LEN(TRIM(E44))=0</formula>
    </cfRule>
  </conditionalFormatting>
  <conditionalFormatting sqref="G43">
    <cfRule type="containsBlanks" dxfId="251" priority="1205" stopIfTrue="1">
      <formula>LEN(TRIM(G43))=0</formula>
    </cfRule>
  </conditionalFormatting>
  <conditionalFormatting sqref="E43">
    <cfRule type="containsBlanks" dxfId="250" priority="1203" stopIfTrue="1">
      <formula>LEN(TRIM(E43))=0</formula>
    </cfRule>
  </conditionalFormatting>
  <conditionalFormatting sqref="G41">
    <cfRule type="containsBlanks" dxfId="249" priority="1197" stopIfTrue="1">
      <formula>LEN(TRIM(G41))=0</formula>
    </cfRule>
  </conditionalFormatting>
  <conditionalFormatting sqref="E41">
    <cfRule type="containsBlanks" dxfId="248" priority="1195" stopIfTrue="1">
      <formula>LEN(TRIM(E41))=0</formula>
    </cfRule>
  </conditionalFormatting>
  <conditionalFormatting sqref="G39">
    <cfRule type="containsBlanks" dxfId="247" priority="1189" stopIfTrue="1">
      <formula>LEN(TRIM(G39))=0</formula>
    </cfRule>
  </conditionalFormatting>
  <conditionalFormatting sqref="E39">
    <cfRule type="containsBlanks" dxfId="246" priority="1187" stopIfTrue="1">
      <formula>LEN(TRIM(E39))=0</formula>
    </cfRule>
  </conditionalFormatting>
  <conditionalFormatting sqref="G38">
    <cfRule type="containsBlanks" dxfId="245" priority="1185" stopIfTrue="1">
      <formula>LEN(TRIM(G38))=0</formula>
    </cfRule>
  </conditionalFormatting>
  <conditionalFormatting sqref="E38">
    <cfRule type="containsBlanks" dxfId="244" priority="1183" stopIfTrue="1">
      <formula>LEN(TRIM(E38))=0</formula>
    </cfRule>
  </conditionalFormatting>
  <conditionalFormatting sqref="G35">
    <cfRule type="containsBlanks" dxfId="241" priority="1173" stopIfTrue="1">
      <formula>LEN(TRIM(G35))=0</formula>
    </cfRule>
  </conditionalFormatting>
  <conditionalFormatting sqref="E35">
    <cfRule type="containsBlanks" dxfId="240" priority="1171" stopIfTrue="1">
      <formula>LEN(TRIM(E35))=0</formula>
    </cfRule>
  </conditionalFormatting>
  <conditionalFormatting sqref="G32">
    <cfRule type="containsBlanks" dxfId="239" priority="1161" stopIfTrue="1">
      <formula>LEN(TRIM(G32))=0</formula>
    </cfRule>
  </conditionalFormatting>
  <conditionalFormatting sqref="E32">
    <cfRule type="containsBlanks" dxfId="238" priority="1159" stopIfTrue="1">
      <formula>LEN(TRIM(E32))=0</formula>
    </cfRule>
  </conditionalFormatting>
  <conditionalFormatting sqref="G30">
    <cfRule type="containsBlanks" dxfId="237" priority="1153" stopIfTrue="1">
      <formula>LEN(TRIM(G30))=0</formula>
    </cfRule>
  </conditionalFormatting>
  <conditionalFormatting sqref="E30">
    <cfRule type="containsBlanks" dxfId="236" priority="1151" stopIfTrue="1">
      <formula>LEN(TRIM(E30))=0</formula>
    </cfRule>
  </conditionalFormatting>
  <conditionalFormatting sqref="G29">
    <cfRule type="containsBlanks" dxfId="235" priority="1149" stopIfTrue="1">
      <formula>LEN(TRIM(G29))=0</formula>
    </cfRule>
  </conditionalFormatting>
  <conditionalFormatting sqref="E29">
    <cfRule type="containsBlanks" dxfId="234" priority="1147" stopIfTrue="1">
      <formula>LEN(TRIM(E29))=0</formula>
    </cfRule>
  </conditionalFormatting>
  <conditionalFormatting sqref="G27">
    <cfRule type="containsBlanks" dxfId="233" priority="1141" stopIfTrue="1">
      <formula>LEN(TRIM(G27))=0</formula>
    </cfRule>
  </conditionalFormatting>
  <conditionalFormatting sqref="E27">
    <cfRule type="containsBlanks" dxfId="232" priority="1139" stopIfTrue="1">
      <formula>LEN(TRIM(E27))=0</formula>
    </cfRule>
  </conditionalFormatting>
  <conditionalFormatting sqref="G25">
    <cfRule type="containsBlanks" dxfId="231" priority="1133" stopIfTrue="1">
      <formula>LEN(TRIM(G25))=0</formula>
    </cfRule>
  </conditionalFormatting>
  <conditionalFormatting sqref="E25">
    <cfRule type="containsBlanks" dxfId="230" priority="1131" stopIfTrue="1">
      <formula>LEN(TRIM(E25))=0</formula>
    </cfRule>
  </conditionalFormatting>
  <conditionalFormatting sqref="G23">
    <cfRule type="containsBlanks" dxfId="229" priority="1125" stopIfTrue="1">
      <formula>LEN(TRIM(G23))=0</formula>
    </cfRule>
  </conditionalFormatting>
  <conditionalFormatting sqref="E23">
    <cfRule type="containsBlanks" dxfId="228" priority="1123" stopIfTrue="1">
      <formula>LEN(TRIM(E23))=0</formula>
    </cfRule>
  </conditionalFormatting>
  <conditionalFormatting sqref="G22">
    <cfRule type="containsBlanks" dxfId="227" priority="1121" stopIfTrue="1">
      <formula>LEN(TRIM(G22))=0</formula>
    </cfRule>
  </conditionalFormatting>
  <conditionalFormatting sqref="E22">
    <cfRule type="containsBlanks" dxfId="226" priority="1119" stopIfTrue="1">
      <formula>LEN(TRIM(E22))=0</formula>
    </cfRule>
  </conditionalFormatting>
  <conditionalFormatting sqref="G21">
    <cfRule type="containsBlanks" dxfId="225" priority="1117" stopIfTrue="1">
      <formula>LEN(TRIM(G21))=0</formula>
    </cfRule>
  </conditionalFormatting>
  <conditionalFormatting sqref="E21">
    <cfRule type="containsBlanks" dxfId="224" priority="1115" stopIfTrue="1">
      <formula>LEN(TRIM(E21))=0</formula>
    </cfRule>
  </conditionalFormatting>
  <conditionalFormatting sqref="G19">
    <cfRule type="containsBlanks" dxfId="223" priority="1109" stopIfTrue="1">
      <formula>LEN(TRIM(G19))=0</formula>
    </cfRule>
  </conditionalFormatting>
  <conditionalFormatting sqref="E19">
    <cfRule type="containsBlanks" dxfId="222" priority="1107" stopIfTrue="1">
      <formula>LEN(TRIM(E19))=0</formula>
    </cfRule>
  </conditionalFormatting>
  <conditionalFormatting sqref="G18">
    <cfRule type="containsBlanks" dxfId="221" priority="1105" stopIfTrue="1">
      <formula>LEN(TRIM(G18))=0</formula>
    </cfRule>
  </conditionalFormatting>
  <conditionalFormatting sqref="E18">
    <cfRule type="containsBlanks" dxfId="220" priority="1103" stopIfTrue="1">
      <formula>LEN(TRIM(E18))=0</formula>
    </cfRule>
  </conditionalFormatting>
  <conditionalFormatting sqref="G17">
    <cfRule type="containsBlanks" dxfId="219" priority="1101" stopIfTrue="1">
      <formula>LEN(TRIM(G17))=0</formula>
    </cfRule>
  </conditionalFormatting>
  <conditionalFormatting sqref="E17">
    <cfRule type="containsBlanks" dxfId="218" priority="1099" stopIfTrue="1">
      <formula>LEN(TRIM(E17))=0</formula>
    </cfRule>
  </conditionalFormatting>
  <conditionalFormatting sqref="G16">
    <cfRule type="containsBlanks" dxfId="217" priority="1097" stopIfTrue="1">
      <formula>LEN(TRIM(G16))=0</formula>
    </cfRule>
  </conditionalFormatting>
  <conditionalFormatting sqref="E16">
    <cfRule type="containsBlanks" dxfId="216" priority="1095" stopIfTrue="1">
      <formula>LEN(TRIM(E16))=0</formula>
    </cfRule>
  </conditionalFormatting>
  <conditionalFormatting sqref="G14">
    <cfRule type="containsBlanks" dxfId="215" priority="1089" stopIfTrue="1">
      <formula>LEN(TRIM(G14))=0</formula>
    </cfRule>
  </conditionalFormatting>
  <conditionalFormatting sqref="E14">
    <cfRule type="containsBlanks" dxfId="214" priority="1087" stopIfTrue="1">
      <formula>LEN(TRIM(E14))=0</formula>
    </cfRule>
  </conditionalFormatting>
  <conditionalFormatting sqref="G13">
    <cfRule type="containsBlanks" dxfId="213" priority="1085" stopIfTrue="1">
      <formula>LEN(TRIM(G13))=0</formula>
    </cfRule>
  </conditionalFormatting>
  <conditionalFormatting sqref="E13">
    <cfRule type="containsBlanks" dxfId="212" priority="1083" stopIfTrue="1">
      <formula>LEN(TRIM(E13))=0</formula>
    </cfRule>
  </conditionalFormatting>
  <conditionalFormatting sqref="G12">
    <cfRule type="containsBlanks" dxfId="211" priority="1081" stopIfTrue="1">
      <formula>LEN(TRIM(G12))=0</formula>
    </cfRule>
  </conditionalFormatting>
  <conditionalFormatting sqref="E12">
    <cfRule type="containsBlanks" dxfId="210" priority="1079" stopIfTrue="1">
      <formula>LEN(TRIM(E12))=0</formula>
    </cfRule>
  </conditionalFormatting>
  <conditionalFormatting sqref="G11">
    <cfRule type="containsBlanks" dxfId="209" priority="1077" stopIfTrue="1">
      <formula>LEN(TRIM(G11))=0</formula>
    </cfRule>
  </conditionalFormatting>
  <conditionalFormatting sqref="E11">
    <cfRule type="containsBlanks" dxfId="208" priority="1075" stopIfTrue="1">
      <formula>LEN(TRIM(E11))=0</formula>
    </cfRule>
  </conditionalFormatting>
  <conditionalFormatting sqref="G10">
    <cfRule type="containsBlanks" dxfId="207" priority="1073" stopIfTrue="1">
      <formula>LEN(TRIM(G10))=0</formula>
    </cfRule>
  </conditionalFormatting>
  <conditionalFormatting sqref="E10">
    <cfRule type="containsBlanks" dxfId="206" priority="1071" stopIfTrue="1">
      <formula>LEN(TRIM(E10))=0</formula>
    </cfRule>
  </conditionalFormatting>
  <conditionalFormatting sqref="D2">
    <cfRule type="containsText" dxfId="205" priority="1070" stopIfTrue="1" operator="containsText" text="FILL IN MAIN SHEET">
      <formula>NOT(ISERROR(SEARCH("FILL IN MAIN SHEET",D2)))</formula>
    </cfRule>
  </conditionalFormatting>
  <conditionalFormatting sqref="G82">
    <cfRule type="containsBlanks" dxfId="204" priority="1068" stopIfTrue="1">
      <formula>LEN(TRIM(G82))=0</formula>
    </cfRule>
  </conditionalFormatting>
  <conditionalFormatting sqref="E82">
    <cfRule type="containsBlanks" dxfId="203" priority="1066" stopIfTrue="1">
      <formula>LEN(TRIM(E82))=0</formula>
    </cfRule>
  </conditionalFormatting>
  <conditionalFormatting sqref="G81">
    <cfRule type="containsBlanks" dxfId="202" priority="1064" stopIfTrue="1">
      <formula>LEN(TRIM(G81))=0</formula>
    </cfRule>
  </conditionalFormatting>
  <conditionalFormatting sqref="E81">
    <cfRule type="containsBlanks" dxfId="201" priority="1062" stopIfTrue="1">
      <formula>LEN(TRIM(E81))=0</formula>
    </cfRule>
  </conditionalFormatting>
  <conditionalFormatting sqref="G80">
    <cfRule type="containsBlanks" dxfId="200" priority="1060" stopIfTrue="1">
      <formula>LEN(TRIM(G80))=0</formula>
    </cfRule>
  </conditionalFormatting>
  <conditionalFormatting sqref="E80">
    <cfRule type="containsBlanks" dxfId="199" priority="1058" stopIfTrue="1">
      <formula>LEN(TRIM(E80))=0</formula>
    </cfRule>
  </conditionalFormatting>
  <conditionalFormatting sqref="G79">
    <cfRule type="containsBlanks" dxfId="198" priority="1056" stopIfTrue="1">
      <formula>LEN(TRIM(G79))=0</formula>
    </cfRule>
  </conditionalFormatting>
  <conditionalFormatting sqref="E79">
    <cfRule type="containsBlanks" dxfId="197" priority="1054" stopIfTrue="1">
      <formula>LEN(TRIM(E79))=0</formula>
    </cfRule>
  </conditionalFormatting>
  <conditionalFormatting sqref="G78">
    <cfRule type="containsBlanks" dxfId="196" priority="1052" stopIfTrue="1">
      <formula>LEN(TRIM(G78))=0</formula>
    </cfRule>
  </conditionalFormatting>
  <conditionalFormatting sqref="E78">
    <cfRule type="containsBlanks" dxfId="195" priority="1050" stopIfTrue="1">
      <formula>LEN(TRIM(E78))=0</formula>
    </cfRule>
  </conditionalFormatting>
  <conditionalFormatting sqref="G77">
    <cfRule type="containsBlanks" dxfId="194" priority="1048" stopIfTrue="1">
      <formula>LEN(TRIM(G77))=0</formula>
    </cfRule>
  </conditionalFormatting>
  <conditionalFormatting sqref="E77">
    <cfRule type="containsBlanks" dxfId="193" priority="1046" stopIfTrue="1">
      <formula>LEN(TRIM(E77))=0</formula>
    </cfRule>
  </conditionalFormatting>
  <conditionalFormatting sqref="G76">
    <cfRule type="containsBlanks" dxfId="192" priority="1044" stopIfTrue="1">
      <formula>LEN(TRIM(G76))=0</formula>
    </cfRule>
  </conditionalFormatting>
  <conditionalFormatting sqref="E76">
    <cfRule type="containsBlanks" dxfId="191" priority="1042" stopIfTrue="1">
      <formula>LEN(TRIM(E76))=0</formula>
    </cfRule>
  </conditionalFormatting>
  <conditionalFormatting sqref="G75">
    <cfRule type="containsBlanks" dxfId="190" priority="1040" stopIfTrue="1">
      <formula>LEN(TRIM(G75))=0</formula>
    </cfRule>
  </conditionalFormatting>
  <conditionalFormatting sqref="E75">
    <cfRule type="containsBlanks" dxfId="189" priority="1038" stopIfTrue="1">
      <formula>LEN(TRIM(E75))=0</formula>
    </cfRule>
  </conditionalFormatting>
  <conditionalFormatting sqref="G74">
    <cfRule type="containsBlanks" dxfId="188" priority="1036" stopIfTrue="1">
      <formula>LEN(TRIM(G74))=0</formula>
    </cfRule>
  </conditionalFormatting>
  <conditionalFormatting sqref="E74">
    <cfRule type="containsBlanks" dxfId="187" priority="1034" stopIfTrue="1">
      <formula>LEN(TRIM(E74))=0</formula>
    </cfRule>
  </conditionalFormatting>
  <conditionalFormatting sqref="G73">
    <cfRule type="containsBlanks" dxfId="186" priority="1032" stopIfTrue="1">
      <formula>LEN(TRIM(G73))=0</formula>
    </cfRule>
  </conditionalFormatting>
  <conditionalFormatting sqref="E73">
    <cfRule type="containsBlanks" dxfId="185" priority="1030" stopIfTrue="1">
      <formula>LEN(TRIM(E73))=0</formula>
    </cfRule>
  </conditionalFormatting>
  <conditionalFormatting sqref="G72">
    <cfRule type="containsBlanks" dxfId="184" priority="1028" stopIfTrue="1">
      <formula>LEN(TRIM(G72))=0</formula>
    </cfRule>
  </conditionalFormatting>
  <conditionalFormatting sqref="E72">
    <cfRule type="containsBlanks" dxfId="183" priority="1026" stopIfTrue="1">
      <formula>LEN(TRIM(E72))=0</formula>
    </cfRule>
  </conditionalFormatting>
  <conditionalFormatting sqref="G71">
    <cfRule type="containsBlanks" dxfId="182" priority="1024" stopIfTrue="1">
      <formula>LEN(TRIM(G71))=0</formula>
    </cfRule>
  </conditionalFormatting>
  <conditionalFormatting sqref="E71">
    <cfRule type="containsBlanks" dxfId="181" priority="1022" stopIfTrue="1">
      <formula>LEN(TRIM(E71))=0</formula>
    </cfRule>
  </conditionalFormatting>
  <conditionalFormatting sqref="G70">
    <cfRule type="containsBlanks" dxfId="180" priority="1020" stopIfTrue="1">
      <formula>LEN(TRIM(G70))=0</formula>
    </cfRule>
  </conditionalFormatting>
  <conditionalFormatting sqref="E70">
    <cfRule type="containsBlanks" dxfId="179" priority="1018" stopIfTrue="1">
      <formula>LEN(TRIM(E70))=0</formula>
    </cfRule>
  </conditionalFormatting>
  <conditionalFormatting sqref="G69">
    <cfRule type="containsBlanks" dxfId="178" priority="1016" stopIfTrue="1">
      <formula>LEN(TRIM(G69))=0</formula>
    </cfRule>
  </conditionalFormatting>
  <conditionalFormatting sqref="E69">
    <cfRule type="containsBlanks" dxfId="177" priority="1014" stopIfTrue="1">
      <formula>LEN(TRIM(E69))=0</formula>
    </cfRule>
  </conditionalFormatting>
  <conditionalFormatting sqref="G15">
    <cfRule type="containsBlanks" dxfId="176" priority="1012" stopIfTrue="1">
      <formula>LEN(TRIM(G15))=0</formula>
    </cfRule>
  </conditionalFormatting>
  <conditionalFormatting sqref="E15">
    <cfRule type="containsBlanks" dxfId="175" priority="1010" stopIfTrue="1">
      <formula>LEN(TRIM(E15))=0</formula>
    </cfRule>
  </conditionalFormatting>
  <conditionalFormatting sqref="G20">
    <cfRule type="containsBlanks" dxfId="174" priority="1008" stopIfTrue="1">
      <formula>LEN(TRIM(G20))=0</formula>
    </cfRule>
  </conditionalFormatting>
  <conditionalFormatting sqref="E20">
    <cfRule type="containsBlanks" dxfId="173" priority="1006" stopIfTrue="1">
      <formula>LEN(TRIM(E20))=0</formula>
    </cfRule>
  </conditionalFormatting>
  <conditionalFormatting sqref="G26">
    <cfRule type="containsBlanks" dxfId="172" priority="1004" stopIfTrue="1">
      <formula>LEN(TRIM(G26))=0</formula>
    </cfRule>
  </conditionalFormatting>
  <conditionalFormatting sqref="E26">
    <cfRule type="containsBlanks" dxfId="171" priority="1002" stopIfTrue="1">
      <formula>LEN(TRIM(E26))=0</formula>
    </cfRule>
  </conditionalFormatting>
  <conditionalFormatting sqref="G31">
    <cfRule type="containsBlanks" dxfId="170" priority="1000" stopIfTrue="1">
      <formula>LEN(TRIM(G31))=0</formula>
    </cfRule>
  </conditionalFormatting>
  <conditionalFormatting sqref="E31">
    <cfRule type="containsBlanks" dxfId="169" priority="998" stopIfTrue="1">
      <formula>LEN(TRIM(E31))=0</formula>
    </cfRule>
  </conditionalFormatting>
  <conditionalFormatting sqref="G36">
    <cfRule type="containsBlanks" dxfId="168" priority="996" stopIfTrue="1">
      <formula>LEN(TRIM(G36))=0</formula>
    </cfRule>
  </conditionalFormatting>
  <conditionalFormatting sqref="E36">
    <cfRule type="containsBlanks" dxfId="167" priority="994" stopIfTrue="1">
      <formula>LEN(TRIM(E36))=0</formula>
    </cfRule>
  </conditionalFormatting>
  <conditionalFormatting sqref="G42">
    <cfRule type="containsBlanks" dxfId="166" priority="992" stopIfTrue="1">
      <formula>LEN(TRIM(G42))=0</formula>
    </cfRule>
  </conditionalFormatting>
  <conditionalFormatting sqref="E42">
    <cfRule type="containsBlanks" dxfId="165" priority="990" stopIfTrue="1">
      <formula>LEN(TRIM(E42))=0</formula>
    </cfRule>
  </conditionalFormatting>
  <conditionalFormatting sqref="G49">
    <cfRule type="containsBlanks" dxfId="164" priority="988" stopIfTrue="1">
      <formula>LEN(TRIM(G49))=0</formula>
    </cfRule>
  </conditionalFormatting>
  <conditionalFormatting sqref="E49">
    <cfRule type="containsBlanks" dxfId="163" priority="986" stopIfTrue="1">
      <formula>LEN(TRIM(E49))=0</formula>
    </cfRule>
  </conditionalFormatting>
  <conditionalFormatting sqref="G52">
    <cfRule type="containsBlanks" dxfId="162" priority="984" stopIfTrue="1">
      <formula>LEN(TRIM(G52))=0</formula>
    </cfRule>
  </conditionalFormatting>
  <conditionalFormatting sqref="E52">
    <cfRule type="containsBlanks" dxfId="161" priority="982" stopIfTrue="1">
      <formula>LEN(TRIM(E52))=0</formula>
    </cfRule>
  </conditionalFormatting>
  <conditionalFormatting sqref="G53">
    <cfRule type="containsBlanks" dxfId="160" priority="980" stopIfTrue="1">
      <formula>LEN(TRIM(G53))=0</formula>
    </cfRule>
  </conditionalFormatting>
  <conditionalFormatting sqref="E53">
    <cfRule type="containsBlanks" dxfId="159" priority="978" stopIfTrue="1">
      <formula>LEN(TRIM(E53))=0</formula>
    </cfRule>
  </conditionalFormatting>
  <conditionalFormatting sqref="G54">
    <cfRule type="containsBlanks" dxfId="158" priority="976" stopIfTrue="1">
      <formula>LEN(TRIM(G54))=0</formula>
    </cfRule>
  </conditionalFormatting>
  <conditionalFormatting sqref="E54">
    <cfRule type="containsBlanks" dxfId="157" priority="974" stopIfTrue="1">
      <formula>LEN(TRIM(E54))=0</formula>
    </cfRule>
  </conditionalFormatting>
  <conditionalFormatting sqref="F2">
    <cfRule type="containsText" dxfId="156" priority="973" stopIfTrue="1" operator="containsText" text="FILL IN MAIN SHEET">
      <formula>NOT(ISERROR(SEARCH("FILL IN MAIN SHEET",F2)))</formula>
    </cfRule>
  </conditionalFormatting>
  <conditionalFormatting sqref="F10">
    <cfRule type="containsBlanks" dxfId="155" priority="927" stopIfTrue="1">
      <formula>LEN(TRIM(F10))=0</formula>
    </cfRule>
  </conditionalFormatting>
  <conditionalFormatting sqref="H2">
    <cfRule type="containsText" dxfId="154" priority="463" stopIfTrue="1" operator="containsText" text="FILL IN MAIN SHEET">
      <formula>NOT(ISERROR(SEARCH("FILL IN MAIN SHEET",H2)))</formula>
    </cfRule>
  </conditionalFormatting>
  <conditionalFormatting sqref="H10">
    <cfRule type="containsBlanks" dxfId="153" priority="417" stopIfTrue="1">
      <formula>LEN(TRIM(H10))=0</formula>
    </cfRule>
  </conditionalFormatting>
  <conditionalFormatting sqref="F11:F23">
    <cfRule type="containsBlanks" dxfId="152" priority="94" stopIfTrue="1">
      <formula>LEN(TRIM(F11))=0</formula>
    </cfRule>
  </conditionalFormatting>
  <conditionalFormatting sqref="F25:F27">
    <cfRule type="containsBlanks" dxfId="151" priority="93" stopIfTrue="1">
      <formula>LEN(TRIM(F25))=0</formula>
    </cfRule>
  </conditionalFormatting>
  <conditionalFormatting sqref="F29:F32">
    <cfRule type="containsBlanks" dxfId="150" priority="92" stopIfTrue="1">
      <formula>LEN(TRIM(F29))=0</formula>
    </cfRule>
  </conditionalFormatting>
  <conditionalFormatting sqref="F35:F36 F38:F39">
    <cfRule type="containsBlanks" dxfId="149" priority="91" stopIfTrue="1">
      <formula>LEN(TRIM(F35))=0</formula>
    </cfRule>
  </conditionalFormatting>
  <conditionalFormatting sqref="F41:F44">
    <cfRule type="containsBlanks" dxfId="148" priority="90" stopIfTrue="1">
      <formula>LEN(TRIM(F41))=0</formula>
    </cfRule>
  </conditionalFormatting>
  <conditionalFormatting sqref="F46:F49">
    <cfRule type="containsBlanks" dxfId="147" priority="89" stopIfTrue="1">
      <formula>LEN(TRIM(F46))=0</formula>
    </cfRule>
  </conditionalFormatting>
  <conditionalFormatting sqref="F51:F55">
    <cfRule type="containsBlanks" dxfId="146" priority="88" stopIfTrue="1">
      <formula>LEN(TRIM(F51))=0</formula>
    </cfRule>
  </conditionalFormatting>
  <conditionalFormatting sqref="F57:F62">
    <cfRule type="containsBlanks" dxfId="145" priority="87" stopIfTrue="1">
      <formula>LEN(TRIM(F57))=0</formula>
    </cfRule>
  </conditionalFormatting>
  <conditionalFormatting sqref="F64">
    <cfRule type="containsBlanks" dxfId="144" priority="86" stopIfTrue="1">
      <formula>LEN(TRIM(F64))=0</formula>
    </cfRule>
  </conditionalFormatting>
  <conditionalFormatting sqref="F69:F82">
    <cfRule type="containsBlanks" dxfId="143" priority="85" stopIfTrue="1">
      <formula>LEN(TRIM(F69))=0</formula>
    </cfRule>
  </conditionalFormatting>
  <conditionalFormatting sqref="F84:F86">
    <cfRule type="containsBlanks" dxfId="142" priority="84" stopIfTrue="1">
      <formula>LEN(TRIM(F84))=0</formula>
    </cfRule>
  </conditionalFormatting>
  <conditionalFormatting sqref="F88:F91 F93:F94">
    <cfRule type="containsBlanks" dxfId="141" priority="83" stopIfTrue="1">
      <formula>LEN(TRIM(F88))=0</formula>
    </cfRule>
  </conditionalFormatting>
  <conditionalFormatting sqref="H11:H23">
    <cfRule type="containsBlanks" dxfId="140" priority="36" stopIfTrue="1">
      <formula>LEN(TRIM(H11))=0</formula>
    </cfRule>
  </conditionalFormatting>
  <conditionalFormatting sqref="H25:H27">
    <cfRule type="containsBlanks" dxfId="139" priority="35" stopIfTrue="1">
      <formula>LEN(TRIM(H25))=0</formula>
    </cfRule>
  </conditionalFormatting>
  <conditionalFormatting sqref="H29:H32">
    <cfRule type="containsBlanks" dxfId="138" priority="34" stopIfTrue="1">
      <formula>LEN(TRIM(H29))=0</formula>
    </cfRule>
  </conditionalFormatting>
  <conditionalFormatting sqref="H35:H36 H38:H39">
    <cfRule type="containsBlanks" dxfId="137" priority="33" stopIfTrue="1">
      <formula>LEN(TRIM(H35))=0</formula>
    </cfRule>
  </conditionalFormatting>
  <conditionalFormatting sqref="H41:H44">
    <cfRule type="containsBlanks" dxfId="136" priority="32" stopIfTrue="1">
      <formula>LEN(TRIM(H41))=0</formula>
    </cfRule>
  </conditionalFormatting>
  <conditionalFormatting sqref="H46:H49">
    <cfRule type="containsBlanks" dxfId="135" priority="31" stopIfTrue="1">
      <formula>LEN(TRIM(H46))=0</formula>
    </cfRule>
  </conditionalFormatting>
  <conditionalFormatting sqref="H51:H55">
    <cfRule type="containsBlanks" dxfId="134" priority="30" stopIfTrue="1">
      <formula>LEN(TRIM(H51))=0</formula>
    </cfRule>
  </conditionalFormatting>
  <conditionalFormatting sqref="H57:H62">
    <cfRule type="containsBlanks" dxfId="133" priority="29" stopIfTrue="1">
      <formula>LEN(TRIM(H57))=0</formula>
    </cfRule>
  </conditionalFormatting>
  <conditionalFormatting sqref="H64">
    <cfRule type="containsBlanks" dxfId="132" priority="28" stopIfTrue="1">
      <formula>LEN(TRIM(H64))=0</formula>
    </cfRule>
  </conditionalFormatting>
  <conditionalFormatting sqref="H69:H82">
    <cfRule type="containsBlanks" dxfId="131" priority="3" stopIfTrue="1">
      <formula>LEN(TRIM(H69))=0</formula>
    </cfRule>
  </conditionalFormatting>
  <conditionalFormatting sqref="H84:H86">
    <cfRule type="containsBlanks" dxfId="130" priority="2" stopIfTrue="1">
      <formula>LEN(TRIM(H84))=0</formula>
    </cfRule>
  </conditionalFormatting>
  <conditionalFormatting sqref="H88:H92">
    <cfRule type="containsBlanks" dxfId="129" priority="1" stopIfTrue="1">
      <formula>LEN(TRIM(H88))=0</formula>
    </cfRule>
  </conditionalFormatting>
  <pageMargins left="0.38" right="0.11811023622047245" top="0.49" bottom="0.15748031496062992" header="0.33" footer="0.44"/>
  <pageSetup paperSize="9" scale="7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F65"/>
  <sheetViews>
    <sheetView view="pageBreakPreview" zoomScale="70" zoomScaleNormal="25" zoomScaleSheetLayoutView="70" workbookViewId="0">
      <selection sqref="A1:F51"/>
    </sheetView>
  </sheetViews>
  <sheetFormatPr defaultRowHeight="12.75" x14ac:dyDescent="0.2"/>
  <cols>
    <col min="1" max="1" width="7.7109375" style="6" customWidth="1"/>
    <col min="2" max="2" width="52.140625" style="3" customWidth="1"/>
    <col min="3" max="3" width="6.28515625" style="15" bestFit="1" customWidth="1"/>
    <col min="4" max="4" width="10.5703125" style="15" bestFit="1" customWidth="1"/>
    <col min="5" max="6" width="21" style="3" customWidth="1"/>
    <col min="7" max="16384" width="9.140625" style="3"/>
  </cols>
  <sheetData>
    <row r="1" spans="1:6" ht="19.899999999999999" customHeight="1" x14ac:dyDescent="0.2">
      <c r="A1" s="146" t="s">
        <v>129</v>
      </c>
      <c r="B1" s="146"/>
      <c r="C1" s="146"/>
      <c r="D1" s="146"/>
      <c r="E1" s="146"/>
      <c r="F1" s="146"/>
    </row>
    <row r="2" spans="1:6" s="9" customFormat="1" ht="20.25" customHeight="1" x14ac:dyDescent="0.2">
      <c r="A2" s="104" t="s">
        <v>15</v>
      </c>
      <c r="B2" s="104"/>
      <c r="C2" s="128" t="str">
        <f>IF('TOTAL PACKAGE '!C2="", "FILL IN MAIN SHEET",'TOTAL PACKAGE '!C2)</f>
        <v>FILL IN MAIN SHEET</v>
      </c>
      <c r="D2" s="128"/>
      <c r="E2" s="128"/>
      <c r="F2" s="128"/>
    </row>
    <row r="3" spans="1:6" s="9" customFormat="1" ht="47.25" customHeight="1" x14ac:dyDescent="0.2">
      <c r="A3" s="104" t="s">
        <v>6</v>
      </c>
      <c r="B3" s="104"/>
      <c r="C3" s="104" t="str">
        <f>'TOTAL PACKAGE '!C3:N3</f>
        <v>4x 210 MW + 3 x 500MW KAHALGAON STPP -FGD SYSTEM</v>
      </c>
      <c r="D3" s="104"/>
      <c r="E3" s="104"/>
      <c r="F3" s="104"/>
    </row>
    <row r="4" spans="1:6" s="9" customFormat="1" ht="19.5" customHeight="1" x14ac:dyDescent="0.2">
      <c r="A4" s="104" t="s">
        <v>2</v>
      </c>
      <c r="B4" s="104"/>
      <c r="C4" s="129" t="str">
        <f>'TOTAL PACKAGE '!C4:N4</f>
        <v>HVAC FOR FGD</v>
      </c>
      <c r="D4" s="129"/>
      <c r="E4" s="129"/>
      <c r="F4" s="129"/>
    </row>
    <row r="5" spans="1:6" s="9" customFormat="1" ht="23.25" customHeight="1" x14ac:dyDescent="0.2">
      <c r="A5" s="104" t="s">
        <v>1</v>
      </c>
      <c r="B5" s="104"/>
      <c r="C5" s="106" t="str">
        <f>'TOTAL PACKAGE '!C5:N5</f>
        <v>PE-TS-481- (571-13000-A)-A001</v>
      </c>
      <c r="D5" s="106"/>
      <c r="E5" s="106"/>
      <c r="F5" s="106"/>
    </row>
    <row r="6" spans="1:6" s="9" customFormat="1" ht="20.25" customHeight="1" x14ac:dyDescent="0.2">
      <c r="A6" s="104" t="s">
        <v>7</v>
      </c>
      <c r="B6" s="104"/>
      <c r="C6" s="106">
        <f>'TOTAL PACKAGE '!C6:N6</f>
        <v>0</v>
      </c>
      <c r="D6" s="106"/>
      <c r="E6" s="106"/>
      <c r="F6" s="106"/>
    </row>
    <row r="7" spans="1:6" ht="63" customHeight="1" x14ac:dyDescent="0.2">
      <c r="A7" s="16" t="s">
        <v>4</v>
      </c>
      <c r="B7" s="16" t="s">
        <v>5</v>
      </c>
      <c r="C7" s="101" t="s">
        <v>298</v>
      </c>
      <c r="D7" s="101" t="s">
        <v>26</v>
      </c>
      <c r="E7" s="46" t="s">
        <v>20</v>
      </c>
      <c r="F7" s="46" t="s">
        <v>21</v>
      </c>
    </row>
    <row r="8" spans="1:6" ht="22.5" customHeight="1" x14ac:dyDescent="0.2">
      <c r="A8" s="49"/>
      <c r="B8" s="50"/>
      <c r="C8" s="49"/>
      <c r="D8" s="49"/>
      <c r="E8" s="44"/>
      <c r="F8" s="44"/>
    </row>
    <row r="9" spans="1:6" ht="24" customHeight="1" x14ac:dyDescent="0.2">
      <c r="A9" s="49">
        <v>1</v>
      </c>
      <c r="B9" s="50" t="s">
        <v>85</v>
      </c>
      <c r="C9" s="49" t="s">
        <v>86</v>
      </c>
      <c r="D9" s="49">
        <v>1</v>
      </c>
      <c r="E9" s="45"/>
      <c r="F9" s="45">
        <f>D9*E9</f>
        <v>0</v>
      </c>
    </row>
    <row r="10" spans="1:6" ht="24" customHeight="1" x14ac:dyDescent="0.2">
      <c r="A10" s="49">
        <v>2</v>
      </c>
      <c r="B10" s="50" t="s">
        <v>87</v>
      </c>
      <c r="C10" s="49" t="s">
        <v>86</v>
      </c>
      <c r="D10" s="49">
        <v>1</v>
      </c>
      <c r="E10" s="45"/>
      <c r="F10" s="45">
        <f t="shared" ref="F10:F48" si="0">D10*E10</f>
        <v>0</v>
      </c>
    </row>
    <row r="11" spans="1:6" ht="24" customHeight="1" x14ac:dyDescent="0.2">
      <c r="A11" s="49">
        <v>3</v>
      </c>
      <c r="B11" s="50" t="s">
        <v>88</v>
      </c>
      <c r="C11" s="49" t="s">
        <v>86</v>
      </c>
      <c r="D11" s="49">
        <v>1</v>
      </c>
      <c r="E11" s="45"/>
      <c r="F11" s="45">
        <f t="shared" si="0"/>
        <v>0</v>
      </c>
    </row>
    <row r="12" spans="1:6" ht="24" customHeight="1" x14ac:dyDescent="0.2">
      <c r="A12" s="49">
        <v>4</v>
      </c>
      <c r="B12" s="50" t="s">
        <v>89</v>
      </c>
      <c r="C12" s="49" t="s">
        <v>86</v>
      </c>
      <c r="D12" s="49">
        <v>1</v>
      </c>
      <c r="E12" s="45"/>
      <c r="F12" s="45">
        <f t="shared" si="0"/>
        <v>0</v>
      </c>
    </row>
    <row r="13" spans="1:6" ht="24" customHeight="1" x14ac:dyDescent="0.2">
      <c r="A13" s="49">
        <v>5</v>
      </c>
      <c r="B13" s="50" t="s">
        <v>90</v>
      </c>
      <c r="C13" s="49" t="s">
        <v>91</v>
      </c>
      <c r="D13" s="49">
        <v>1</v>
      </c>
      <c r="E13" s="45"/>
      <c r="F13" s="45">
        <f t="shared" si="0"/>
        <v>0</v>
      </c>
    </row>
    <row r="14" spans="1:6" ht="24" customHeight="1" x14ac:dyDescent="0.2">
      <c r="A14" s="51">
        <v>6</v>
      </c>
      <c r="B14" s="52" t="s">
        <v>92</v>
      </c>
      <c r="C14" s="51" t="s">
        <v>91</v>
      </c>
      <c r="D14" s="51">
        <v>1</v>
      </c>
      <c r="E14" s="45"/>
      <c r="F14" s="45">
        <f t="shared" si="0"/>
        <v>0</v>
      </c>
    </row>
    <row r="15" spans="1:6" ht="24" customHeight="1" x14ac:dyDescent="0.2">
      <c r="A15" s="49">
        <v>7</v>
      </c>
      <c r="B15" s="53" t="s">
        <v>93</v>
      </c>
      <c r="C15" s="49" t="s">
        <v>91</v>
      </c>
      <c r="D15" s="49">
        <v>1</v>
      </c>
      <c r="E15" s="45"/>
      <c r="F15" s="45">
        <f t="shared" si="0"/>
        <v>0</v>
      </c>
    </row>
    <row r="16" spans="1:6" ht="24" customHeight="1" x14ac:dyDescent="0.2">
      <c r="A16" s="49">
        <v>8</v>
      </c>
      <c r="B16" s="53" t="s">
        <v>94</v>
      </c>
      <c r="C16" s="49" t="s">
        <v>91</v>
      </c>
      <c r="D16" s="49">
        <v>1</v>
      </c>
      <c r="E16" s="45"/>
      <c r="F16" s="45">
        <f t="shared" si="0"/>
        <v>0</v>
      </c>
    </row>
    <row r="17" spans="1:6" ht="24" customHeight="1" x14ac:dyDescent="0.2">
      <c r="A17" s="49">
        <v>9</v>
      </c>
      <c r="B17" s="50" t="s">
        <v>95</v>
      </c>
      <c r="C17" s="49" t="s">
        <v>91</v>
      </c>
      <c r="D17" s="49">
        <v>1</v>
      </c>
      <c r="E17" s="45"/>
      <c r="F17" s="45">
        <f t="shared" si="0"/>
        <v>0</v>
      </c>
    </row>
    <row r="18" spans="1:6" ht="24" customHeight="1" x14ac:dyDescent="0.2">
      <c r="A18" s="49">
        <v>10</v>
      </c>
      <c r="B18" s="53" t="s">
        <v>96</v>
      </c>
      <c r="C18" s="49" t="s">
        <v>91</v>
      </c>
      <c r="D18" s="49">
        <v>1</v>
      </c>
      <c r="E18" s="45"/>
      <c r="F18" s="45">
        <f t="shared" si="0"/>
        <v>0</v>
      </c>
    </row>
    <row r="19" spans="1:6" ht="24" customHeight="1" x14ac:dyDescent="0.2">
      <c r="A19" s="49">
        <v>11</v>
      </c>
      <c r="B19" s="53" t="s">
        <v>97</v>
      </c>
      <c r="C19" s="49" t="s">
        <v>91</v>
      </c>
      <c r="D19" s="49">
        <v>1</v>
      </c>
      <c r="E19" s="45"/>
      <c r="F19" s="45">
        <f t="shared" si="0"/>
        <v>0</v>
      </c>
    </row>
    <row r="20" spans="1:6" ht="24" customHeight="1" x14ac:dyDescent="0.2">
      <c r="A20" s="49">
        <v>12</v>
      </c>
      <c r="B20" s="53" t="s">
        <v>98</v>
      </c>
      <c r="C20" s="49" t="s">
        <v>91</v>
      </c>
      <c r="D20" s="49">
        <v>1</v>
      </c>
      <c r="E20" s="45"/>
      <c r="F20" s="45">
        <f t="shared" si="0"/>
        <v>0</v>
      </c>
    </row>
    <row r="21" spans="1:6" ht="24" customHeight="1" x14ac:dyDescent="0.2">
      <c r="A21" s="49">
        <v>13</v>
      </c>
      <c r="B21" s="53" t="s">
        <v>99</v>
      </c>
      <c r="C21" s="49" t="s">
        <v>91</v>
      </c>
      <c r="D21" s="49">
        <v>1</v>
      </c>
      <c r="E21" s="45"/>
      <c r="F21" s="45">
        <f t="shared" si="0"/>
        <v>0</v>
      </c>
    </row>
    <row r="22" spans="1:6" ht="24" customHeight="1" x14ac:dyDescent="0.2">
      <c r="A22" s="49">
        <v>14</v>
      </c>
      <c r="B22" s="53" t="s">
        <v>100</v>
      </c>
      <c r="C22" s="49" t="s">
        <v>91</v>
      </c>
      <c r="D22" s="49">
        <v>1</v>
      </c>
      <c r="E22" s="45"/>
      <c r="F22" s="45">
        <f t="shared" si="0"/>
        <v>0</v>
      </c>
    </row>
    <row r="23" spans="1:6" ht="24" customHeight="1" x14ac:dyDescent="0.2">
      <c r="A23" s="49">
        <v>15</v>
      </c>
      <c r="B23" s="53" t="s">
        <v>101</v>
      </c>
      <c r="C23" s="49" t="s">
        <v>91</v>
      </c>
      <c r="D23" s="49">
        <v>1</v>
      </c>
      <c r="E23" s="45"/>
      <c r="F23" s="45">
        <f t="shared" si="0"/>
        <v>0</v>
      </c>
    </row>
    <row r="24" spans="1:6" ht="24" customHeight="1" x14ac:dyDescent="0.2">
      <c r="A24" s="49">
        <v>16</v>
      </c>
      <c r="B24" s="53" t="s">
        <v>102</v>
      </c>
      <c r="C24" s="49" t="s">
        <v>91</v>
      </c>
      <c r="D24" s="49">
        <v>1</v>
      </c>
      <c r="E24" s="45"/>
      <c r="F24" s="45">
        <f t="shared" si="0"/>
        <v>0</v>
      </c>
    </row>
    <row r="25" spans="1:6" ht="24" customHeight="1" x14ac:dyDescent="0.2">
      <c r="A25" s="49">
        <v>17</v>
      </c>
      <c r="B25" s="53" t="s">
        <v>103</v>
      </c>
      <c r="C25" s="49" t="s">
        <v>104</v>
      </c>
      <c r="D25" s="49">
        <v>6</v>
      </c>
      <c r="E25" s="45"/>
      <c r="F25" s="45">
        <f t="shared" si="0"/>
        <v>0</v>
      </c>
    </row>
    <row r="26" spans="1:6" ht="24" customHeight="1" x14ac:dyDescent="0.2">
      <c r="A26" s="49">
        <v>18</v>
      </c>
      <c r="B26" s="53" t="s">
        <v>105</v>
      </c>
      <c r="C26" s="49" t="s">
        <v>91</v>
      </c>
      <c r="D26" s="49">
        <v>1</v>
      </c>
      <c r="E26" s="45"/>
      <c r="F26" s="45">
        <f t="shared" si="0"/>
        <v>0</v>
      </c>
    </row>
    <row r="27" spans="1:6" ht="24" customHeight="1" x14ac:dyDescent="0.2">
      <c r="A27" s="49">
        <v>19</v>
      </c>
      <c r="B27" s="53" t="s">
        <v>106</v>
      </c>
      <c r="C27" s="49" t="s">
        <v>91</v>
      </c>
      <c r="D27" s="49">
        <v>1</v>
      </c>
      <c r="E27" s="45"/>
      <c r="F27" s="45">
        <f t="shared" si="0"/>
        <v>0</v>
      </c>
    </row>
    <row r="28" spans="1:6" ht="24" customHeight="1" x14ac:dyDescent="0.2">
      <c r="A28" s="49">
        <v>20</v>
      </c>
      <c r="B28" s="53" t="s">
        <v>107</v>
      </c>
      <c r="C28" s="49" t="s">
        <v>91</v>
      </c>
      <c r="D28" s="49">
        <v>1</v>
      </c>
      <c r="E28" s="45"/>
      <c r="F28" s="45">
        <f t="shared" si="0"/>
        <v>0</v>
      </c>
    </row>
    <row r="29" spans="1:6" ht="24" customHeight="1" x14ac:dyDescent="0.2">
      <c r="A29" s="49">
        <v>21</v>
      </c>
      <c r="B29" s="50" t="s">
        <v>108</v>
      </c>
      <c r="C29" s="49" t="s">
        <v>91</v>
      </c>
      <c r="D29" s="49">
        <v>1</v>
      </c>
      <c r="E29" s="45"/>
      <c r="F29" s="45">
        <f t="shared" si="0"/>
        <v>0</v>
      </c>
    </row>
    <row r="30" spans="1:6" ht="24" customHeight="1" x14ac:dyDescent="0.2">
      <c r="A30" s="49">
        <v>22</v>
      </c>
      <c r="B30" s="53" t="s">
        <v>109</v>
      </c>
      <c r="C30" s="49" t="s">
        <v>91</v>
      </c>
      <c r="D30" s="49">
        <v>1</v>
      </c>
      <c r="E30" s="45"/>
      <c r="F30" s="45">
        <f t="shared" si="0"/>
        <v>0</v>
      </c>
    </row>
    <row r="31" spans="1:6" ht="24" customHeight="1" x14ac:dyDescent="0.2">
      <c r="A31" s="49">
        <v>23</v>
      </c>
      <c r="B31" s="53" t="s">
        <v>110</v>
      </c>
      <c r="C31" s="49" t="s">
        <v>91</v>
      </c>
      <c r="D31" s="49">
        <v>1</v>
      </c>
      <c r="E31" s="45"/>
      <c r="F31" s="45">
        <f t="shared" si="0"/>
        <v>0</v>
      </c>
    </row>
    <row r="32" spans="1:6" ht="24" customHeight="1" x14ac:dyDescent="0.2">
      <c r="A32" s="49">
        <v>24</v>
      </c>
      <c r="B32" s="53" t="s">
        <v>111</v>
      </c>
      <c r="C32" s="49" t="s">
        <v>91</v>
      </c>
      <c r="D32" s="49">
        <v>1</v>
      </c>
      <c r="E32" s="45"/>
      <c r="F32" s="45">
        <f t="shared" si="0"/>
        <v>0</v>
      </c>
    </row>
    <row r="33" spans="1:6" ht="24" customHeight="1" x14ac:dyDescent="0.2">
      <c r="A33" s="49">
        <v>25</v>
      </c>
      <c r="B33" s="53" t="s">
        <v>112</v>
      </c>
      <c r="C33" s="49" t="s">
        <v>91</v>
      </c>
      <c r="D33" s="49">
        <v>1</v>
      </c>
      <c r="E33" s="45"/>
      <c r="F33" s="45">
        <f t="shared" si="0"/>
        <v>0</v>
      </c>
    </row>
    <row r="34" spans="1:6" ht="24" customHeight="1" x14ac:dyDescent="0.2">
      <c r="A34" s="49">
        <v>26</v>
      </c>
      <c r="B34" s="53" t="s">
        <v>113</v>
      </c>
      <c r="C34" s="49" t="s">
        <v>91</v>
      </c>
      <c r="D34" s="49">
        <v>1</v>
      </c>
      <c r="E34" s="45"/>
      <c r="F34" s="45">
        <f t="shared" si="0"/>
        <v>0</v>
      </c>
    </row>
    <row r="35" spans="1:6" ht="24" customHeight="1" x14ac:dyDescent="0.2">
      <c r="A35" s="49">
        <v>27</v>
      </c>
      <c r="B35" s="53" t="s">
        <v>114</v>
      </c>
      <c r="C35" s="49" t="s">
        <v>91</v>
      </c>
      <c r="D35" s="49">
        <v>1</v>
      </c>
      <c r="E35" s="45"/>
      <c r="F35" s="45">
        <f t="shared" si="0"/>
        <v>0</v>
      </c>
    </row>
    <row r="36" spans="1:6" ht="24" customHeight="1" x14ac:dyDescent="0.2">
      <c r="A36" s="49">
        <v>28</v>
      </c>
      <c r="B36" s="53" t="s">
        <v>115</v>
      </c>
      <c r="C36" s="49" t="s">
        <v>91</v>
      </c>
      <c r="D36" s="49">
        <v>1</v>
      </c>
      <c r="E36" s="45"/>
      <c r="F36" s="45">
        <f t="shared" si="0"/>
        <v>0</v>
      </c>
    </row>
    <row r="37" spans="1:6" ht="24" customHeight="1" x14ac:dyDescent="0.2">
      <c r="A37" s="49">
        <v>29</v>
      </c>
      <c r="B37" s="54" t="s">
        <v>116</v>
      </c>
      <c r="C37" s="48" t="s">
        <v>117</v>
      </c>
      <c r="D37" s="55">
        <v>1</v>
      </c>
      <c r="E37" s="45"/>
      <c r="F37" s="45">
        <f t="shared" si="0"/>
        <v>0</v>
      </c>
    </row>
    <row r="38" spans="1:6" ht="24" customHeight="1" x14ac:dyDescent="0.2">
      <c r="A38" s="49">
        <v>30</v>
      </c>
      <c r="B38" s="54" t="s">
        <v>118</v>
      </c>
      <c r="C38" s="48" t="s">
        <v>117</v>
      </c>
      <c r="D38" s="55">
        <v>1</v>
      </c>
      <c r="E38" s="45"/>
      <c r="F38" s="45">
        <f t="shared" si="0"/>
        <v>0</v>
      </c>
    </row>
    <row r="39" spans="1:6" ht="24" customHeight="1" x14ac:dyDescent="0.2">
      <c r="A39" s="49">
        <v>31</v>
      </c>
      <c r="B39" s="54" t="s">
        <v>119</v>
      </c>
      <c r="C39" s="48" t="s">
        <v>86</v>
      </c>
      <c r="D39" s="55">
        <v>1</v>
      </c>
      <c r="E39" s="45"/>
      <c r="F39" s="45">
        <f t="shared" si="0"/>
        <v>0</v>
      </c>
    </row>
    <row r="40" spans="1:6" ht="24" customHeight="1" x14ac:dyDescent="0.2">
      <c r="A40" s="49">
        <v>32</v>
      </c>
      <c r="B40" s="54" t="s">
        <v>120</v>
      </c>
      <c r="C40" s="48" t="s">
        <v>91</v>
      </c>
      <c r="D40" s="55">
        <v>1</v>
      </c>
      <c r="E40" s="45"/>
      <c r="F40" s="45">
        <f t="shared" si="0"/>
        <v>0</v>
      </c>
    </row>
    <row r="41" spans="1:6" ht="24" customHeight="1" x14ac:dyDescent="0.2">
      <c r="A41" s="49">
        <v>33</v>
      </c>
      <c r="B41" s="54" t="s">
        <v>121</v>
      </c>
      <c r="C41" s="48" t="s">
        <v>91</v>
      </c>
      <c r="D41" s="55">
        <v>1</v>
      </c>
      <c r="E41" s="45"/>
      <c r="F41" s="45">
        <f t="shared" si="0"/>
        <v>0</v>
      </c>
    </row>
    <row r="42" spans="1:6" ht="24" customHeight="1" x14ac:dyDescent="0.2">
      <c r="A42" s="49">
        <v>34</v>
      </c>
      <c r="B42" s="54" t="s">
        <v>122</v>
      </c>
      <c r="C42" s="48" t="s">
        <v>91</v>
      </c>
      <c r="D42" s="55">
        <v>1</v>
      </c>
      <c r="E42" s="45"/>
      <c r="F42" s="45">
        <f t="shared" si="0"/>
        <v>0</v>
      </c>
    </row>
    <row r="43" spans="1:6" ht="24" customHeight="1" x14ac:dyDescent="0.2">
      <c r="A43" s="49">
        <v>35</v>
      </c>
      <c r="B43" s="54" t="s">
        <v>123</v>
      </c>
      <c r="C43" s="48" t="s">
        <v>91</v>
      </c>
      <c r="D43" s="55">
        <v>1</v>
      </c>
      <c r="E43" s="45"/>
      <c r="F43" s="45">
        <f t="shared" si="0"/>
        <v>0</v>
      </c>
    </row>
    <row r="44" spans="1:6" ht="24" customHeight="1" x14ac:dyDescent="0.2">
      <c r="A44" s="49">
        <v>36</v>
      </c>
      <c r="B44" s="54" t="s">
        <v>124</v>
      </c>
      <c r="C44" s="48" t="s">
        <v>91</v>
      </c>
      <c r="D44" s="55">
        <v>1</v>
      </c>
      <c r="E44" s="45"/>
      <c r="F44" s="45">
        <f t="shared" si="0"/>
        <v>0</v>
      </c>
    </row>
    <row r="45" spans="1:6" ht="24" customHeight="1" x14ac:dyDescent="0.2">
      <c r="A45" s="49">
        <v>37</v>
      </c>
      <c r="B45" s="54" t="s">
        <v>125</v>
      </c>
      <c r="C45" s="48" t="s">
        <v>91</v>
      </c>
      <c r="D45" s="55">
        <v>1</v>
      </c>
      <c r="E45" s="45"/>
      <c r="F45" s="45">
        <f t="shared" si="0"/>
        <v>0</v>
      </c>
    </row>
    <row r="46" spans="1:6" ht="24" customHeight="1" x14ac:dyDescent="0.2">
      <c r="A46" s="49">
        <v>38</v>
      </c>
      <c r="B46" s="54" t="s">
        <v>126</v>
      </c>
      <c r="C46" s="48" t="s">
        <v>91</v>
      </c>
      <c r="D46" s="55">
        <v>1</v>
      </c>
      <c r="E46" s="45"/>
      <c r="F46" s="45">
        <f t="shared" si="0"/>
        <v>0</v>
      </c>
    </row>
    <row r="47" spans="1:6" ht="24" customHeight="1" x14ac:dyDescent="0.2">
      <c r="A47" s="49">
        <v>39</v>
      </c>
      <c r="B47" s="54" t="s">
        <v>127</v>
      </c>
      <c r="C47" s="48" t="s">
        <v>91</v>
      </c>
      <c r="D47" s="55">
        <v>1</v>
      </c>
      <c r="E47" s="45"/>
      <c r="F47" s="45">
        <f t="shared" si="0"/>
        <v>0</v>
      </c>
    </row>
    <row r="48" spans="1:6" ht="24" customHeight="1" x14ac:dyDescent="0.2">
      <c r="A48" s="49">
        <v>40</v>
      </c>
      <c r="B48" s="54" t="s">
        <v>128</v>
      </c>
      <c r="C48" s="48" t="s">
        <v>86</v>
      </c>
      <c r="D48" s="55">
        <v>1</v>
      </c>
      <c r="E48" s="45"/>
      <c r="F48" s="45">
        <f t="shared" si="0"/>
        <v>0</v>
      </c>
    </row>
    <row r="49" spans="1:6" s="93" customFormat="1" ht="28.5" customHeight="1" x14ac:dyDescent="0.25">
      <c r="A49" s="150"/>
      <c r="B49" s="130" t="s">
        <v>14</v>
      </c>
      <c r="C49" s="130"/>
      <c r="D49" s="132"/>
      <c r="E49" s="141"/>
      <c r="F49" s="90">
        <f>SUM(F9:F48)</f>
        <v>0</v>
      </c>
    </row>
    <row r="50" spans="1:6" ht="21.75" customHeight="1" x14ac:dyDescent="0.2">
      <c r="A50" s="125" t="s">
        <v>13</v>
      </c>
      <c r="B50" s="125"/>
      <c r="C50" s="125"/>
      <c r="D50" s="125"/>
      <c r="E50" s="125"/>
      <c r="F50" s="125"/>
    </row>
    <row r="51" spans="1:6" ht="75" customHeight="1" x14ac:dyDescent="0.2">
      <c r="A51" s="147" t="s">
        <v>139</v>
      </c>
      <c r="B51" s="147"/>
      <c r="C51" s="147"/>
      <c r="D51" s="147"/>
      <c r="E51" s="147"/>
      <c r="F51" s="147"/>
    </row>
    <row r="55" spans="1:6" ht="15" customHeight="1" x14ac:dyDescent="0.2"/>
    <row r="56" spans="1:6" ht="20.25" customHeight="1" x14ac:dyDescent="0.2"/>
    <row r="57" spans="1:6" ht="33.75" customHeight="1" x14ac:dyDescent="0.2"/>
    <row r="58" spans="1:6" ht="15" customHeight="1" x14ac:dyDescent="0.2"/>
    <row r="59" spans="1:6" s="6" customFormat="1" ht="15" customHeight="1" x14ac:dyDescent="0.2">
      <c r="B59" s="3"/>
      <c r="C59" s="15"/>
      <c r="D59" s="15"/>
      <c r="E59" s="3"/>
      <c r="F59" s="3"/>
    </row>
    <row r="60" spans="1:6" s="6" customFormat="1" ht="15" customHeight="1" x14ac:dyDescent="0.2">
      <c r="B60" s="3"/>
      <c r="C60" s="15"/>
      <c r="D60" s="15"/>
      <c r="E60" s="3"/>
      <c r="F60" s="3"/>
    </row>
    <row r="61" spans="1:6" s="6" customFormat="1" ht="15" customHeight="1" x14ac:dyDescent="0.2">
      <c r="B61" s="3"/>
      <c r="C61" s="15"/>
      <c r="D61" s="15"/>
      <c r="E61" s="3"/>
      <c r="F61" s="3"/>
    </row>
    <row r="62" spans="1:6" s="6" customFormat="1" ht="15" customHeight="1" x14ac:dyDescent="0.2">
      <c r="B62" s="3"/>
      <c r="C62" s="15"/>
      <c r="D62" s="15"/>
      <c r="E62" s="3"/>
      <c r="F62" s="3"/>
    </row>
    <row r="63" spans="1:6" s="6" customFormat="1" ht="15" customHeight="1" x14ac:dyDescent="0.2">
      <c r="B63" s="3"/>
      <c r="C63" s="15"/>
      <c r="D63" s="15"/>
      <c r="E63" s="3"/>
      <c r="F63" s="3"/>
    </row>
    <row r="64" spans="1:6" s="6" customFormat="1" ht="15" customHeight="1" x14ac:dyDescent="0.2">
      <c r="B64" s="3"/>
      <c r="C64" s="15"/>
      <c r="D64" s="15"/>
      <c r="E64" s="3"/>
      <c r="F64" s="3"/>
    </row>
    <row r="65" spans="2:6" s="6" customFormat="1" ht="15" customHeight="1" x14ac:dyDescent="0.2">
      <c r="B65" s="3"/>
      <c r="C65" s="15"/>
      <c r="D65" s="15"/>
      <c r="E65" s="3"/>
      <c r="F65" s="3"/>
    </row>
  </sheetData>
  <protectedRanges>
    <protectedRange sqref="E9:F48" name="Range1"/>
  </protectedRanges>
  <mergeCells count="14">
    <mergeCell ref="A4:B4"/>
    <mergeCell ref="C4:F4"/>
    <mergeCell ref="B49:C49"/>
    <mergeCell ref="A50:F50"/>
    <mergeCell ref="A51:F51"/>
    <mergeCell ref="A5:B5"/>
    <mergeCell ref="C5:F5"/>
    <mergeCell ref="A6:B6"/>
    <mergeCell ref="C6:F6"/>
    <mergeCell ref="A1:F1"/>
    <mergeCell ref="A2:B2"/>
    <mergeCell ref="C2:F2"/>
    <mergeCell ref="A3:B3"/>
    <mergeCell ref="C3:F3"/>
  </mergeCells>
  <conditionalFormatting sqref="C2">
    <cfRule type="containsText" dxfId="128" priority="526" stopIfTrue="1" operator="containsText" text="FILL IN MAIN SHEET">
      <formula>NOT(ISERROR(SEARCH("FILL IN MAIN SHEET",C2)))</formula>
    </cfRule>
  </conditionalFormatting>
  <conditionalFormatting sqref="D2">
    <cfRule type="containsText" dxfId="127" priority="290" stopIfTrue="1" operator="containsText" text="FILL IN MAIN SHEET">
      <formula>NOT(ISERROR(SEARCH("FILL IN MAIN SHEET",D2)))</formula>
    </cfRule>
  </conditionalFormatting>
  <conditionalFormatting sqref="F2">
    <cfRule type="containsText" dxfId="126" priority="84" stopIfTrue="1" operator="containsText" text="FILL IN MAIN SHEET">
      <formula>NOT(ISERROR(SEARCH("FILL IN MAIN SHEET",F2)))</formula>
    </cfRule>
  </conditionalFormatting>
  <conditionalFormatting sqref="F9:F48">
    <cfRule type="containsBlanks" dxfId="125" priority="44" stopIfTrue="1">
      <formula>LEN(TRIM(F9))=0</formula>
    </cfRule>
  </conditionalFormatting>
  <conditionalFormatting sqref="E2">
    <cfRule type="containsText" dxfId="124" priority="43" stopIfTrue="1" operator="containsText" text="FILL IN MAIN SHEET">
      <formula>NOT(ISERROR(SEARCH("FILL IN MAIN SHEET",E2)))</formula>
    </cfRule>
  </conditionalFormatting>
  <conditionalFormatting sqref="E48">
    <cfRule type="containsBlanks" dxfId="123" priority="42" stopIfTrue="1">
      <formula>LEN(TRIM(E48))=0</formula>
    </cfRule>
  </conditionalFormatting>
  <conditionalFormatting sqref="E47">
    <cfRule type="containsBlanks" dxfId="122" priority="41" stopIfTrue="1">
      <formula>LEN(TRIM(E47))=0</formula>
    </cfRule>
  </conditionalFormatting>
  <conditionalFormatting sqref="E46">
    <cfRule type="containsBlanks" dxfId="121" priority="40" stopIfTrue="1">
      <formula>LEN(TRIM(E46))=0</formula>
    </cfRule>
  </conditionalFormatting>
  <conditionalFormatting sqref="E45">
    <cfRule type="containsBlanks" dxfId="120" priority="39" stopIfTrue="1">
      <formula>LEN(TRIM(E45))=0</formula>
    </cfRule>
  </conditionalFormatting>
  <conditionalFormatting sqref="E44">
    <cfRule type="containsBlanks" dxfId="119" priority="38" stopIfTrue="1">
      <formula>LEN(TRIM(E44))=0</formula>
    </cfRule>
  </conditionalFormatting>
  <conditionalFormatting sqref="E43">
    <cfRule type="containsBlanks" dxfId="118" priority="37" stopIfTrue="1">
      <formula>LEN(TRIM(E43))=0</formula>
    </cfRule>
  </conditionalFormatting>
  <conditionalFormatting sqref="E42">
    <cfRule type="containsBlanks" dxfId="117" priority="36" stopIfTrue="1">
      <formula>LEN(TRIM(E42))=0</formula>
    </cfRule>
  </conditionalFormatting>
  <conditionalFormatting sqref="E41">
    <cfRule type="containsBlanks" dxfId="116" priority="35" stopIfTrue="1">
      <formula>LEN(TRIM(E41))=0</formula>
    </cfRule>
  </conditionalFormatting>
  <conditionalFormatting sqref="E40">
    <cfRule type="containsBlanks" dxfId="115" priority="34" stopIfTrue="1">
      <formula>LEN(TRIM(E40))=0</formula>
    </cfRule>
  </conditionalFormatting>
  <conditionalFormatting sqref="E39">
    <cfRule type="containsBlanks" dxfId="114" priority="33" stopIfTrue="1">
      <formula>LEN(TRIM(E39))=0</formula>
    </cfRule>
  </conditionalFormatting>
  <conditionalFormatting sqref="E38">
    <cfRule type="containsBlanks" dxfId="113" priority="32" stopIfTrue="1">
      <formula>LEN(TRIM(E38))=0</formula>
    </cfRule>
  </conditionalFormatting>
  <conditionalFormatting sqref="E37">
    <cfRule type="containsBlanks" dxfId="112" priority="31" stopIfTrue="1">
      <formula>LEN(TRIM(E37))=0</formula>
    </cfRule>
  </conditionalFormatting>
  <conditionalFormatting sqref="E36">
    <cfRule type="containsBlanks" dxfId="111" priority="30" stopIfTrue="1">
      <formula>LEN(TRIM(E36))=0</formula>
    </cfRule>
  </conditionalFormatting>
  <conditionalFormatting sqref="E35">
    <cfRule type="containsBlanks" dxfId="110" priority="29" stopIfTrue="1">
      <formula>LEN(TRIM(E35))=0</formula>
    </cfRule>
  </conditionalFormatting>
  <conditionalFormatting sqref="E34">
    <cfRule type="containsBlanks" dxfId="109" priority="28" stopIfTrue="1">
      <formula>LEN(TRIM(E34))=0</formula>
    </cfRule>
  </conditionalFormatting>
  <conditionalFormatting sqref="E33">
    <cfRule type="containsBlanks" dxfId="108" priority="27" stopIfTrue="1">
      <formula>LEN(TRIM(E33))=0</formula>
    </cfRule>
  </conditionalFormatting>
  <conditionalFormatting sqref="E32">
    <cfRule type="containsBlanks" dxfId="107" priority="26" stopIfTrue="1">
      <formula>LEN(TRIM(E32))=0</formula>
    </cfRule>
  </conditionalFormatting>
  <conditionalFormatting sqref="E31">
    <cfRule type="containsBlanks" dxfId="106" priority="25" stopIfTrue="1">
      <formula>LEN(TRIM(E31))=0</formula>
    </cfRule>
  </conditionalFormatting>
  <conditionalFormatting sqref="E30">
    <cfRule type="containsBlanks" dxfId="105" priority="24" stopIfTrue="1">
      <formula>LEN(TRIM(E30))=0</formula>
    </cfRule>
  </conditionalFormatting>
  <conditionalFormatting sqref="E29">
    <cfRule type="containsBlanks" dxfId="104" priority="23" stopIfTrue="1">
      <formula>LEN(TRIM(E29))=0</formula>
    </cfRule>
  </conditionalFormatting>
  <conditionalFormatting sqref="E28">
    <cfRule type="containsBlanks" dxfId="103" priority="22" stopIfTrue="1">
      <formula>LEN(TRIM(E28))=0</formula>
    </cfRule>
  </conditionalFormatting>
  <conditionalFormatting sqref="E27">
    <cfRule type="containsBlanks" dxfId="102" priority="21" stopIfTrue="1">
      <formula>LEN(TRIM(E27))=0</formula>
    </cfRule>
  </conditionalFormatting>
  <conditionalFormatting sqref="E26">
    <cfRule type="containsBlanks" dxfId="101" priority="20" stopIfTrue="1">
      <formula>LEN(TRIM(E26))=0</formula>
    </cfRule>
  </conditionalFormatting>
  <conditionalFormatting sqref="E25">
    <cfRule type="containsBlanks" dxfId="100" priority="19" stopIfTrue="1">
      <formula>LEN(TRIM(E25))=0</formula>
    </cfRule>
  </conditionalFormatting>
  <conditionalFormatting sqref="E24">
    <cfRule type="containsBlanks" dxfId="99" priority="18" stopIfTrue="1">
      <formula>LEN(TRIM(E24))=0</formula>
    </cfRule>
  </conditionalFormatting>
  <conditionalFormatting sqref="E23">
    <cfRule type="containsBlanks" dxfId="98" priority="17" stopIfTrue="1">
      <formula>LEN(TRIM(E23))=0</formula>
    </cfRule>
  </conditionalFormatting>
  <conditionalFormatting sqref="E22">
    <cfRule type="containsBlanks" dxfId="97" priority="16" stopIfTrue="1">
      <formula>LEN(TRIM(E22))=0</formula>
    </cfRule>
  </conditionalFormatting>
  <conditionalFormatting sqref="E21">
    <cfRule type="containsBlanks" dxfId="96" priority="15" stopIfTrue="1">
      <formula>LEN(TRIM(E21))=0</formula>
    </cfRule>
  </conditionalFormatting>
  <conditionalFormatting sqref="E20">
    <cfRule type="containsBlanks" dxfId="95" priority="14" stopIfTrue="1">
      <formula>LEN(TRIM(E20))=0</formula>
    </cfRule>
  </conditionalFormatting>
  <conditionalFormatting sqref="E19">
    <cfRule type="containsBlanks" dxfId="94" priority="13" stopIfTrue="1">
      <formula>LEN(TRIM(E19))=0</formula>
    </cfRule>
  </conditionalFormatting>
  <conditionalFormatting sqref="E18">
    <cfRule type="containsBlanks" dxfId="93" priority="12" stopIfTrue="1">
      <formula>LEN(TRIM(E18))=0</formula>
    </cfRule>
  </conditionalFormatting>
  <conditionalFormatting sqref="E17">
    <cfRule type="containsBlanks" dxfId="92" priority="11" stopIfTrue="1">
      <formula>LEN(TRIM(E17))=0</formula>
    </cfRule>
  </conditionalFormatting>
  <conditionalFormatting sqref="E16">
    <cfRule type="containsBlanks" dxfId="91" priority="10" stopIfTrue="1">
      <formula>LEN(TRIM(E16))=0</formula>
    </cfRule>
  </conditionalFormatting>
  <conditionalFormatting sqref="E15">
    <cfRule type="containsBlanks" dxfId="90" priority="9" stopIfTrue="1">
      <formula>LEN(TRIM(E15))=0</formula>
    </cfRule>
  </conditionalFormatting>
  <conditionalFormatting sqref="E14">
    <cfRule type="containsBlanks" dxfId="89" priority="8" stopIfTrue="1">
      <formula>LEN(TRIM(E14))=0</formula>
    </cfRule>
  </conditionalFormatting>
  <conditionalFormatting sqref="E13">
    <cfRule type="containsBlanks" dxfId="88" priority="7" stopIfTrue="1">
      <formula>LEN(TRIM(E13))=0</formula>
    </cfRule>
  </conditionalFormatting>
  <conditionalFormatting sqref="E12">
    <cfRule type="containsBlanks" dxfId="87" priority="6" stopIfTrue="1">
      <formula>LEN(TRIM(E12))=0</formula>
    </cfRule>
  </conditionalFormatting>
  <conditionalFormatting sqref="E11">
    <cfRule type="containsBlanks" dxfId="86" priority="5" stopIfTrue="1">
      <formula>LEN(TRIM(E11))=0</formula>
    </cfRule>
  </conditionalFormatting>
  <conditionalFormatting sqref="E10">
    <cfRule type="containsBlanks" dxfId="85" priority="4" stopIfTrue="1">
      <formula>LEN(TRIM(E10))=0</formula>
    </cfRule>
  </conditionalFormatting>
  <conditionalFormatting sqref="E9">
    <cfRule type="containsBlanks" dxfId="84" priority="3" stopIfTrue="1">
      <formula>LEN(TRIM(E9))=0</formula>
    </cfRule>
  </conditionalFormatting>
  <pageMargins left="0.38" right="0.118110236220472" top="0.49" bottom="0.15748031496063" header="0.33" footer="0.44"/>
  <pageSetup paperSize="9" scale="8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F32"/>
  <sheetViews>
    <sheetView view="pageBreakPreview" zoomScaleNormal="85" zoomScaleSheetLayoutView="100" workbookViewId="0">
      <selection sqref="A1:F18"/>
    </sheetView>
  </sheetViews>
  <sheetFormatPr defaultRowHeight="12.75" x14ac:dyDescent="0.2"/>
  <cols>
    <col min="1" max="1" width="7.7109375" style="6" customWidth="1"/>
    <col min="2" max="2" width="52.140625" style="3" customWidth="1"/>
    <col min="3" max="3" width="14.28515625" style="15" customWidth="1"/>
    <col min="4" max="4" width="13.42578125" style="15" customWidth="1"/>
    <col min="5" max="6" width="21" style="3" customWidth="1"/>
    <col min="7" max="16384" width="9.140625" style="3"/>
  </cols>
  <sheetData>
    <row r="1" spans="1:6" ht="19.899999999999999" customHeight="1" x14ac:dyDescent="0.2">
      <c r="A1" s="146" t="s">
        <v>130</v>
      </c>
      <c r="B1" s="146"/>
      <c r="C1" s="146"/>
      <c r="D1" s="146"/>
      <c r="E1" s="146"/>
      <c r="F1" s="146"/>
    </row>
    <row r="2" spans="1:6" s="9" customFormat="1" ht="20.25" customHeight="1" x14ac:dyDescent="0.2">
      <c r="A2" s="104" t="s">
        <v>15</v>
      </c>
      <c r="B2" s="104"/>
      <c r="C2" s="128" t="str">
        <f>IF('TOTAL PACKAGE '!C2="", "FILL IN MAIN SHEET",'TOTAL PACKAGE '!C2)</f>
        <v>FILL IN MAIN SHEET</v>
      </c>
      <c r="D2" s="128"/>
      <c r="E2" s="128"/>
      <c r="F2" s="128"/>
    </row>
    <row r="3" spans="1:6" s="9" customFormat="1" ht="20.25" customHeight="1" x14ac:dyDescent="0.2">
      <c r="A3" s="104" t="s">
        <v>6</v>
      </c>
      <c r="B3" s="104"/>
      <c r="C3" s="104" t="str">
        <f>'TOTAL PACKAGE '!C3:N3</f>
        <v>4x 210 MW + 3 x 500MW KAHALGAON STPP -FGD SYSTEM</v>
      </c>
      <c r="D3" s="104"/>
      <c r="E3" s="104"/>
      <c r="F3" s="104"/>
    </row>
    <row r="4" spans="1:6" s="9" customFormat="1" ht="19.5" customHeight="1" x14ac:dyDescent="0.2">
      <c r="A4" s="104" t="s">
        <v>2</v>
      </c>
      <c r="B4" s="104"/>
      <c r="C4" s="129" t="str">
        <f>'TOTAL PACKAGE '!C4:N4</f>
        <v>HVAC FOR FGD</v>
      </c>
      <c r="D4" s="129"/>
      <c r="E4" s="129"/>
      <c r="F4" s="129"/>
    </row>
    <row r="5" spans="1:6" s="9" customFormat="1" ht="23.25" customHeight="1" x14ac:dyDescent="0.2">
      <c r="A5" s="104" t="s">
        <v>1</v>
      </c>
      <c r="B5" s="104"/>
      <c r="C5" s="106" t="str">
        <f>'TOTAL PACKAGE '!C5:N5</f>
        <v>PE-TS-481- (571-13000-A)-A001</v>
      </c>
      <c r="D5" s="106"/>
      <c r="E5" s="106"/>
      <c r="F5" s="106"/>
    </row>
    <row r="6" spans="1:6" s="9" customFormat="1" ht="20.25" customHeight="1" x14ac:dyDescent="0.2">
      <c r="A6" s="104" t="s">
        <v>7</v>
      </c>
      <c r="B6" s="104"/>
      <c r="C6" s="106">
        <f>'TOTAL PACKAGE '!C6:N6</f>
        <v>0</v>
      </c>
      <c r="D6" s="106"/>
      <c r="E6" s="106"/>
      <c r="F6" s="106"/>
    </row>
    <row r="7" spans="1:6" ht="44.25" customHeight="1" x14ac:dyDescent="0.2">
      <c r="A7" s="16" t="s">
        <v>4</v>
      </c>
      <c r="B7" s="16" t="s">
        <v>5</v>
      </c>
      <c r="C7" s="101" t="s">
        <v>298</v>
      </c>
      <c r="D7" s="101" t="s">
        <v>26</v>
      </c>
      <c r="E7" s="46" t="s">
        <v>20</v>
      </c>
      <c r="F7" s="46" t="s">
        <v>21</v>
      </c>
    </row>
    <row r="8" spans="1:6" ht="22.5" customHeight="1" x14ac:dyDescent="0.2">
      <c r="A8" s="148"/>
      <c r="B8" s="47"/>
      <c r="C8" s="44"/>
      <c r="D8" s="44"/>
      <c r="E8" s="44"/>
      <c r="F8" s="44"/>
    </row>
    <row r="9" spans="1:6" ht="24" customHeight="1" x14ac:dyDescent="0.2">
      <c r="A9" s="24">
        <v>1</v>
      </c>
      <c r="B9" s="56" t="s">
        <v>131</v>
      </c>
      <c r="C9" s="24" t="s">
        <v>86</v>
      </c>
      <c r="D9" s="24">
        <v>1</v>
      </c>
      <c r="E9" s="45"/>
      <c r="F9" s="45">
        <f>D9*E9</f>
        <v>0</v>
      </c>
    </row>
    <row r="10" spans="1:6" ht="24" customHeight="1" x14ac:dyDescent="0.2">
      <c r="A10" s="24">
        <v>2</v>
      </c>
      <c r="B10" s="56" t="s">
        <v>132</v>
      </c>
      <c r="C10" s="24" t="s">
        <v>91</v>
      </c>
      <c r="D10" s="24">
        <v>1</v>
      </c>
      <c r="E10" s="45"/>
      <c r="F10" s="45">
        <f t="shared" ref="F10:F15" si="0">D10*E10</f>
        <v>0</v>
      </c>
    </row>
    <row r="11" spans="1:6" ht="24" customHeight="1" x14ac:dyDescent="0.2">
      <c r="A11" s="24">
        <v>3</v>
      </c>
      <c r="B11" s="56" t="s">
        <v>133</v>
      </c>
      <c r="C11" s="24" t="s">
        <v>91</v>
      </c>
      <c r="D11" s="24">
        <v>1</v>
      </c>
      <c r="E11" s="45"/>
      <c r="F11" s="45">
        <f t="shared" si="0"/>
        <v>0</v>
      </c>
    </row>
    <row r="12" spans="1:6" ht="24" customHeight="1" x14ac:dyDescent="0.2">
      <c r="A12" s="24">
        <v>4</v>
      </c>
      <c r="B12" s="56" t="s">
        <v>134</v>
      </c>
      <c r="C12" s="24" t="s">
        <v>86</v>
      </c>
      <c r="D12" s="24">
        <v>1</v>
      </c>
      <c r="E12" s="45"/>
      <c r="F12" s="45">
        <f t="shared" si="0"/>
        <v>0</v>
      </c>
    </row>
    <row r="13" spans="1:6" ht="24" customHeight="1" x14ac:dyDescent="0.2">
      <c r="A13" s="24">
        <v>5</v>
      </c>
      <c r="B13" s="56" t="s">
        <v>135</v>
      </c>
      <c r="C13" s="24" t="s">
        <v>3</v>
      </c>
      <c r="D13" s="24">
        <v>1</v>
      </c>
      <c r="E13" s="45"/>
      <c r="F13" s="45">
        <f t="shared" si="0"/>
        <v>0</v>
      </c>
    </row>
    <row r="14" spans="1:6" ht="24" customHeight="1" x14ac:dyDescent="0.2">
      <c r="A14" s="24">
        <v>6</v>
      </c>
      <c r="B14" s="56" t="s">
        <v>136</v>
      </c>
      <c r="C14" s="25" t="s">
        <v>3</v>
      </c>
      <c r="D14" s="24">
        <v>1</v>
      </c>
      <c r="E14" s="45"/>
      <c r="F14" s="45">
        <f t="shared" si="0"/>
        <v>0</v>
      </c>
    </row>
    <row r="15" spans="1:6" ht="24" customHeight="1" x14ac:dyDescent="0.2">
      <c r="A15" s="24">
        <v>7</v>
      </c>
      <c r="B15" s="56" t="s">
        <v>137</v>
      </c>
      <c r="C15" s="24" t="s">
        <v>3</v>
      </c>
      <c r="D15" s="24">
        <v>1</v>
      </c>
      <c r="E15" s="45"/>
      <c r="F15" s="45">
        <f t="shared" si="0"/>
        <v>0</v>
      </c>
    </row>
    <row r="16" spans="1:6" s="5" customFormat="1" ht="30.75" customHeight="1" x14ac:dyDescent="0.2">
      <c r="A16" s="149"/>
      <c r="B16" s="130" t="s">
        <v>14</v>
      </c>
      <c r="C16" s="130"/>
      <c r="D16" s="102"/>
      <c r="E16" s="140"/>
      <c r="F16" s="90">
        <f>SUM(F9:F15)</f>
        <v>0</v>
      </c>
    </row>
    <row r="17" spans="1:6" ht="21.75" customHeight="1" x14ac:dyDescent="0.2">
      <c r="A17" s="125" t="s">
        <v>13</v>
      </c>
      <c r="B17" s="125"/>
      <c r="C17" s="125"/>
      <c r="D17" s="125"/>
      <c r="E17" s="125"/>
      <c r="F17" s="125"/>
    </row>
    <row r="18" spans="1:6" ht="42.75" customHeight="1" x14ac:dyDescent="0.2">
      <c r="A18" s="147" t="s">
        <v>138</v>
      </c>
      <c r="B18" s="147"/>
      <c r="C18" s="147"/>
      <c r="D18" s="147"/>
      <c r="E18" s="147"/>
      <c r="F18" s="147"/>
    </row>
    <row r="22" spans="1:6" ht="15" customHeight="1" x14ac:dyDescent="0.2"/>
    <row r="23" spans="1:6" ht="20.25" customHeight="1" x14ac:dyDescent="0.2"/>
    <row r="24" spans="1:6" ht="33.75" customHeight="1" x14ac:dyDescent="0.2"/>
    <row r="25" spans="1:6" ht="15" customHeight="1" x14ac:dyDescent="0.2"/>
    <row r="26" spans="1:6" s="6" customFormat="1" ht="15" customHeight="1" x14ac:dyDescent="0.2">
      <c r="B26" s="3"/>
      <c r="C26" s="15"/>
      <c r="D26" s="15"/>
      <c r="E26" s="3"/>
      <c r="F26" s="3"/>
    </row>
    <row r="27" spans="1:6" s="6" customFormat="1" ht="15" customHeight="1" x14ac:dyDescent="0.2">
      <c r="B27" s="3"/>
      <c r="C27" s="15"/>
      <c r="D27" s="15"/>
      <c r="E27" s="3"/>
      <c r="F27" s="3"/>
    </row>
    <row r="28" spans="1:6" s="6" customFormat="1" ht="15" customHeight="1" x14ac:dyDescent="0.2">
      <c r="B28" s="3"/>
      <c r="C28" s="15"/>
      <c r="D28" s="15"/>
      <c r="E28" s="3"/>
      <c r="F28" s="3"/>
    </row>
    <row r="29" spans="1:6" s="6" customFormat="1" ht="15" customHeight="1" x14ac:dyDescent="0.2">
      <c r="B29" s="3"/>
      <c r="C29" s="15"/>
      <c r="D29" s="15"/>
      <c r="E29" s="3"/>
      <c r="F29" s="3"/>
    </row>
    <row r="30" spans="1:6" s="6" customFormat="1" ht="15" customHeight="1" x14ac:dyDescent="0.2">
      <c r="B30" s="3"/>
      <c r="C30" s="15"/>
      <c r="D30" s="15"/>
      <c r="E30" s="3"/>
      <c r="F30" s="3"/>
    </row>
    <row r="31" spans="1:6" s="6" customFormat="1" ht="15" customHeight="1" x14ac:dyDescent="0.2">
      <c r="B31" s="3"/>
      <c r="C31" s="15"/>
      <c r="D31" s="15"/>
      <c r="E31" s="3"/>
      <c r="F31" s="3"/>
    </row>
    <row r="32" spans="1:6" s="6" customFormat="1" ht="15" customHeight="1" x14ac:dyDescent="0.2">
      <c r="B32" s="3"/>
      <c r="C32" s="15"/>
      <c r="D32" s="15"/>
      <c r="E32" s="3"/>
      <c r="F32" s="3"/>
    </row>
  </sheetData>
  <protectedRanges>
    <protectedRange sqref="E9:F15" name="Range1"/>
  </protectedRanges>
  <mergeCells count="14">
    <mergeCell ref="A4:B4"/>
    <mergeCell ref="C4:F4"/>
    <mergeCell ref="A1:F1"/>
    <mergeCell ref="A2:B2"/>
    <mergeCell ref="C2:F2"/>
    <mergeCell ref="A3:B3"/>
    <mergeCell ref="C3:F3"/>
    <mergeCell ref="A18:F18"/>
    <mergeCell ref="A5:B5"/>
    <mergeCell ref="C5:F5"/>
    <mergeCell ref="A6:B6"/>
    <mergeCell ref="C6:F6"/>
    <mergeCell ref="B16:C16"/>
    <mergeCell ref="A17:F17"/>
  </mergeCells>
  <conditionalFormatting sqref="C2">
    <cfRule type="containsText" dxfId="83" priority="178" stopIfTrue="1" operator="containsText" text="FILL IN MAIN SHEET">
      <formula>NOT(ISERROR(SEARCH("FILL IN MAIN SHEET",C2)))</formula>
    </cfRule>
  </conditionalFormatting>
  <conditionalFormatting sqref="D2">
    <cfRule type="containsText" dxfId="82" priority="59" stopIfTrue="1" operator="containsText" text="FILL IN MAIN SHEET">
      <formula>NOT(ISERROR(SEARCH("FILL IN MAIN SHEET",D2)))</formula>
    </cfRule>
  </conditionalFormatting>
  <conditionalFormatting sqref="F2">
    <cfRule type="containsText" dxfId="81" priority="18" stopIfTrue="1" operator="containsText" text="FILL IN MAIN SHEET">
      <formula>NOT(ISERROR(SEARCH("FILL IN MAIN SHEET",F2)))</formula>
    </cfRule>
  </conditionalFormatting>
  <conditionalFormatting sqref="F9:F15">
    <cfRule type="containsBlanks" dxfId="80" priority="11" stopIfTrue="1">
      <formula>LEN(TRIM(F9))=0</formula>
    </cfRule>
  </conditionalFormatting>
  <conditionalFormatting sqref="E2">
    <cfRule type="containsText" dxfId="79" priority="10" stopIfTrue="1" operator="containsText" text="FILL IN MAIN SHEET">
      <formula>NOT(ISERROR(SEARCH("FILL IN MAIN SHEET",E2)))</formula>
    </cfRule>
  </conditionalFormatting>
  <conditionalFormatting sqref="E15">
    <cfRule type="containsBlanks" dxfId="78" priority="9" stopIfTrue="1">
      <formula>LEN(TRIM(E15))=0</formula>
    </cfRule>
  </conditionalFormatting>
  <conditionalFormatting sqref="E14">
    <cfRule type="containsBlanks" dxfId="77" priority="8" stopIfTrue="1">
      <formula>LEN(TRIM(E14))=0</formula>
    </cfRule>
  </conditionalFormatting>
  <conditionalFormatting sqref="E13">
    <cfRule type="containsBlanks" dxfId="76" priority="7" stopIfTrue="1">
      <formula>LEN(TRIM(E13))=0</formula>
    </cfRule>
  </conditionalFormatting>
  <conditionalFormatting sqref="E12">
    <cfRule type="containsBlanks" dxfId="75" priority="6" stopIfTrue="1">
      <formula>LEN(TRIM(E12))=0</formula>
    </cfRule>
  </conditionalFormatting>
  <conditionalFormatting sqref="E11">
    <cfRule type="containsBlanks" dxfId="74" priority="5" stopIfTrue="1">
      <formula>LEN(TRIM(E11))=0</formula>
    </cfRule>
  </conditionalFormatting>
  <conditionalFormatting sqref="E10">
    <cfRule type="containsBlanks" dxfId="73" priority="4" stopIfTrue="1">
      <formula>LEN(TRIM(E10))=0</formula>
    </cfRule>
  </conditionalFormatting>
  <conditionalFormatting sqref="E9">
    <cfRule type="containsBlanks" dxfId="72" priority="3" stopIfTrue="1">
      <formula>LEN(TRIM(E9))=0</formula>
    </cfRule>
  </conditionalFormatting>
  <pageMargins left="0.38" right="0.118110236220472" top="0.49" bottom="0.15748031496063" header="0.33" footer="0.44"/>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F71"/>
  <sheetViews>
    <sheetView view="pageBreakPreview" zoomScale="85" zoomScaleNormal="55" zoomScaleSheetLayoutView="85" workbookViewId="0">
      <selection sqref="A1:F57"/>
    </sheetView>
  </sheetViews>
  <sheetFormatPr defaultRowHeight="12.75" x14ac:dyDescent="0.2"/>
  <cols>
    <col min="1" max="1" width="7.7109375" style="6" customWidth="1"/>
    <col min="2" max="2" width="52.85546875" style="3" bestFit="1" customWidth="1"/>
    <col min="3" max="3" width="33.7109375" style="15" bestFit="1" customWidth="1"/>
    <col min="4" max="4" width="15.5703125" style="15" hidden="1" customWidth="1"/>
    <col min="5" max="5" width="14.5703125" style="3" bestFit="1" customWidth="1"/>
    <col min="6" max="6" width="15.140625" style="3" bestFit="1" customWidth="1"/>
    <col min="7" max="16384" width="9.140625" style="3"/>
  </cols>
  <sheetData>
    <row r="1" spans="1:6" ht="19.899999999999999" customHeight="1" x14ac:dyDescent="0.2">
      <c r="A1" s="146" t="s">
        <v>140</v>
      </c>
      <c r="B1" s="146"/>
      <c r="C1" s="146"/>
      <c r="D1" s="146"/>
      <c r="E1" s="146"/>
      <c r="F1" s="146"/>
    </row>
    <row r="2" spans="1:6" s="9" customFormat="1" ht="20.25" customHeight="1" x14ac:dyDescent="0.2">
      <c r="A2" s="104" t="s">
        <v>15</v>
      </c>
      <c r="B2" s="104"/>
      <c r="C2" s="128" t="str">
        <f>IF('TOTAL PACKAGE '!C2="", "FILL IN MAIN SHEET",'TOTAL PACKAGE '!C2)</f>
        <v>FILL IN MAIN SHEET</v>
      </c>
      <c r="D2" s="128"/>
      <c r="E2" s="128"/>
      <c r="F2" s="128"/>
    </row>
    <row r="3" spans="1:6" s="9" customFormat="1" ht="20.25" customHeight="1" x14ac:dyDescent="0.2">
      <c r="A3" s="104" t="s">
        <v>6</v>
      </c>
      <c r="B3" s="104"/>
      <c r="C3" s="104" t="str">
        <f>'TOTAL PACKAGE '!C3:N3</f>
        <v>4x 210 MW + 3 x 500MW KAHALGAON STPP -FGD SYSTEM</v>
      </c>
      <c r="D3" s="104"/>
      <c r="E3" s="104"/>
      <c r="F3" s="104"/>
    </row>
    <row r="4" spans="1:6" s="9" customFormat="1" ht="19.5" customHeight="1" x14ac:dyDescent="0.2">
      <c r="A4" s="104" t="s">
        <v>2</v>
      </c>
      <c r="B4" s="104"/>
      <c r="C4" s="129" t="str">
        <f>'TOTAL PACKAGE '!C4:N4</f>
        <v>HVAC FOR FGD</v>
      </c>
      <c r="D4" s="129"/>
      <c r="E4" s="129"/>
      <c r="F4" s="129"/>
    </row>
    <row r="5" spans="1:6" s="9" customFormat="1" ht="23.25" customHeight="1" x14ac:dyDescent="0.2">
      <c r="A5" s="104" t="s">
        <v>1</v>
      </c>
      <c r="B5" s="104"/>
      <c r="C5" s="106" t="str">
        <f>'TOTAL PACKAGE '!C5:N5</f>
        <v>PE-TS-481- (571-13000-A)-A001</v>
      </c>
      <c r="D5" s="106"/>
      <c r="E5" s="106"/>
      <c r="F5" s="106"/>
    </row>
    <row r="6" spans="1:6" s="9" customFormat="1" ht="20.25" customHeight="1" x14ac:dyDescent="0.2">
      <c r="A6" s="104" t="s">
        <v>7</v>
      </c>
      <c r="B6" s="104"/>
      <c r="C6" s="106">
        <f>'TOTAL PACKAGE '!C6:N6</f>
        <v>0</v>
      </c>
      <c r="D6" s="106"/>
      <c r="E6" s="106"/>
      <c r="F6" s="106"/>
    </row>
    <row r="7" spans="1:6" ht="44.25" customHeight="1" x14ac:dyDescent="0.2">
      <c r="A7" s="16" t="s">
        <v>4</v>
      </c>
      <c r="B7" s="16" t="s">
        <v>5</v>
      </c>
      <c r="C7" s="101" t="s">
        <v>26</v>
      </c>
      <c r="D7" s="101"/>
      <c r="E7" s="46" t="s">
        <v>299</v>
      </c>
      <c r="F7" s="46" t="s">
        <v>21</v>
      </c>
    </row>
    <row r="8" spans="1:6" ht="22.5" customHeight="1" x14ac:dyDescent="0.2">
      <c r="A8" s="62" t="s">
        <v>141</v>
      </c>
      <c r="B8" s="71" t="s">
        <v>142</v>
      </c>
      <c r="C8" s="138"/>
      <c r="D8" s="134"/>
      <c r="E8" s="134"/>
      <c r="F8" s="134"/>
    </row>
    <row r="9" spans="1:6" ht="24" customHeight="1" x14ac:dyDescent="0.2">
      <c r="A9" s="66">
        <v>1</v>
      </c>
      <c r="B9" s="72" t="s">
        <v>143</v>
      </c>
      <c r="C9" s="139"/>
      <c r="D9" s="137"/>
      <c r="E9" s="136"/>
      <c r="F9" s="136"/>
    </row>
    <row r="10" spans="1:6" ht="24" customHeight="1" x14ac:dyDescent="0.2">
      <c r="A10" s="67">
        <v>1.1000000000000001</v>
      </c>
      <c r="B10" s="74" t="s">
        <v>144</v>
      </c>
      <c r="C10" s="73" t="s">
        <v>145</v>
      </c>
      <c r="D10" s="49"/>
      <c r="E10" s="45"/>
      <c r="F10" s="45"/>
    </row>
    <row r="11" spans="1:6" ht="24" customHeight="1" x14ac:dyDescent="0.2">
      <c r="A11" s="68">
        <v>1.2</v>
      </c>
      <c r="B11" s="75" t="s">
        <v>146</v>
      </c>
      <c r="C11" s="54" t="s">
        <v>147</v>
      </c>
      <c r="D11" s="49"/>
      <c r="E11" s="45"/>
      <c r="F11" s="45"/>
    </row>
    <row r="12" spans="1:6" ht="24" customHeight="1" x14ac:dyDescent="0.2">
      <c r="A12" s="68">
        <v>1.3</v>
      </c>
      <c r="B12" s="75" t="s">
        <v>148</v>
      </c>
      <c r="C12" s="76" t="s">
        <v>147</v>
      </c>
      <c r="D12" s="49"/>
      <c r="E12" s="45"/>
      <c r="F12" s="45"/>
    </row>
    <row r="13" spans="1:6" ht="24" customHeight="1" x14ac:dyDescent="0.2">
      <c r="A13" s="68">
        <v>1.4</v>
      </c>
      <c r="B13" s="75" t="s">
        <v>149</v>
      </c>
      <c r="C13" s="44" t="s">
        <v>150</v>
      </c>
      <c r="D13" s="49"/>
      <c r="E13" s="45"/>
      <c r="F13" s="45"/>
    </row>
    <row r="14" spans="1:6" ht="24" customHeight="1" x14ac:dyDescent="0.2">
      <c r="A14" s="69">
        <v>2</v>
      </c>
      <c r="B14" s="77" t="s">
        <v>151</v>
      </c>
      <c r="C14" s="134"/>
      <c r="D14" s="137"/>
      <c r="E14" s="136"/>
      <c r="F14" s="136"/>
    </row>
    <row r="15" spans="1:6" ht="24" customHeight="1" x14ac:dyDescent="0.2">
      <c r="A15" s="68">
        <v>2.1</v>
      </c>
      <c r="B15" s="75" t="s">
        <v>152</v>
      </c>
      <c r="C15" s="134"/>
      <c r="D15" s="137"/>
      <c r="E15" s="136"/>
      <c r="F15" s="136"/>
    </row>
    <row r="16" spans="1:6" ht="24" customHeight="1" x14ac:dyDescent="0.2">
      <c r="A16" s="68" t="s">
        <v>153</v>
      </c>
      <c r="B16" s="75" t="s">
        <v>154</v>
      </c>
      <c r="C16" s="76" t="s">
        <v>145</v>
      </c>
      <c r="D16" s="49"/>
      <c r="E16" s="45"/>
      <c r="F16" s="45"/>
    </row>
    <row r="17" spans="1:6" ht="24" customHeight="1" x14ac:dyDescent="0.2">
      <c r="A17" s="68" t="s">
        <v>155</v>
      </c>
      <c r="B17" s="75" t="s">
        <v>156</v>
      </c>
      <c r="C17" s="44" t="s">
        <v>147</v>
      </c>
      <c r="D17" s="49"/>
      <c r="E17" s="45"/>
      <c r="F17" s="45"/>
    </row>
    <row r="18" spans="1:6" ht="24" customHeight="1" x14ac:dyDescent="0.2">
      <c r="A18" s="68">
        <v>2.2000000000000002</v>
      </c>
      <c r="B18" s="75" t="s">
        <v>157</v>
      </c>
      <c r="C18" s="134"/>
      <c r="D18" s="137"/>
      <c r="E18" s="136"/>
      <c r="F18" s="136"/>
    </row>
    <row r="19" spans="1:6" ht="24" customHeight="1" x14ac:dyDescent="0.2">
      <c r="A19" s="68" t="s">
        <v>158</v>
      </c>
      <c r="B19" s="75" t="s">
        <v>159</v>
      </c>
      <c r="C19" s="76" t="s">
        <v>147</v>
      </c>
      <c r="D19" s="49"/>
      <c r="E19" s="45"/>
      <c r="F19" s="45"/>
    </row>
    <row r="20" spans="1:6" ht="24" customHeight="1" x14ac:dyDescent="0.2">
      <c r="A20" s="68" t="s">
        <v>160</v>
      </c>
      <c r="B20" s="75" t="s">
        <v>161</v>
      </c>
      <c r="C20" s="44" t="s">
        <v>162</v>
      </c>
      <c r="D20" s="49"/>
      <c r="E20" s="45"/>
      <c r="F20" s="45"/>
    </row>
    <row r="21" spans="1:6" ht="24" customHeight="1" x14ac:dyDescent="0.2">
      <c r="A21" s="68" t="s">
        <v>163</v>
      </c>
      <c r="B21" s="75" t="s">
        <v>164</v>
      </c>
      <c r="C21" s="44" t="s">
        <v>162</v>
      </c>
      <c r="D21" s="49"/>
      <c r="E21" s="45"/>
      <c r="F21" s="45"/>
    </row>
    <row r="22" spans="1:6" ht="24" customHeight="1" x14ac:dyDescent="0.2">
      <c r="A22" s="68" t="s">
        <v>165</v>
      </c>
      <c r="B22" s="75" t="s">
        <v>166</v>
      </c>
      <c r="C22" s="44" t="s">
        <v>147</v>
      </c>
      <c r="D22" s="49"/>
      <c r="E22" s="45"/>
      <c r="F22" s="45"/>
    </row>
    <row r="23" spans="1:6" ht="24" customHeight="1" x14ac:dyDescent="0.2">
      <c r="A23" s="68" t="s">
        <v>167</v>
      </c>
      <c r="B23" s="75" t="s">
        <v>168</v>
      </c>
      <c r="C23" s="44" t="s">
        <v>147</v>
      </c>
      <c r="D23" s="49"/>
      <c r="E23" s="45"/>
      <c r="F23" s="45"/>
    </row>
    <row r="24" spans="1:6" ht="24" customHeight="1" x14ac:dyDescent="0.2">
      <c r="A24" s="68" t="s">
        <v>169</v>
      </c>
      <c r="B24" s="75" t="s">
        <v>170</v>
      </c>
      <c r="C24" s="44" t="s">
        <v>147</v>
      </c>
      <c r="D24" s="49"/>
      <c r="E24" s="45"/>
      <c r="F24" s="45"/>
    </row>
    <row r="25" spans="1:6" ht="38.25" customHeight="1" x14ac:dyDescent="0.2">
      <c r="A25" s="68" t="s">
        <v>171</v>
      </c>
      <c r="B25" s="75" t="s">
        <v>172</v>
      </c>
      <c r="C25" s="44" t="s">
        <v>173</v>
      </c>
      <c r="D25" s="51"/>
      <c r="E25" s="45"/>
      <c r="F25" s="45"/>
    </row>
    <row r="26" spans="1:6" ht="24" customHeight="1" x14ac:dyDescent="0.2">
      <c r="A26" s="68" t="s">
        <v>174</v>
      </c>
      <c r="B26" s="75" t="s">
        <v>175</v>
      </c>
      <c r="C26" s="44" t="s">
        <v>176</v>
      </c>
      <c r="D26" s="49"/>
      <c r="E26" s="45"/>
      <c r="F26" s="45"/>
    </row>
    <row r="27" spans="1:6" ht="33" customHeight="1" x14ac:dyDescent="0.2">
      <c r="A27" s="68" t="s">
        <v>177</v>
      </c>
      <c r="B27" s="75" t="s">
        <v>178</v>
      </c>
      <c r="C27" s="76" t="s">
        <v>147</v>
      </c>
      <c r="D27" s="49"/>
      <c r="E27" s="45"/>
      <c r="F27" s="45"/>
    </row>
    <row r="28" spans="1:6" ht="24" customHeight="1" x14ac:dyDescent="0.2">
      <c r="A28" s="68" t="s">
        <v>253</v>
      </c>
      <c r="B28" s="75" t="s">
        <v>254</v>
      </c>
      <c r="C28" s="44" t="s">
        <v>255</v>
      </c>
      <c r="D28" s="49"/>
      <c r="E28" s="45"/>
      <c r="F28" s="45"/>
    </row>
    <row r="29" spans="1:6" ht="24" customHeight="1" x14ac:dyDescent="0.2">
      <c r="A29" s="69">
        <v>3</v>
      </c>
      <c r="B29" s="77" t="s">
        <v>256</v>
      </c>
      <c r="C29" s="134" t="s">
        <v>257</v>
      </c>
      <c r="D29" s="137"/>
      <c r="E29" s="136"/>
      <c r="F29" s="136"/>
    </row>
    <row r="30" spans="1:6" ht="24" customHeight="1" x14ac:dyDescent="0.2">
      <c r="A30" s="68" t="s">
        <v>258</v>
      </c>
      <c r="B30" s="75" t="s">
        <v>259</v>
      </c>
      <c r="C30" s="134" t="s">
        <v>257</v>
      </c>
      <c r="D30" s="137"/>
      <c r="E30" s="136"/>
      <c r="F30" s="136"/>
    </row>
    <row r="31" spans="1:6" ht="24" customHeight="1" x14ac:dyDescent="0.2">
      <c r="A31" s="68">
        <v>3.1</v>
      </c>
      <c r="B31" s="75" t="s">
        <v>260</v>
      </c>
      <c r="C31" s="134" t="s">
        <v>257</v>
      </c>
      <c r="D31" s="137"/>
      <c r="E31" s="136"/>
      <c r="F31" s="136"/>
    </row>
    <row r="32" spans="1:6" ht="77.25" customHeight="1" x14ac:dyDescent="0.2">
      <c r="A32" s="68" t="s">
        <v>261</v>
      </c>
      <c r="B32" s="75" t="s">
        <v>262</v>
      </c>
      <c r="C32" s="44" t="s">
        <v>263</v>
      </c>
      <c r="D32" s="49"/>
      <c r="E32" s="45"/>
      <c r="F32" s="45"/>
    </row>
    <row r="33" spans="1:6" ht="24" customHeight="1" x14ac:dyDescent="0.2">
      <c r="A33" s="57">
        <v>3.2</v>
      </c>
      <c r="B33" s="78" t="s">
        <v>264</v>
      </c>
      <c r="C33" s="134" t="s">
        <v>257</v>
      </c>
      <c r="D33" s="137"/>
      <c r="E33" s="136"/>
      <c r="F33" s="136"/>
    </row>
    <row r="34" spans="1:6" ht="28.5" customHeight="1" x14ac:dyDescent="0.2">
      <c r="A34" s="68" t="s">
        <v>265</v>
      </c>
      <c r="B34" s="75" t="s">
        <v>266</v>
      </c>
      <c r="C34" s="44" t="s">
        <v>267</v>
      </c>
      <c r="D34" s="49"/>
      <c r="E34" s="45"/>
      <c r="F34" s="45"/>
    </row>
    <row r="35" spans="1:6" ht="41.25" customHeight="1" x14ac:dyDescent="0.2">
      <c r="A35" s="68" t="s">
        <v>268</v>
      </c>
      <c r="B35" s="75" t="s">
        <v>269</v>
      </c>
      <c r="C35" s="44" t="s">
        <v>267</v>
      </c>
      <c r="D35" s="49"/>
      <c r="E35" s="45"/>
      <c r="F35" s="45"/>
    </row>
    <row r="36" spans="1:6" ht="63.75" customHeight="1" x14ac:dyDescent="0.2">
      <c r="A36" s="68" t="s">
        <v>257</v>
      </c>
      <c r="B36" s="75" t="s">
        <v>270</v>
      </c>
      <c r="C36" s="44" t="s">
        <v>271</v>
      </c>
      <c r="D36" s="49"/>
      <c r="E36" s="45"/>
      <c r="F36" s="45"/>
    </row>
    <row r="37" spans="1:6" ht="89.25" customHeight="1" x14ac:dyDescent="0.2">
      <c r="A37" s="57">
        <v>3.3</v>
      </c>
      <c r="B37" s="75" t="s">
        <v>272</v>
      </c>
      <c r="C37" s="44" t="s">
        <v>273</v>
      </c>
      <c r="D37" s="49"/>
      <c r="E37" s="45"/>
      <c r="F37" s="45"/>
    </row>
    <row r="38" spans="1:6" ht="51.75" customHeight="1" x14ac:dyDescent="0.2">
      <c r="A38" s="57">
        <v>3.4</v>
      </c>
      <c r="B38" s="75" t="s">
        <v>274</v>
      </c>
      <c r="C38" s="44" t="s">
        <v>275</v>
      </c>
      <c r="D38" s="49"/>
      <c r="E38" s="45"/>
      <c r="F38" s="45"/>
    </row>
    <row r="39" spans="1:6" ht="24" customHeight="1" x14ac:dyDescent="0.2">
      <c r="A39" s="68">
        <v>3.5</v>
      </c>
      <c r="B39" s="75" t="s">
        <v>276</v>
      </c>
      <c r="C39" s="44" t="s">
        <v>277</v>
      </c>
      <c r="D39" s="49"/>
      <c r="E39" s="45"/>
      <c r="F39" s="45"/>
    </row>
    <row r="40" spans="1:6" ht="24" customHeight="1" x14ac:dyDescent="0.2">
      <c r="A40" s="68">
        <v>3.6</v>
      </c>
      <c r="B40" s="75" t="s">
        <v>278</v>
      </c>
      <c r="C40" s="44" t="s">
        <v>277</v>
      </c>
      <c r="D40" s="49"/>
      <c r="E40" s="45"/>
      <c r="F40" s="45"/>
    </row>
    <row r="41" spans="1:6" ht="42.75" customHeight="1" x14ac:dyDescent="0.2">
      <c r="A41" s="68">
        <v>3.7</v>
      </c>
      <c r="B41" s="75" t="s">
        <v>279</v>
      </c>
      <c r="C41" s="44" t="s">
        <v>280</v>
      </c>
      <c r="D41" s="49"/>
      <c r="E41" s="45"/>
      <c r="F41" s="45"/>
    </row>
    <row r="42" spans="1:6" ht="51.75" customHeight="1" x14ac:dyDescent="0.2">
      <c r="A42" s="69"/>
      <c r="B42" s="77" t="s">
        <v>281</v>
      </c>
      <c r="C42" s="134"/>
      <c r="D42" s="137"/>
      <c r="E42" s="136"/>
      <c r="F42" s="136"/>
    </row>
    <row r="43" spans="1:6" ht="39" customHeight="1" x14ac:dyDescent="0.2">
      <c r="A43" s="68">
        <v>4.0999999999999996</v>
      </c>
      <c r="B43" s="75" t="s">
        <v>282</v>
      </c>
      <c r="C43" s="44" t="s">
        <v>283</v>
      </c>
      <c r="D43" s="49"/>
      <c r="E43" s="45"/>
      <c r="F43" s="45"/>
    </row>
    <row r="44" spans="1:6" ht="39" customHeight="1" x14ac:dyDescent="0.2">
      <c r="A44" s="68">
        <v>4.2</v>
      </c>
      <c r="B44" s="75" t="s">
        <v>284</v>
      </c>
      <c r="C44" s="44" t="s">
        <v>283</v>
      </c>
      <c r="D44" s="49"/>
      <c r="E44" s="45"/>
      <c r="F44" s="45"/>
    </row>
    <row r="45" spans="1:6" ht="41.25" customHeight="1" x14ac:dyDescent="0.2">
      <c r="A45" s="68">
        <v>4.3</v>
      </c>
      <c r="B45" s="75" t="s">
        <v>285</v>
      </c>
      <c r="C45" s="44" t="s">
        <v>283</v>
      </c>
      <c r="D45" s="49"/>
      <c r="E45" s="45"/>
      <c r="F45" s="45"/>
    </row>
    <row r="46" spans="1:6" ht="24" customHeight="1" x14ac:dyDescent="0.2">
      <c r="A46" s="69" t="s">
        <v>286</v>
      </c>
      <c r="B46" s="77" t="s">
        <v>287</v>
      </c>
      <c r="C46" s="134"/>
      <c r="D46" s="135"/>
      <c r="E46" s="136"/>
      <c r="F46" s="136"/>
    </row>
    <row r="47" spans="1:6" ht="28.5" customHeight="1" x14ac:dyDescent="0.2">
      <c r="A47" s="70"/>
      <c r="B47" s="77" t="s">
        <v>288</v>
      </c>
      <c r="C47" s="134" t="s">
        <v>257</v>
      </c>
      <c r="D47" s="135"/>
      <c r="E47" s="136"/>
      <c r="F47" s="136"/>
    </row>
    <row r="48" spans="1:6" ht="38.25" customHeight="1" x14ac:dyDescent="0.2">
      <c r="A48" s="68">
        <v>5.0999999999999996</v>
      </c>
      <c r="B48" s="75" t="s">
        <v>289</v>
      </c>
      <c r="C48" s="44" t="s">
        <v>179</v>
      </c>
      <c r="D48" s="55"/>
      <c r="E48" s="45"/>
      <c r="F48" s="45"/>
    </row>
    <row r="49" spans="1:6" ht="24" customHeight="1" x14ac:dyDescent="0.2">
      <c r="A49" s="57">
        <v>5.2</v>
      </c>
      <c r="B49" s="75" t="s">
        <v>290</v>
      </c>
      <c r="C49" s="44" t="s">
        <v>277</v>
      </c>
      <c r="D49" s="55"/>
      <c r="E49" s="45"/>
      <c r="F49" s="45"/>
    </row>
    <row r="50" spans="1:6" ht="45.75" customHeight="1" x14ac:dyDescent="0.2">
      <c r="A50" s="68">
        <v>5.3</v>
      </c>
      <c r="B50" s="75" t="s">
        <v>291</v>
      </c>
      <c r="C50" s="44" t="s">
        <v>292</v>
      </c>
      <c r="D50" s="55"/>
      <c r="E50" s="45"/>
      <c r="F50" s="45"/>
    </row>
    <row r="51" spans="1:6" ht="55.5" customHeight="1" x14ac:dyDescent="0.2">
      <c r="A51" s="68" t="s">
        <v>293</v>
      </c>
      <c r="B51" s="75" t="s">
        <v>180</v>
      </c>
      <c r="C51" s="134"/>
      <c r="D51" s="135"/>
      <c r="E51" s="136"/>
      <c r="F51" s="136"/>
    </row>
    <row r="52" spans="1:6" ht="34.5" customHeight="1" x14ac:dyDescent="0.2">
      <c r="A52" s="68">
        <v>6.1</v>
      </c>
      <c r="B52" s="75" t="s">
        <v>282</v>
      </c>
      <c r="C52" s="44" t="s">
        <v>181</v>
      </c>
      <c r="D52" s="55"/>
      <c r="E52" s="45"/>
      <c r="F52" s="45"/>
    </row>
    <row r="53" spans="1:6" ht="39" customHeight="1" x14ac:dyDescent="0.2">
      <c r="A53" s="68">
        <v>6.2</v>
      </c>
      <c r="B53" s="75" t="s">
        <v>294</v>
      </c>
      <c r="C53" s="44" t="s">
        <v>181</v>
      </c>
      <c r="D53" s="55"/>
      <c r="E53" s="45"/>
      <c r="F53" s="45"/>
    </row>
    <row r="54" spans="1:6" ht="39" customHeight="1" x14ac:dyDescent="0.2">
      <c r="A54" s="68">
        <v>6.3</v>
      </c>
      <c r="B54" s="75" t="s">
        <v>285</v>
      </c>
      <c r="C54" s="76" t="s">
        <v>181</v>
      </c>
      <c r="D54" s="55"/>
      <c r="E54" s="45"/>
      <c r="F54" s="45"/>
    </row>
    <row r="55" spans="1:6" ht="32.25" customHeight="1" x14ac:dyDescent="0.2">
      <c r="A55" s="68"/>
      <c r="B55" s="92" t="s">
        <v>14</v>
      </c>
      <c r="C55" s="131"/>
      <c r="D55" s="132"/>
      <c r="E55" s="133"/>
      <c r="F55" s="91">
        <f>SUM(F9:F54)</f>
        <v>0</v>
      </c>
    </row>
    <row r="56" spans="1:6" ht="21.75" customHeight="1" x14ac:dyDescent="0.2">
      <c r="A56" s="125" t="s">
        <v>13</v>
      </c>
      <c r="B56" s="125"/>
      <c r="C56" s="125"/>
      <c r="D56" s="125"/>
      <c r="E56" s="125"/>
      <c r="F56" s="125"/>
    </row>
    <row r="57" spans="1:6" ht="199.5" customHeight="1" x14ac:dyDescent="0.2">
      <c r="A57" s="147" t="s">
        <v>182</v>
      </c>
      <c r="B57" s="147"/>
      <c r="C57" s="147"/>
      <c r="D57" s="147"/>
      <c r="E57" s="147"/>
      <c r="F57" s="147"/>
    </row>
    <row r="61" spans="1:6" ht="15" customHeight="1" x14ac:dyDescent="0.2"/>
    <row r="62" spans="1:6" ht="20.25" customHeight="1" x14ac:dyDescent="0.2"/>
    <row r="63" spans="1:6" ht="33.75" customHeight="1" x14ac:dyDescent="0.2"/>
    <row r="64" spans="1:6" ht="15" customHeight="1" x14ac:dyDescent="0.2"/>
    <row r="65" spans="2:6" s="6" customFormat="1" ht="15" customHeight="1" x14ac:dyDescent="0.2">
      <c r="B65" s="3"/>
      <c r="C65" s="15"/>
      <c r="D65" s="15"/>
      <c r="E65" s="3"/>
      <c r="F65" s="3"/>
    </row>
    <row r="66" spans="2:6" s="6" customFormat="1" ht="15" customHeight="1" x14ac:dyDescent="0.2">
      <c r="B66" s="3"/>
      <c r="C66" s="15"/>
      <c r="D66" s="15"/>
      <c r="E66" s="3"/>
      <c r="F66" s="3"/>
    </row>
    <row r="67" spans="2:6" s="6" customFormat="1" ht="15" customHeight="1" x14ac:dyDescent="0.2">
      <c r="B67" s="3"/>
      <c r="C67" s="15"/>
      <c r="D67" s="15"/>
      <c r="E67" s="3"/>
      <c r="F67" s="3"/>
    </row>
    <row r="68" spans="2:6" s="6" customFormat="1" ht="15" customHeight="1" x14ac:dyDescent="0.2">
      <c r="B68" s="3"/>
      <c r="C68" s="15"/>
      <c r="D68" s="15"/>
      <c r="E68" s="3"/>
      <c r="F68" s="3"/>
    </row>
    <row r="69" spans="2:6" s="6" customFormat="1" ht="15" customHeight="1" x14ac:dyDescent="0.2">
      <c r="B69" s="3"/>
      <c r="C69" s="15"/>
      <c r="D69" s="15"/>
      <c r="E69" s="3"/>
      <c r="F69" s="3"/>
    </row>
    <row r="70" spans="2:6" s="6" customFormat="1" ht="15" customHeight="1" x14ac:dyDescent="0.2">
      <c r="B70" s="3"/>
      <c r="C70" s="15"/>
      <c r="D70" s="15"/>
      <c r="E70" s="3"/>
      <c r="F70" s="3"/>
    </row>
    <row r="71" spans="2:6" s="6" customFormat="1" ht="15" customHeight="1" x14ac:dyDescent="0.2">
      <c r="B71" s="3"/>
      <c r="C71" s="15"/>
      <c r="D71" s="15"/>
      <c r="E71" s="3"/>
      <c r="F71" s="3"/>
    </row>
  </sheetData>
  <protectedRanges>
    <protectedRange sqref="E9:F54" name="Range1"/>
  </protectedRanges>
  <mergeCells count="13">
    <mergeCell ref="A4:B4"/>
    <mergeCell ref="C4:F4"/>
    <mergeCell ref="A1:F1"/>
    <mergeCell ref="A2:B2"/>
    <mergeCell ref="C2:F2"/>
    <mergeCell ref="A3:B3"/>
    <mergeCell ref="C3:F3"/>
    <mergeCell ref="A57:F57"/>
    <mergeCell ref="A5:B5"/>
    <mergeCell ref="C5:F5"/>
    <mergeCell ref="A6:B6"/>
    <mergeCell ref="C6:F6"/>
    <mergeCell ref="A56:F56"/>
  </mergeCells>
  <conditionalFormatting sqref="C2">
    <cfRule type="containsText" dxfId="71" priority="502" stopIfTrue="1" operator="containsText" text="FILL IN MAIN SHEET">
      <formula>NOT(ISERROR(SEARCH("FILL IN MAIN SHEET",C2)))</formula>
    </cfRule>
  </conditionalFormatting>
  <conditionalFormatting sqref="E2">
    <cfRule type="containsText" dxfId="70" priority="500" stopIfTrue="1" operator="containsText" text="FILL IN MAIN SHEET">
      <formula>NOT(ISERROR(SEARCH("FILL IN MAIN SHEET",E2)))</formula>
    </cfRule>
  </conditionalFormatting>
  <conditionalFormatting sqref="E54">
    <cfRule type="containsBlanks" dxfId="69" priority="490" stopIfTrue="1">
      <formula>LEN(TRIM(E54))=0</formula>
    </cfRule>
  </conditionalFormatting>
  <conditionalFormatting sqref="E52">
    <cfRule type="containsBlanks" dxfId="68" priority="488" stopIfTrue="1">
      <formula>LEN(TRIM(E52))=0</formula>
    </cfRule>
  </conditionalFormatting>
  <conditionalFormatting sqref="E49">
    <cfRule type="containsBlanks" dxfId="67" priority="482" stopIfTrue="1">
      <formula>LEN(TRIM(E49))=0</formula>
    </cfRule>
  </conditionalFormatting>
  <conditionalFormatting sqref="E48">
    <cfRule type="containsBlanks" dxfId="66" priority="480" stopIfTrue="1">
      <formula>LEN(TRIM(E48))=0</formula>
    </cfRule>
  </conditionalFormatting>
  <conditionalFormatting sqref="E44">
    <cfRule type="containsBlanks" dxfId="65" priority="472" stopIfTrue="1">
      <formula>LEN(TRIM(E44))=0</formula>
    </cfRule>
  </conditionalFormatting>
  <conditionalFormatting sqref="E43">
    <cfRule type="containsBlanks" dxfId="64" priority="470" stopIfTrue="1">
      <formula>LEN(TRIM(E43))=0</formula>
    </cfRule>
  </conditionalFormatting>
  <conditionalFormatting sqref="E40">
    <cfRule type="containsBlanks" dxfId="63" priority="464" stopIfTrue="1">
      <formula>LEN(TRIM(E40))=0</formula>
    </cfRule>
  </conditionalFormatting>
  <conditionalFormatting sqref="E39">
    <cfRule type="containsBlanks" dxfId="62" priority="462" stopIfTrue="1">
      <formula>LEN(TRIM(E39))=0</formula>
    </cfRule>
  </conditionalFormatting>
  <conditionalFormatting sqref="E38">
    <cfRule type="containsBlanks" dxfId="61" priority="460" stopIfTrue="1">
      <formula>LEN(TRIM(E38))=0</formula>
    </cfRule>
  </conditionalFormatting>
  <conditionalFormatting sqref="E37">
    <cfRule type="containsBlanks" dxfId="60" priority="458" stopIfTrue="1">
      <formula>LEN(TRIM(E37))=0</formula>
    </cfRule>
  </conditionalFormatting>
  <conditionalFormatting sqref="E36">
    <cfRule type="containsBlanks" dxfId="59" priority="454" stopIfTrue="1">
      <formula>LEN(TRIM(E36))=0</formula>
    </cfRule>
  </conditionalFormatting>
  <conditionalFormatting sqref="E35">
    <cfRule type="containsBlanks" dxfId="58" priority="450" stopIfTrue="1">
      <formula>LEN(TRIM(E35))=0</formula>
    </cfRule>
  </conditionalFormatting>
  <conditionalFormatting sqref="E34">
    <cfRule type="containsBlanks" dxfId="57" priority="448" stopIfTrue="1">
      <formula>LEN(TRIM(E34))=0</formula>
    </cfRule>
  </conditionalFormatting>
  <conditionalFormatting sqref="E32">
    <cfRule type="containsBlanks" dxfId="56" priority="444" stopIfTrue="1">
      <formula>LEN(TRIM(E32))=0</formula>
    </cfRule>
  </conditionalFormatting>
  <conditionalFormatting sqref="E28">
    <cfRule type="containsBlanks" dxfId="55" priority="436" stopIfTrue="1">
      <formula>LEN(TRIM(E28))=0</formula>
    </cfRule>
  </conditionalFormatting>
  <conditionalFormatting sqref="E27">
    <cfRule type="containsBlanks" dxfId="54" priority="434" stopIfTrue="1">
      <formula>LEN(TRIM(E27))=0</formula>
    </cfRule>
  </conditionalFormatting>
  <conditionalFormatting sqref="E26">
    <cfRule type="containsBlanks" dxfId="53" priority="432" stopIfTrue="1">
      <formula>LEN(TRIM(E26))=0</formula>
    </cfRule>
  </conditionalFormatting>
  <conditionalFormatting sqref="E25">
    <cfRule type="containsBlanks" dxfId="52" priority="430" stopIfTrue="1">
      <formula>LEN(TRIM(E25))=0</formula>
    </cfRule>
  </conditionalFormatting>
  <conditionalFormatting sqref="E24">
    <cfRule type="containsBlanks" dxfId="51" priority="428" stopIfTrue="1">
      <formula>LEN(TRIM(E24))=0</formula>
    </cfRule>
  </conditionalFormatting>
  <conditionalFormatting sqref="E23">
    <cfRule type="containsBlanks" dxfId="50" priority="426" stopIfTrue="1">
      <formula>LEN(TRIM(E23))=0</formula>
    </cfRule>
  </conditionalFormatting>
  <conditionalFormatting sqref="E22">
    <cfRule type="containsBlanks" dxfId="49" priority="424" stopIfTrue="1">
      <formula>LEN(TRIM(E22))=0</formula>
    </cfRule>
  </conditionalFormatting>
  <conditionalFormatting sqref="E21">
    <cfRule type="containsBlanks" dxfId="48" priority="422" stopIfTrue="1">
      <formula>LEN(TRIM(E21))=0</formula>
    </cfRule>
  </conditionalFormatting>
  <conditionalFormatting sqref="E20">
    <cfRule type="containsBlanks" dxfId="47" priority="420" stopIfTrue="1">
      <formula>LEN(TRIM(E20))=0</formula>
    </cfRule>
  </conditionalFormatting>
  <conditionalFormatting sqref="D2">
    <cfRule type="containsText" dxfId="46" priority="419" stopIfTrue="1" operator="containsText" text="FILL IN MAIN SHEET">
      <formula>NOT(ISERROR(SEARCH("FILL IN MAIN SHEET",D2)))</formula>
    </cfRule>
  </conditionalFormatting>
  <conditionalFormatting sqref="E19">
    <cfRule type="containsBlanks" dxfId="45" priority="417" stopIfTrue="1">
      <formula>LEN(TRIM(E19))=0</formula>
    </cfRule>
  </conditionalFormatting>
  <conditionalFormatting sqref="E17">
    <cfRule type="containsBlanks" dxfId="44" priority="413" stopIfTrue="1">
      <formula>LEN(TRIM(E17))=0</formula>
    </cfRule>
  </conditionalFormatting>
  <conditionalFormatting sqref="E16">
    <cfRule type="containsBlanks" dxfId="43" priority="411" stopIfTrue="1">
      <formula>LEN(TRIM(E16))=0</formula>
    </cfRule>
  </conditionalFormatting>
  <conditionalFormatting sqref="E13">
    <cfRule type="containsBlanks" dxfId="42" priority="405" stopIfTrue="1">
      <formula>LEN(TRIM(E13))=0</formula>
    </cfRule>
  </conditionalFormatting>
  <conditionalFormatting sqref="E12">
    <cfRule type="containsBlanks" dxfId="41" priority="403" stopIfTrue="1">
      <formula>LEN(TRIM(E12))=0</formula>
    </cfRule>
  </conditionalFormatting>
  <conditionalFormatting sqref="E11">
    <cfRule type="containsBlanks" dxfId="40" priority="401" stopIfTrue="1">
      <formula>LEN(TRIM(E11))=0</formula>
    </cfRule>
  </conditionalFormatting>
  <conditionalFormatting sqref="E10">
    <cfRule type="containsBlanks" dxfId="39" priority="399" stopIfTrue="1">
      <formula>LEN(TRIM(E10))=0</formula>
    </cfRule>
  </conditionalFormatting>
  <conditionalFormatting sqref="E53">
    <cfRule type="containsBlanks" dxfId="38" priority="395" stopIfTrue="1">
      <formula>LEN(TRIM(E53))=0</formula>
    </cfRule>
  </conditionalFormatting>
  <conditionalFormatting sqref="E45">
    <cfRule type="containsBlanks" dxfId="37" priority="393" stopIfTrue="1">
      <formula>LEN(TRIM(E45))=0</formula>
    </cfRule>
  </conditionalFormatting>
  <conditionalFormatting sqref="E41">
    <cfRule type="containsBlanks" dxfId="36" priority="391" stopIfTrue="1">
      <formula>LEN(TRIM(E41))=0</formula>
    </cfRule>
  </conditionalFormatting>
  <conditionalFormatting sqref="E50">
    <cfRule type="containsBlanks" dxfId="35" priority="389" stopIfTrue="1">
      <formula>LEN(TRIM(E50))=0</formula>
    </cfRule>
  </conditionalFormatting>
  <conditionalFormatting sqref="F2">
    <cfRule type="containsText" dxfId="34" priority="283" stopIfTrue="1" operator="containsText" text="FILL IN MAIN SHEET">
      <formula>NOT(ISERROR(SEARCH("FILL IN MAIN SHEET",F2)))</formula>
    </cfRule>
  </conditionalFormatting>
  <conditionalFormatting sqref="F54">
    <cfRule type="containsBlanks" dxfId="33" priority="282" stopIfTrue="1">
      <formula>LEN(TRIM(F54))=0</formula>
    </cfRule>
  </conditionalFormatting>
  <conditionalFormatting sqref="F52">
    <cfRule type="containsBlanks" dxfId="32" priority="281" stopIfTrue="1">
      <formula>LEN(TRIM(F52))=0</formula>
    </cfRule>
  </conditionalFormatting>
  <conditionalFormatting sqref="F49">
    <cfRule type="containsBlanks" dxfId="31" priority="280" stopIfTrue="1">
      <formula>LEN(TRIM(F49))=0</formula>
    </cfRule>
  </conditionalFormatting>
  <conditionalFormatting sqref="F48">
    <cfRule type="containsBlanks" dxfId="30" priority="279" stopIfTrue="1">
      <formula>LEN(TRIM(F48))=0</formula>
    </cfRule>
  </conditionalFormatting>
  <conditionalFormatting sqref="F44">
    <cfRule type="containsBlanks" dxfId="29" priority="278" stopIfTrue="1">
      <formula>LEN(TRIM(F44))=0</formula>
    </cfRule>
  </conditionalFormatting>
  <conditionalFormatting sqref="F43">
    <cfRule type="containsBlanks" dxfId="28" priority="277" stopIfTrue="1">
      <formula>LEN(TRIM(F43))=0</formula>
    </cfRule>
  </conditionalFormatting>
  <conditionalFormatting sqref="F40">
    <cfRule type="containsBlanks" dxfId="27" priority="276" stopIfTrue="1">
      <formula>LEN(TRIM(F40))=0</formula>
    </cfRule>
  </conditionalFormatting>
  <conditionalFormatting sqref="F39">
    <cfRule type="containsBlanks" dxfId="26" priority="275" stopIfTrue="1">
      <formula>LEN(TRIM(F39))=0</formula>
    </cfRule>
  </conditionalFormatting>
  <conditionalFormatting sqref="F38">
    <cfRule type="containsBlanks" dxfId="25" priority="274" stopIfTrue="1">
      <formula>LEN(TRIM(F38))=0</formula>
    </cfRule>
  </conditionalFormatting>
  <conditionalFormatting sqref="F37">
    <cfRule type="containsBlanks" dxfId="24" priority="273" stopIfTrue="1">
      <formula>LEN(TRIM(F37))=0</formula>
    </cfRule>
  </conditionalFormatting>
  <conditionalFormatting sqref="F36">
    <cfRule type="containsBlanks" dxfId="23" priority="272" stopIfTrue="1">
      <formula>LEN(TRIM(F36))=0</formula>
    </cfRule>
  </conditionalFormatting>
  <conditionalFormatting sqref="F35">
    <cfRule type="containsBlanks" dxfId="22" priority="271" stopIfTrue="1">
      <formula>LEN(TRIM(F35))=0</formula>
    </cfRule>
  </conditionalFormatting>
  <conditionalFormatting sqref="F34">
    <cfRule type="containsBlanks" dxfId="21" priority="270" stopIfTrue="1">
      <formula>LEN(TRIM(F34))=0</formula>
    </cfRule>
  </conditionalFormatting>
  <conditionalFormatting sqref="F32">
    <cfRule type="containsBlanks" dxfId="20" priority="269" stopIfTrue="1">
      <formula>LEN(TRIM(F32))=0</formula>
    </cfRule>
  </conditionalFormatting>
  <conditionalFormatting sqref="F28">
    <cfRule type="containsBlanks" dxfId="19" priority="268" stopIfTrue="1">
      <formula>LEN(TRIM(F28))=0</formula>
    </cfRule>
  </conditionalFormatting>
  <conditionalFormatting sqref="F27">
    <cfRule type="containsBlanks" dxfId="18" priority="267" stopIfTrue="1">
      <formula>LEN(TRIM(F27))=0</formula>
    </cfRule>
  </conditionalFormatting>
  <conditionalFormatting sqref="F26">
    <cfRule type="containsBlanks" dxfId="17" priority="266" stopIfTrue="1">
      <formula>LEN(TRIM(F26))=0</formula>
    </cfRule>
  </conditionalFormatting>
  <conditionalFormatting sqref="F25">
    <cfRule type="containsBlanks" dxfId="16" priority="265" stopIfTrue="1">
      <formula>LEN(TRIM(F25))=0</formula>
    </cfRule>
  </conditionalFormatting>
  <conditionalFormatting sqref="F24">
    <cfRule type="containsBlanks" dxfId="15" priority="264" stopIfTrue="1">
      <formula>LEN(TRIM(F24))=0</formula>
    </cfRule>
  </conditionalFormatting>
  <conditionalFormatting sqref="F23">
    <cfRule type="containsBlanks" dxfId="14" priority="263" stopIfTrue="1">
      <formula>LEN(TRIM(F23))=0</formula>
    </cfRule>
  </conditionalFormatting>
  <conditionalFormatting sqref="F22">
    <cfRule type="containsBlanks" dxfId="13" priority="262" stopIfTrue="1">
      <formula>LEN(TRIM(F22))=0</formula>
    </cfRule>
  </conditionalFormatting>
  <conditionalFormatting sqref="F21">
    <cfRule type="containsBlanks" dxfId="12" priority="261" stopIfTrue="1">
      <formula>LEN(TRIM(F21))=0</formula>
    </cfRule>
  </conditionalFormatting>
  <conditionalFormatting sqref="F20">
    <cfRule type="containsBlanks" dxfId="11" priority="260" stopIfTrue="1">
      <formula>LEN(TRIM(F20))=0</formula>
    </cfRule>
  </conditionalFormatting>
  <conditionalFormatting sqref="F19">
    <cfRule type="containsBlanks" dxfId="10" priority="259" stopIfTrue="1">
      <formula>LEN(TRIM(F19))=0</formula>
    </cfRule>
  </conditionalFormatting>
  <conditionalFormatting sqref="F17">
    <cfRule type="containsBlanks" dxfId="9" priority="258" stopIfTrue="1">
      <formula>LEN(TRIM(F17))=0</formula>
    </cfRule>
  </conditionalFormatting>
  <conditionalFormatting sqref="F16">
    <cfRule type="containsBlanks" dxfId="8" priority="257" stopIfTrue="1">
      <formula>LEN(TRIM(F16))=0</formula>
    </cfRule>
  </conditionalFormatting>
  <conditionalFormatting sqref="F13">
    <cfRule type="containsBlanks" dxfId="7" priority="256" stopIfTrue="1">
      <formula>LEN(TRIM(F13))=0</formula>
    </cfRule>
  </conditionalFormatting>
  <conditionalFormatting sqref="F12">
    <cfRule type="containsBlanks" dxfId="6" priority="255" stopIfTrue="1">
      <formula>LEN(TRIM(F12))=0</formula>
    </cfRule>
  </conditionalFormatting>
  <conditionalFormatting sqref="F11">
    <cfRule type="containsBlanks" dxfId="5" priority="254" stopIfTrue="1">
      <formula>LEN(TRIM(F11))=0</formula>
    </cfRule>
  </conditionalFormatting>
  <conditionalFormatting sqref="F10">
    <cfRule type="containsBlanks" dxfId="4" priority="253" stopIfTrue="1">
      <formula>LEN(TRIM(F10))=0</formula>
    </cfRule>
  </conditionalFormatting>
  <conditionalFormatting sqref="F53">
    <cfRule type="containsBlanks" dxfId="3" priority="252" stopIfTrue="1">
      <formula>LEN(TRIM(F53))=0</formula>
    </cfRule>
  </conditionalFormatting>
  <conditionalFormatting sqref="F45">
    <cfRule type="containsBlanks" dxfId="2" priority="251" stopIfTrue="1">
      <formula>LEN(TRIM(F45))=0</formula>
    </cfRule>
  </conditionalFormatting>
  <conditionalFormatting sqref="F41">
    <cfRule type="containsBlanks" dxfId="1" priority="250" stopIfTrue="1">
      <formula>LEN(TRIM(F41))=0</formula>
    </cfRule>
  </conditionalFormatting>
  <conditionalFormatting sqref="F50">
    <cfRule type="containsBlanks" dxfId="0" priority="249" stopIfTrue="1">
      <formula>LEN(TRIM(F50))=0</formula>
    </cfRule>
  </conditionalFormatting>
  <pageMargins left="0.38" right="0.118110236220472" top="0.49" bottom="0.15748031496063" header="0.33" footer="0.44"/>
  <pageSetup paperSize="9" scale="8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TOTAL PACKAGE </vt:lpstr>
      <vt:lpstr>APPENDIX-A</vt:lpstr>
      <vt:lpstr>APPENDIX-B</vt:lpstr>
      <vt:lpstr>ANNEXURE-I</vt:lpstr>
      <vt:lpstr>Appendix A</vt:lpstr>
      <vt:lpstr>Appendix B</vt:lpstr>
      <vt:lpstr>Annexure-II</vt:lpstr>
      <vt:lpstr>'ANNEXURE-I'!Print_Area</vt:lpstr>
      <vt:lpstr>'Annexure-II'!Print_Area</vt:lpstr>
      <vt:lpstr>'Appendix A'!Print_Area</vt:lpstr>
      <vt:lpstr>'Appendix B'!Print_Area</vt:lpstr>
      <vt:lpstr>'APPENDIX-A'!Print_Area</vt:lpstr>
      <vt:lpstr>'APPENDIX-B'!Print_Area</vt:lpstr>
      <vt:lpstr>'TOTAL PACKAGE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shivani</dc:creator>
  <cp:lastModifiedBy>Sumeet Sahay </cp:lastModifiedBy>
  <cp:lastPrinted>2023-07-18T07:00:59Z</cp:lastPrinted>
  <dcterms:created xsi:type="dcterms:W3CDTF">2005-09-21T03:53:13Z</dcterms:created>
  <dcterms:modified xsi:type="dcterms:W3CDTF">2023-07-18T07:01:03Z</dcterms:modified>
</cp:coreProperties>
</file>