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CSAHOO\Tender\SERVICE CONTRACT\Service Contracts 2026-27\Enq-47 (66)-FA-MP-2-PRODN-DAPG-OS\"/>
    </mc:Choice>
  </mc:AlternateContent>
  <xr:revisionPtr revIDLastSave="0" documentId="13_ncr:1_{A6B25DB0-64B3-4718-8D59-CE88D14EB6AD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I27" i="1"/>
  <c r="I14" i="1" l="1"/>
  <c r="I19" i="1"/>
  <c r="I20" i="1"/>
  <c r="I21" i="1"/>
  <c r="I22" i="1"/>
  <c r="I23" i="1"/>
  <c r="I24" i="1"/>
  <c r="I25" i="1"/>
  <c r="I26" i="1"/>
  <c r="I28" i="1"/>
  <c r="I29" i="1"/>
  <c r="I17" i="1"/>
  <c r="I12" i="1"/>
  <c r="I30" i="1" l="1"/>
  <c r="I3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Chittaranjan Sahoo</author>
  </authors>
  <commentList>
    <comment ref="G12" authorId="0" shapeId="0" xr:uid="{1002079F-A9FE-4E49-AD3C-ECA34BB0DBEF}">
      <text>
        <r>
          <rPr>
            <b/>
            <sz val="9"/>
            <color indexed="81"/>
            <rFont val="Tahoma"/>
            <family val="2"/>
          </rPr>
          <t xml:space="preserve">please put service charges here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<sst xmlns="http://schemas.openxmlformats.org/spreadsheetml/2006/main" count="70" uniqueCount="57">
  <si>
    <t>SCHEDULE OF QUANTITY &amp; RATES (SOQR)</t>
  </si>
  <si>
    <t>Table-A : Operations</t>
  </si>
  <si>
    <t>Sl. No</t>
  </si>
  <si>
    <t>Unit</t>
  </si>
  <si>
    <t xml:space="preserve">Type of Skill Required </t>
  </si>
  <si>
    <t xml:space="preserve">Qty for two years (24 Months) </t>
  </si>
  <si>
    <t>Minimum Labour wages as on 01.04.2026 considered for Rate per operation in ₹</t>
  </si>
  <si>
    <t xml:space="preserve"> Value in ₹ </t>
  </si>
  <si>
    <t xml:space="preserve">Operations   </t>
  </si>
  <si>
    <t>Un-Skilled (USW)</t>
  </si>
  <si>
    <t>Semi-Skilled (SSW)</t>
  </si>
  <si>
    <t>Skilled (SW)</t>
  </si>
  <si>
    <t>Operations</t>
  </si>
  <si>
    <t>Highly-Skilled (HSW)</t>
  </si>
  <si>
    <t>Total Value of Operations</t>
  </si>
  <si>
    <t>I</t>
  </si>
  <si>
    <t>Total Value of Operations including Service Charge ( TABLE-A, Sl. No. 5+6)</t>
  </si>
  <si>
    <t>Table -B  :       Uniform and Safety Appliances  as per  NIT standard</t>
  </si>
  <si>
    <t xml:space="preserve">Description </t>
  </si>
  <si>
    <t xml:space="preserve">Unit </t>
  </si>
  <si>
    <t xml:space="preserve">Qty for two years </t>
  </si>
  <si>
    <t>Uniforms</t>
  </si>
  <si>
    <t xml:space="preserve">No. of Pairs </t>
  </si>
  <si>
    <t>Safety Shoes</t>
  </si>
  <si>
    <t>Socks</t>
  </si>
  <si>
    <t xml:space="preserve">No of pairs </t>
  </si>
  <si>
    <t>Safety Helmet</t>
  </si>
  <si>
    <t xml:space="preserve">No. </t>
  </si>
  <si>
    <t>Welding Head Shield</t>
  </si>
  <si>
    <t>Nos</t>
  </si>
  <si>
    <t>Face Shield</t>
  </si>
  <si>
    <t>Safety Goggles</t>
  </si>
  <si>
    <t>Leather Hand Gloves (16")</t>
  </si>
  <si>
    <t>Leather Hand Gloves (10")</t>
  </si>
  <si>
    <t>Ear Protection Devices</t>
  </si>
  <si>
    <t>Dust Masks / Respirators</t>
  </si>
  <si>
    <t>Leather Apron</t>
  </si>
  <si>
    <t>Full Body Safety Harness</t>
  </si>
  <si>
    <t>II</t>
  </si>
  <si>
    <t xml:space="preserve">Total Amount for Uniform and Safety Appliances- Table-B </t>
  </si>
  <si>
    <t> III</t>
  </si>
  <si>
    <t>Total Value of Contract {I (Table-A) + II (Table-B)}</t>
  </si>
  <si>
    <t>This amount is to be entered in the Price Bid of the GeP-NIC portal.</t>
  </si>
  <si>
    <t>Unit Rate in ₹</t>
  </si>
  <si>
    <t>Value in ₹</t>
  </si>
  <si>
    <t>Service Charge in % on Total Value of Operations</t>
  </si>
  <si>
    <t>FOR CALCULATION PURPOSE</t>
  </si>
  <si>
    <r>
      <t xml:space="preserve">Note: 
a) Engaging required manpower of suitable skill for 8Hrs per day will be considered as one operation 
</t>
    </r>
    <r>
      <rPr>
        <b/>
        <sz val="14"/>
        <color rgb="FFFF0000"/>
        <rFont val="Calibri"/>
        <family val="2"/>
      </rPr>
      <t xml:space="preserve">b) Offers less than 3.26% Service Charge will be liable for rejection.  </t>
    </r>
    <r>
      <rPr>
        <b/>
        <sz val="14"/>
        <color rgb="FF000000"/>
        <rFont val="Calibri"/>
        <family val="2"/>
      </rPr>
      <t xml:space="preserve">      </t>
    </r>
    <r>
      <rPr>
        <b/>
        <sz val="11"/>
        <color rgb="FF000000"/>
        <rFont val="Calibri"/>
        <family val="2"/>
      </rPr>
      <t xml:space="preserve">           </t>
    </r>
  </si>
  <si>
    <t>Note:</t>
  </si>
  <si>
    <t>(Items should be in line with standard mentioned in Annexure-III, Clause: 21of NIT)</t>
  </si>
  <si>
    <t>NIT Ref:</t>
  </si>
  <si>
    <t>OS/FA/2026-28/66/47, Date: 05.09.2026</t>
  </si>
  <si>
    <t>1. Please quote service Charge in blue coloured cell G12</t>
  </si>
  <si>
    <t>2. Please Quote your rates in the blue coloured cells H17 to H29 for Uniform &amp; Safety Appliances</t>
  </si>
  <si>
    <t>3. Please read the instructions in Red colour font and submit your offer in GeP NIC portal</t>
  </si>
  <si>
    <t>4. Entering Services charge less than 3.26% and Not quoting the rate for any one of the Cells from H17 to H29 will show the message as "REJECTED"</t>
  </si>
  <si>
    <t>Sub: Tender for entering framework agreement for various Industrial operations to be carried out at Production and DAPG Departments of BHEL-HPVP, Visakhapatnam for a period of two years (24 Months) - Reg.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</si>
</sst>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sz val="10"/>
      <color theme="1"/>
      <name val="Times New Roman"/>
      <family val="1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3"/>
      <color rgb="FF000000"/>
      <name val="Calibri"/>
      <family val="2"/>
    </font>
    <font>
      <b/>
      <sz val="11"/>
      <color rgb="FFFF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FF0000"/>
      <name val="Calibri"/>
      <family val="2"/>
    </font>
    <font>
      <b/>
      <sz val="13"/>
      <color rgb="FFFF0000"/>
      <name val="Calibri"/>
      <family val="2"/>
    </font>
    <font>
      <sz val="11"/>
      <name val="Calibri"/>
      <family val="2"/>
    </font>
    <font>
      <sz val="11"/>
      <name val="Arial"/>
      <family val="2"/>
    </font>
    <font>
      <b/>
      <sz val="15"/>
      <color rgb="FFFF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u/>
      <sz val="16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30D2E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indent="15"/>
    </xf>
    <xf numFmtId="0" fontId="4" fillId="0" borderId="0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 wrapText="1"/>
    </xf>
    <xf numFmtId="43" fontId="5" fillId="4" borderId="4" xfId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2" fontId="7" fillId="5" borderId="4" xfId="0" applyNumberFormat="1" applyFont="1" applyFill="1" applyBorder="1" applyAlignment="1" applyProtection="1">
      <alignment horizontal="center" vertical="center" wrapText="1"/>
      <protection locked="0"/>
    </xf>
    <xf numFmtId="43" fontId="16" fillId="4" borderId="4" xfId="0" applyNumberFormat="1" applyFont="1" applyFill="1" applyBorder="1" applyAlignment="1">
      <alignment vertical="center"/>
    </xf>
    <xf numFmtId="4" fontId="15" fillId="6" borderId="2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17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43" fontId="18" fillId="2" borderId="4" xfId="0" applyNumberFormat="1" applyFont="1" applyFill="1" applyBorder="1" applyAlignment="1">
      <alignment horizontal="right" vertical="center"/>
    </xf>
    <xf numFmtId="0" fontId="18" fillId="2" borderId="4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2" fontId="7" fillId="5" borderId="5" xfId="0" applyNumberFormat="1" applyFont="1" applyFill="1" applyBorder="1" applyAlignment="1" applyProtection="1">
      <alignment horizontal="center" vertical="center" wrapText="1"/>
      <protection locked="0"/>
    </xf>
    <xf numFmtId="2" fontId="7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0" fillId="0" borderId="0" xfId="0" applyFont="1"/>
    <xf numFmtId="0" fontId="19" fillId="7" borderId="0" xfId="0" applyFont="1" applyFill="1" applyAlignment="1">
      <alignment horizontal="left" vertical="center" wrapText="1"/>
    </xf>
    <xf numFmtId="0" fontId="19" fillId="7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7" borderId="0" xfId="0" applyFill="1" applyAlignment="1">
      <alignment vertical="center"/>
    </xf>
    <xf numFmtId="0" fontId="0" fillId="0" borderId="0" xfId="0" applyFill="1"/>
    <xf numFmtId="0" fontId="11" fillId="0" borderId="0" xfId="0" applyFont="1" applyAlignment="1">
      <alignment horizontal="left" vertical="center" wrapText="1"/>
    </xf>
    <xf numFmtId="43" fontId="8" fillId="6" borderId="4" xfId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workbookViewId="0">
      <selection activeCell="F26" sqref="F26:H26"/>
    </sheetView>
  </sheetViews>
  <sheetFormatPr defaultRowHeight="15" x14ac:dyDescent="0.25"/>
  <cols>
    <col min="2" max="2" width="17" customWidth="1"/>
    <col min="3" max="3" width="13.42578125" customWidth="1"/>
    <col min="4" max="4" width="10.7109375" customWidth="1"/>
    <col min="5" max="5" width="8.28515625" customWidth="1"/>
    <col min="6" max="6" width="11.7109375" customWidth="1"/>
    <col min="7" max="7" width="6.140625" customWidth="1"/>
    <col min="8" max="8" width="13.42578125" customWidth="1"/>
    <col min="9" max="9" width="24" customWidth="1"/>
    <col min="11" max="11" width="12.85546875" customWidth="1"/>
  </cols>
  <sheetData>
    <row r="1" spans="1:9" ht="21" x14ac:dyDescent="0.25">
      <c r="A1" s="44" t="s">
        <v>46</v>
      </c>
      <c r="B1" s="44"/>
      <c r="C1" s="44"/>
      <c r="D1" s="44"/>
      <c r="E1" s="44"/>
      <c r="F1" s="44"/>
      <c r="G1" s="44"/>
      <c r="H1" s="44"/>
      <c r="I1" s="44"/>
    </row>
    <row r="2" spans="1:9" x14ac:dyDescent="0.25">
      <c r="A2" s="45" t="s">
        <v>50</v>
      </c>
      <c r="B2" s="45" t="s">
        <v>51</v>
      </c>
      <c r="C2" s="45"/>
      <c r="D2" s="45"/>
      <c r="E2" s="45"/>
    </row>
    <row r="3" spans="1:9" ht="39.75" customHeight="1" x14ac:dyDescent="0.25">
      <c r="A3" s="51" t="s">
        <v>56</v>
      </c>
      <c r="B3" s="51"/>
      <c r="C3" s="51"/>
      <c r="D3" s="51"/>
      <c r="E3" s="51"/>
      <c r="F3" s="51"/>
      <c r="G3" s="51"/>
      <c r="H3" s="51"/>
      <c r="I3" s="51"/>
    </row>
    <row r="4" spans="1:9" ht="15.75" x14ac:dyDescent="0.25">
      <c r="A4" s="37" t="s">
        <v>0</v>
      </c>
      <c r="B4" s="37"/>
      <c r="C4" s="37"/>
      <c r="D4" s="37"/>
      <c r="E4" s="37"/>
      <c r="F4" s="37"/>
      <c r="G4" s="37"/>
      <c r="H4" s="37"/>
      <c r="I4" s="37"/>
    </row>
    <row r="5" spans="1:9" ht="18.75" x14ac:dyDescent="0.25">
      <c r="A5" s="3" t="s">
        <v>1</v>
      </c>
      <c r="B5" s="3"/>
      <c r="C5" s="3"/>
      <c r="D5" s="3"/>
      <c r="E5" s="3"/>
      <c r="F5" s="3"/>
      <c r="G5" s="3"/>
      <c r="H5" s="3"/>
      <c r="I5" s="3"/>
    </row>
    <row r="6" spans="1:9" ht="76.5" customHeight="1" x14ac:dyDescent="0.25">
      <c r="A6" s="8" t="s">
        <v>2</v>
      </c>
      <c r="B6" s="8" t="s">
        <v>3</v>
      </c>
      <c r="C6" s="15" t="s">
        <v>4</v>
      </c>
      <c r="D6" s="15"/>
      <c r="E6" s="15" t="s">
        <v>5</v>
      </c>
      <c r="F6" s="15"/>
      <c r="G6" s="15" t="s">
        <v>6</v>
      </c>
      <c r="H6" s="15"/>
      <c r="I6" s="8" t="s">
        <v>7</v>
      </c>
    </row>
    <row r="7" spans="1:9" ht="17.25" x14ac:dyDescent="0.25">
      <c r="A7" s="5">
        <v>1</v>
      </c>
      <c r="B7" s="5" t="s">
        <v>8</v>
      </c>
      <c r="C7" s="16" t="s">
        <v>9</v>
      </c>
      <c r="D7" s="16"/>
      <c r="E7" s="17">
        <v>17472</v>
      </c>
      <c r="F7" s="17"/>
      <c r="G7" s="18">
        <v>808.08</v>
      </c>
      <c r="H7" s="18"/>
      <c r="I7" s="6">
        <v>14118773.76</v>
      </c>
    </row>
    <row r="8" spans="1:9" ht="17.25" x14ac:dyDescent="0.25">
      <c r="A8" s="5">
        <v>2</v>
      </c>
      <c r="B8" s="5" t="s">
        <v>8</v>
      </c>
      <c r="C8" s="16" t="s">
        <v>10</v>
      </c>
      <c r="D8" s="16"/>
      <c r="E8" s="17">
        <v>60528</v>
      </c>
      <c r="F8" s="17"/>
      <c r="G8" s="18">
        <v>950.8</v>
      </c>
      <c r="H8" s="18"/>
      <c r="I8" s="6">
        <v>57550022.399999999</v>
      </c>
    </row>
    <row r="9" spans="1:9" ht="17.25" x14ac:dyDescent="0.25">
      <c r="A9" s="5">
        <v>3</v>
      </c>
      <c r="B9" s="5" t="s">
        <v>8</v>
      </c>
      <c r="C9" s="16" t="s">
        <v>11</v>
      </c>
      <c r="D9" s="16"/>
      <c r="E9" s="17">
        <v>77376</v>
      </c>
      <c r="F9" s="17"/>
      <c r="G9" s="18">
        <v>1145.1199999999999</v>
      </c>
      <c r="H9" s="18"/>
      <c r="I9" s="6">
        <v>88604805.120000005</v>
      </c>
    </row>
    <row r="10" spans="1:9" ht="17.25" x14ac:dyDescent="0.25">
      <c r="A10" s="5">
        <v>4</v>
      </c>
      <c r="B10" s="5" t="s">
        <v>12</v>
      </c>
      <c r="C10" s="16" t="s">
        <v>13</v>
      </c>
      <c r="D10" s="16"/>
      <c r="E10" s="17">
        <v>9360</v>
      </c>
      <c r="F10" s="17"/>
      <c r="G10" s="18">
        <v>1383.11</v>
      </c>
      <c r="H10" s="18"/>
      <c r="I10" s="6">
        <v>12945909.6</v>
      </c>
    </row>
    <row r="11" spans="1:9" ht="17.25" x14ac:dyDescent="0.25">
      <c r="A11" s="4">
        <v>5</v>
      </c>
      <c r="B11" s="43" t="s">
        <v>14</v>
      </c>
      <c r="C11" s="43"/>
      <c r="D11" s="43"/>
      <c r="E11" s="43"/>
      <c r="F11" s="43"/>
      <c r="G11" s="43"/>
      <c r="H11" s="43"/>
      <c r="I11" s="7">
        <v>173219510.88</v>
      </c>
    </row>
    <row r="12" spans="1:9" ht="17.25" customHeight="1" x14ac:dyDescent="0.25">
      <c r="A12" s="4">
        <v>6</v>
      </c>
      <c r="B12" s="38" t="s">
        <v>45</v>
      </c>
      <c r="C12" s="39"/>
      <c r="D12" s="39"/>
      <c r="E12" s="39"/>
      <c r="F12" s="40"/>
      <c r="G12" s="41"/>
      <c r="H12" s="42"/>
      <c r="I12" s="9">
        <f>I11*G12%</f>
        <v>0</v>
      </c>
    </row>
    <row r="13" spans="1:9" ht="48" customHeight="1" x14ac:dyDescent="0.25">
      <c r="A13" s="36" t="s">
        <v>47</v>
      </c>
      <c r="B13" s="36"/>
      <c r="C13" s="36"/>
      <c r="D13" s="36"/>
      <c r="E13" s="36"/>
      <c r="F13" s="36"/>
      <c r="G13" s="36"/>
      <c r="H13" s="36"/>
      <c r="I13" s="14"/>
    </row>
    <row r="14" spans="1:9" ht="34.5" customHeight="1" x14ac:dyDescent="0.25">
      <c r="A14" s="10" t="s">
        <v>15</v>
      </c>
      <c r="B14" s="19" t="s">
        <v>16</v>
      </c>
      <c r="C14" s="20"/>
      <c r="D14" s="20"/>
      <c r="E14" s="20"/>
      <c r="F14" s="20"/>
      <c r="G14" s="20"/>
      <c r="H14" s="21"/>
      <c r="I14" s="13" t="str">
        <f>IF(G12&lt;3.26,"REJECTED",(I11+I12))</f>
        <v>REJECTED</v>
      </c>
    </row>
    <row r="15" spans="1:9" ht="39" customHeight="1" x14ac:dyDescent="0.25">
      <c r="A15" s="22" t="s">
        <v>17</v>
      </c>
      <c r="B15" s="22"/>
      <c r="C15" s="22"/>
      <c r="D15" s="22"/>
      <c r="E15" s="22"/>
      <c r="F15" s="22"/>
      <c r="G15" s="22"/>
      <c r="H15" s="22"/>
      <c r="I15" s="22"/>
    </row>
    <row r="16" spans="1:9" ht="23.25" customHeight="1" x14ac:dyDescent="0.25">
      <c r="A16" s="4" t="s">
        <v>2</v>
      </c>
      <c r="B16" s="15" t="s">
        <v>18</v>
      </c>
      <c r="C16" s="15"/>
      <c r="D16" s="15" t="s">
        <v>19</v>
      </c>
      <c r="E16" s="15"/>
      <c r="F16" s="15" t="s">
        <v>20</v>
      </c>
      <c r="G16" s="15"/>
      <c r="H16" s="4" t="s">
        <v>43</v>
      </c>
      <c r="I16" s="4" t="s">
        <v>44</v>
      </c>
    </row>
    <row r="17" spans="1:9" ht="17.25" x14ac:dyDescent="0.25">
      <c r="A17" s="5">
        <v>1</v>
      </c>
      <c r="B17" s="23" t="s">
        <v>21</v>
      </c>
      <c r="C17" s="23"/>
      <c r="D17" s="24" t="s">
        <v>22</v>
      </c>
      <c r="E17" s="24"/>
      <c r="F17" s="25">
        <v>528</v>
      </c>
      <c r="G17" s="25"/>
      <c r="H17" s="11"/>
      <c r="I17" s="12">
        <f>F17*H17</f>
        <v>0</v>
      </c>
    </row>
    <row r="18" spans="1:9" ht="17.25" x14ac:dyDescent="0.25">
      <c r="A18" s="5">
        <v>2</v>
      </c>
      <c r="B18" s="26" t="s">
        <v>23</v>
      </c>
      <c r="C18" s="26"/>
      <c r="D18" s="24" t="s">
        <v>22</v>
      </c>
      <c r="E18" s="24"/>
      <c r="F18" s="27">
        <v>516</v>
      </c>
      <c r="G18" s="27"/>
      <c r="H18" s="11"/>
      <c r="I18" s="12">
        <f>F18*H18</f>
        <v>0</v>
      </c>
    </row>
    <row r="19" spans="1:9" ht="17.25" x14ac:dyDescent="0.25">
      <c r="A19" s="5">
        <v>3</v>
      </c>
      <c r="B19" s="26" t="s">
        <v>24</v>
      </c>
      <c r="C19" s="26"/>
      <c r="D19" s="24" t="s">
        <v>25</v>
      </c>
      <c r="E19" s="24"/>
      <c r="F19" s="27">
        <v>1032</v>
      </c>
      <c r="G19" s="27"/>
      <c r="H19" s="11"/>
      <c r="I19" s="12">
        <f t="shared" ref="I18:I29" si="0">F19*H19</f>
        <v>0</v>
      </c>
    </row>
    <row r="20" spans="1:9" ht="17.25" x14ac:dyDescent="0.25">
      <c r="A20" s="5">
        <v>4</v>
      </c>
      <c r="B20" s="26" t="s">
        <v>26</v>
      </c>
      <c r="C20" s="26"/>
      <c r="D20" s="24" t="s">
        <v>27</v>
      </c>
      <c r="E20" s="24"/>
      <c r="F20" s="27">
        <v>246</v>
      </c>
      <c r="G20" s="27"/>
      <c r="H20" s="11"/>
      <c r="I20" s="12">
        <f t="shared" si="0"/>
        <v>0</v>
      </c>
    </row>
    <row r="21" spans="1:9" ht="17.25" x14ac:dyDescent="0.25">
      <c r="A21" s="5">
        <v>5</v>
      </c>
      <c r="B21" s="26" t="s">
        <v>28</v>
      </c>
      <c r="C21" s="26"/>
      <c r="D21" s="24" t="s">
        <v>29</v>
      </c>
      <c r="E21" s="24"/>
      <c r="F21" s="27">
        <v>70</v>
      </c>
      <c r="G21" s="27"/>
      <c r="H21" s="11"/>
      <c r="I21" s="12">
        <f t="shared" si="0"/>
        <v>0</v>
      </c>
    </row>
    <row r="22" spans="1:9" ht="17.25" x14ac:dyDescent="0.25">
      <c r="A22" s="5">
        <v>6</v>
      </c>
      <c r="B22" s="26" t="s">
        <v>30</v>
      </c>
      <c r="C22" s="26"/>
      <c r="D22" s="24" t="s">
        <v>29</v>
      </c>
      <c r="E22" s="24"/>
      <c r="F22" s="27">
        <v>1210</v>
      </c>
      <c r="G22" s="27"/>
      <c r="H22" s="11"/>
      <c r="I22" s="12">
        <f t="shared" si="0"/>
        <v>0</v>
      </c>
    </row>
    <row r="23" spans="1:9" ht="17.25" x14ac:dyDescent="0.25">
      <c r="A23" s="5">
        <v>7</v>
      </c>
      <c r="B23" s="26" t="s">
        <v>31</v>
      </c>
      <c r="C23" s="26"/>
      <c r="D23" s="24" t="s">
        <v>22</v>
      </c>
      <c r="E23" s="24"/>
      <c r="F23" s="27">
        <v>192</v>
      </c>
      <c r="G23" s="27"/>
      <c r="H23" s="11"/>
      <c r="I23" s="12">
        <f t="shared" si="0"/>
        <v>0</v>
      </c>
    </row>
    <row r="24" spans="1:9" ht="17.25" x14ac:dyDescent="0.25">
      <c r="A24" s="5">
        <v>8</v>
      </c>
      <c r="B24" s="26" t="s">
        <v>32</v>
      </c>
      <c r="C24" s="26"/>
      <c r="D24" s="24" t="s">
        <v>22</v>
      </c>
      <c r="E24" s="24"/>
      <c r="F24" s="27">
        <v>260</v>
      </c>
      <c r="G24" s="27"/>
      <c r="H24" s="11"/>
      <c r="I24" s="12">
        <f t="shared" si="0"/>
        <v>0</v>
      </c>
    </row>
    <row r="25" spans="1:9" ht="17.25" x14ac:dyDescent="0.25">
      <c r="A25" s="5">
        <v>9</v>
      </c>
      <c r="B25" s="26" t="s">
        <v>33</v>
      </c>
      <c r="C25" s="26"/>
      <c r="D25" s="24" t="s">
        <v>22</v>
      </c>
      <c r="E25" s="24"/>
      <c r="F25" s="27">
        <v>128</v>
      </c>
      <c r="G25" s="27"/>
      <c r="H25" s="11"/>
      <c r="I25" s="12">
        <f t="shared" si="0"/>
        <v>0</v>
      </c>
    </row>
    <row r="26" spans="1:9" ht="17.25" x14ac:dyDescent="0.25">
      <c r="A26" s="5">
        <v>10</v>
      </c>
      <c r="B26" s="26" t="s">
        <v>34</v>
      </c>
      <c r="C26" s="26"/>
      <c r="D26" s="24" t="s">
        <v>29</v>
      </c>
      <c r="E26" s="24"/>
      <c r="F26" s="27">
        <v>280</v>
      </c>
      <c r="G26" s="27"/>
      <c r="H26" s="11"/>
      <c r="I26" s="12">
        <f t="shared" si="0"/>
        <v>0</v>
      </c>
    </row>
    <row r="27" spans="1:9" ht="17.25" x14ac:dyDescent="0.25">
      <c r="A27" s="5">
        <v>11</v>
      </c>
      <c r="B27" s="26" t="s">
        <v>35</v>
      </c>
      <c r="C27" s="26"/>
      <c r="D27" s="24" t="s">
        <v>29</v>
      </c>
      <c r="E27" s="24"/>
      <c r="F27" s="27">
        <v>2500</v>
      </c>
      <c r="G27" s="27"/>
      <c r="H27" s="11"/>
      <c r="I27" s="12">
        <f>F27*H27</f>
        <v>0</v>
      </c>
    </row>
    <row r="28" spans="1:9" ht="17.25" x14ac:dyDescent="0.25">
      <c r="A28" s="5">
        <v>12</v>
      </c>
      <c r="B28" s="26" t="s">
        <v>36</v>
      </c>
      <c r="C28" s="26"/>
      <c r="D28" s="24" t="s">
        <v>29</v>
      </c>
      <c r="E28" s="24"/>
      <c r="F28" s="27">
        <v>25</v>
      </c>
      <c r="G28" s="27"/>
      <c r="H28" s="11"/>
      <c r="I28" s="12">
        <f t="shared" si="0"/>
        <v>0</v>
      </c>
    </row>
    <row r="29" spans="1:9" ht="17.25" x14ac:dyDescent="0.25">
      <c r="A29" s="5">
        <v>13</v>
      </c>
      <c r="B29" s="26" t="s">
        <v>37</v>
      </c>
      <c r="C29" s="26"/>
      <c r="D29" s="24" t="s">
        <v>29</v>
      </c>
      <c r="E29" s="24"/>
      <c r="F29" s="27">
        <v>40</v>
      </c>
      <c r="G29" s="27"/>
      <c r="H29" s="11"/>
      <c r="I29" s="12">
        <f t="shared" si="0"/>
        <v>0</v>
      </c>
    </row>
    <row r="30" spans="1:9" ht="15.75" customHeight="1" x14ac:dyDescent="0.25">
      <c r="A30" s="28" t="s">
        <v>38</v>
      </c>
      <c r="B30" s="30" t="s">
        <v>39</v>
      </c>
      <c r="C30" s="30"/>
      <c r="D30" s="30"/>
      <c r="E30" s="30"/>
      <c r="F30" s="30"/>
      <c r="G30" s="30"/>
      <c r="H30" s="30"/>
      <c r="I30" s="52" t="str">
        <f>IF(COUNTIF(I17:I29, 0)&gt;0,"REJECTED",SUM(I17:I29))</f>
        <v>REJECTED</v>
      </c>
    </row>
    <row r="31" spans="1:9" ht="15.75" customHeight="1" x14ac:dyDescent="0.25">
      <c r="A31" s="29"/>
      <c r="B31" s="31" t="s">
        <v>49</v>
      </c>
      <c r="C31" s="30"/>
      <c r="D31" s="30"/>
      <c r="E31" s="30"/>
      <c r="F31" s="30"/>
      <c r="G31" s="30"/>
      <c r="H31" s="30"/>
      <c r="I31" s="52"/>
    </row>
    <row r="32" spans="1:9" ht="18.75" x14ac:dyDescent="0.25">
      <c r="A32" s="32" t="s">
        <v>40</v>
      </c>
      <c r="B32" s="32" t="s">
        <v>41</v>
      </c>
      <c r="C32" s="32"/>
      <c r="D32" s="32"/>
      <c r="E32" s="32"/>
      <c r="F32" s="32"/>
      <c r="G32" s="32"/>
      <c r="H32" s="32"/>
      <c r="I32" s="34" t="e">
        <f>IF(I30=0,"REJECTED",(I14+I30))</f>
        <v>#VALUE!</v>
      </c>
    </row>
    <row r="33" spans="1:11" ht="30.75" customHeight="1" x14ac:dyDescent="0.25">
      <c r="A33" s="32"/>
      <c r="B33" s="33" t="s">
        <v>42</v>
      </c>
      <c r="C33" s="33"/>
      <c r="D33" s="33"/>
      <c r="E33" s="33"/>
      <c r="F33" s="33"/>
      <c r="G33" s="33"/>
      <c r="H33" s="33"/>
      <c r="I33" s="35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11" x14ac:dyDescent="0.25">
      <c r="A35" s="2" t="s">
        <v>48</v>
      </c>
    </row>
    <row r="36" spans="1:11" ht="19.5" customHeight="1" x14ac:dyDescent="0.25">
      <c r="A36" s="47" t="s">
        <v>48</v>
      </c>
      <c r="B36" s="47" t="s">
        <v>52</v>
      </c>
      <c r="C36" s="47"/>
      <c r="D36" s="47"/>
      <c r="E36" s="47"/>
      <c r="F36" s="47"/>
      <c r="G36" s="47"/>
      <c r="H36" s="47"/>
      <c r="I36" s="47"/>
    </row>
    <row r="37" spans="1:11" ht="21" customHeight="1" x14ac:dyDescent="0.25">
      <c r="A37" s="47"/>
      <c r="B37" s="47" t="s">
        <v>53</v>
      </c>
      <c r="C37" s="47"/>
      <c r="D37" s="47"/>
      <c r="E37" s="47"/>
      <c r="F37" s="47"/>
      <c r="G37" s="47"/>
      <c r="H37" s="47"/>
      <c r="I37" s="47"/>
    </row>
    <row r="38" spans="1:11" x14ac:dyDescent="0.25">
      <c r="A38" s="48"/>
      <c r="B38" s="47" t="s">
        <v>54</v>
      </c>
      <c r="C38" s="49"/>
      <c r="D38" s="49"/>
      <c r="E38" s="49"/>
      <c r="F38" s="49"/>
      <c r="G38" s="49"/>
      <c r="H38" s="49"/>
      <c r="I38" s="49"/>
    </row>
    <row r="39" spans="1:11" ht="29.25" customHeight="1" x14ac:dyDescent="0.25">
      <c r="A39" s="48"/>
      <c r="B39" s="46" t="s">
        <v>55</v>
      </c>
      <c r="C39" s="46"/>
      <c r="D39" s="46"/>
      <c r="E39" s="46"/>
      <c r="F39" s="46"/>
      <c r="G39" s="46"/>
      <c r="H39" s="46"/>
      <c r="I39" s="46"/>
      <c r="J39" s="50"/>
      <c r="K39" s="50"/>
    </row>
  </sheetData>
  <sheetProtection algorithmName="SHA-512" hashValue="nrweuYs78xGCxyZ6OscqBB4Wawv8KdB5k/AKO4pkGthb+Y/3ecb2MaZUZs8+MV3MNRb2JeqnuNEMck5qPYKtnA==" saltValue="pOj4ARFB+ofJ6quAIcBitQ==" spinCount="100000" sheet="1" objects="1" scenarios="1"/>
  <mergeCells count="75">
    <mergeCell ref="A4:I4"/>
    <mergeCell ref="B39:I39"/>
    <mergeCell ref="A1:I1"/>
    <mergeCell ref="A13:H13"/>
    <mergeCell ref="A3:I3"/>
    <mergeCell ref="B12:F12"/>
    <mergeCell ref="G12:H12"/>
    <mergeCell ref="C10:D10"/>
    <mergeCell ref="E10:F10"/>
    <mergeCell ref="G10:H10"/>
    <mergeCell ref="B11:H11"/>
    <mergeCell ref="C8:D8"/>
    <mergeCell ref="E8:F8"/>
    <mergeCell ref="G8:H8"/>
    <mergeCell ref="C9:D9"/>
    <mergeCell ref="E9:F9"/>
    <mergeCell ref="G9:H9"/>
    <mergeCell ref="C6:D6"/>
    <mergeCell ref="I30:I31"/>
    <mergeCell ref="A32:A33"/>
    <mergeCell ref="B32:H32"/>
    <mergeCell ref="B33:H33"/>
    <mergeCell ref="I32:I33"/>
    <mergeCell ref="B29:C29"/>
    <mergeCell ref="D29:E29"/>
    <mergeCell ref="F29:G29"/>
    <mergeCell ref="A30:A31"/>
    <mergeCell ref="B30:H30"/>
    <mergeCell ref="B31:H31"/>
    <mergeCell ref="B27:C27"/>
    <mergeCell ref="D27:E27"/>
    <mergeCell ref="F27:G27"/>
    <mergeCell ref="B28:C28"/>
    <mergeCell ref="D28:E28"/>
    <mergeCell ref="F28:G28"/>
    <mergeCell ref="B25:C25"/>
    <mergeCell ref="D25:E25"/>
    <mergeCell ref="F25:G25"/>
    <mergeCell ref="B26:C26"/>
    <mergeCell ref="D26:E26"/>
    <mergeCell ref="F26:G26"/>
    <mergeCell ref="B23:C23"/>
    <mergeCell ref="D23:E23"/>
    <mergeCell ref="F23:G23"/>
    <mergeCell ref="B24:C24"/>
    <mergeCell ref="D24:E24"/>
    <mergeCell ref="F24:G24"/>
    <mergeCell ref="B21:C21"/>
    <mergeCell ref="D21:E21"/>
    <mergeCell ref="F21:G21"/>
    <mergeCell ref="B22:C22"/>
    <mergeCell ref="D22:E22"/>
    <mergeCell ref="F22:G22"/>
    <mergeCell ref="B19:C19"/>
    <mergeCell ref="D19:E19"/>
    <mergeCell ref="F19:G19"/>
    <mergeCell ref="B20:C20"/>
    <mergeCell ref="D20:E20"/>
    <mergeCell ref="F20:G20"/>
    <mergeCell ref="B17:C17"/>
    <mergeCell ref="D17:E17"/>
    <mergeCell ref="F17:G17"/>
    <mergeCell ref="B18:C18"/>
    <mergeCell ref="D18:E18"/>
    <mergeCell ref="F18:G18"/>
    <mergeCell ref="B14:H14"/>
    <mergeCell ref="A15:I15"/>
    <mergeCell ref="B16:C16"/>
    <mergeCell ref="D16:E16"/>
    <mergeCell ref="F16:G16"/>
    <mergeCell ref="E6:F6"/>
    <mergeCell ref="G6:H6"/>
    <mergeCell ref="C7:D7"/>
    <mergeCell ref="E7:F7"/>
    <mergeCell ref="G7:H7"/>
  </mergeCells>
  <dataValidations count="2">
    <dataValidation type="decimal" operator="greaterThanOrEqual" showInputMessage="1" showErrorMessage="1" promptTitle="Service Charge" prompt="NOT ALLOWED TO PUT VALUE LESS THAN 3.26" sqref="G12:H12" xr:uid="{1A70B189-C8FC-4284-B67D-BC44890CD183}">
      <formula1>3.26</formula1>
    </dataValidation>
    <dataValidation type="decimal" operator="greaterThan" allowBlank="1" showInputMessage="1" showErrorMessage="1" promptTitle="UNIT RATE" prompt="PUT UNIT RATES FOR ALL UNIFORM AND SAFETY ITEMS IN RUPEES " sqref="H17:H29" xr:uid="{8F1EDDB7-8C82-4EED-AAF0-106854280EEC}">
      <formula1>0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Chittaranjan Sahoo</dc:creator>
  <cp:lastModifiedBy>Chittaranjan Sahoo</cp:lastModifiedBy>
  <dcterms:created xsi:type="dcterms:W3CDTF">2015-06-05T18:17:20Z</dcterms:created>
  <dcterms:modified xsi:type="dcterms:W3CDTF">2026-09-05T07:57:14Z</dcterms:modified>
</cp:coreProperties>
</file>