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9"/>
  </bookViews>
  <sheets>
    <sheet name="Summary" sheetId="9" r:id="rId1"/>
    <sheet name="HPVP" sheetId="8" r:id="rId2"/>
    <sheet name="PSNR" sheetId="1" r:id="rId3"/>
    <sheet name="PSNR MMD" sheetId="10" r:id="rId4"/>
    <sheet name="PSER" sheetId="2" r:id="rId5"/>
    <sheet name="PSSR" sheetId="3" r:id="rId6"/>
    <sheet name="PSWR A" sheetId="4" r:id="rId7"/>
    <sheet name="PSWR B1" sheetId="5" r:id="rId8"/>
    <sheet name="PSWR B2" sheetId="6" r:id="rId9"/>
    <sheet name="PSWR C" sheetId="7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D12" i="9" s="1"/>
  <c r="E9" i="9"/>
  <c r="H918" i="10"/>
  <c r="H898" i="10"/>
  <c r="D13" i="9" l="1"/>
  <c r="E13" i="9"/>
  <c r="F9" i="9"/>
  <c r="F10" i="9"/>
  <c r="F11" i="9"/>
  <c r="F12" i="9"/>
  <c r="E11" i="9"/>
  <c r="D11" i="9"/>
  <c r="E10" i="9"/>
  <c r="D10" i="9"/>
  <c r="F8" i="9"/>
  <c r="D9" i="9"/>
  <c r="F13" i="9" l="1"/>
  <c r="I203" i="7"/>
  <c r="H203" i="7"/>
  <c r="G189" i="7"/>
  <c r="B189" i="7"/>
  <c r="G188" i="7"/>
  <c r="B188" i="7"/>
  <c r="G187" i="7"/>
  <c r="B187" i="7"/>
  <c r="G186" i="7"/>
  <c r="B186" i="7"/>
  <c r="G185" i="7"/>
  <c r="B185" i="7"/>
  <c r="G184" i="7"/>
  <c r="B184" i="7"/>
  <c r="G183" i="7"/>
  <c r="B183" i="7"/>
  <c r="G182" i="7"/>
  <c r="B182" i="7"/>
  <c r="G181" i="7"/>
  <c r="B181" i="7"/>
  <c r="G180" i="7"/>
  <c r="B180" i="7"/>
  <c r="G179" i="7"/>
  <c r="B179" i="7"/>
  <c r="G178" i="7"/>
  <c r="B178" i="7"/>
  <c r="G177" i="7"/>
  <c r="B177" i="7"/>
  <c r="G176" i="7"/>
  <c r="B176" i="7"/>
  <c r="G175" i="7"/>
  <c r="B175" i="7"/>
  <c r="G174" i="7"/>
  <c r="B174" i="7"/>
  <c r="G173" i="7"/>
  <c r="B173" i="7"/>
  <c r="G172" i="7"/>
  <c r="B172" i="7"/>
  <c r="G171" i="7"/>
  <c r="B171" i="7"/>
  <c r="G170" i="7"/>
  <c r="B170" i="7"/>
  <c r="G169" i="7"/>
  <c r="B169" i="7"/>
  <c r="G168" i="7"/>
  <c r="B168" i="7"/>
  <c r="G167" i="7"/>
  <c r="B167" i="7"/>
  <c r="G166" i="7"/>
  <c r="B166" i="7"/>
  <c r="G165" i="7"/>
  <c r="B165" i="7"/>
  <c r="G164" i="7"/>
  <c r="B164" i="7"/>
  <c r="G163" i="7"/>
  <c r="B163" i="7"/>
  <c r="G162" i="7"/>
  <c r="B162" i="7"/>
  <c r="G161" i="7"/>
  <c r="B161" i="7"/>
  <c r="G160" i="7"/>
  <c r="B160" i="7"/>
  <c r="G159" i="7"/>
  <c r="B159" i="7"/>
  <c r="G158" i="7"/>
  <c r="B158" i="7"/>
  <c r="G157" i="7"/>
  <c r="B157" i="7"/>
  <c r="G156" i="7"/>
  <c r="B156" i="7"/>
  <c r="G155" i="7"/>
  <c r="B155" i="7"/>
  <c r="G154" i="7"/>
  <c r="B154" i="7"/>
  <c r="G153" i="7"/>
  <c r="B153" i="7"/>
  <c r="G152" i="7"/>
  <c r="B152" i="7"/>
  <c r="G151" i="7"/>
  <c r="B151" i="7"/>
  <c r="G150" i="7"/>
  <c r="B150" i="7"/>
  <c r="G149" i="7"/>
  <c r="B149" i="7"/>
  <c r="G148" i="7"/>
  <c r="B148" i="7"/>
  <c r="G147" i="7"/>
  <c r="B147" i="7"/>
  <c r="G146" i="7"/>
  <c r="B146" i="7"/>
  <c r="G145" i="7"/>
  <c r="B145" i="7"/>
  <c r="G144" i="7"/>
  <c r="B144" i="7"/>
  <c r="G143" i="7"/>
  <c r="B143" i="7"/>
  <c r="G142" i="7"/>
  <c r="B142" i="7"/>
  <c r="G141" i="7"/>
  <c r="B141" i="7"/>
  <c r="G140" i="7"/>
  <c r="B140" i="7"/>
  <c r="G139" i="7"/>
  <c r="B139" i="7"/>
  <c r="G138" i="7"/>
  <c r="B138" i="7"/>
  <c r="G137" i="7"/>
  <c r="B137" i="7"/>
  <c r="G136" i="7"/>
  <c r="B136" i="7"/>
  <c r="G135" i="7"/>
  <c r="B135" i="7"/>
  <c r="G134" i="7"/>
  <c r="B134" i="7"/>
  <c r="G133" i="7"/>
  <c r="B133" i="7"/>
  <c r="G132" i="7"/>
  <c r="B132" i="7"/>
  <c r="G131" i="7"/>
  <c r="B131" i="7"/>
  <c r="G130" i="7"/>
  <c r="B130" i="7"/>
  <c r="G129" i="7"/>
  <c r="B129" i="7"/>
  <c r="G128" i="7"/>
  <c r="B128" i="7"/>
  <c r="G127" i="7"/>
  <c r="B127" i="7"/>
  <c r="G126" i="7"/>
  <c r="B126" i="7"/>
  <c r="G125" i="7"/>
  <c r="B125" i="7"/>
  <c r="G124" i="7"/>
  <c r="B124" i="7"/>
  <c r="G123" i="7"/>
  <c r="B123" i="7"/>
  <c r="G122" i="7"/>
  <c r="B122" i="7"/>
  <c r="G121" i="7"/>
  <c r="B121" i="7"/>
  <c r="G120" i="7"/>
  <c r="B120" i="7"/>
  <c r="G119" i="7"/>
  <c r="B119" i="7"/>
  <c r="G118" i="7"/>
  <c r="B118" i="7"/>
  <c r="G117" i="7"/>
  <c r="B117" i="7"/>
  <c r="G116" i="7"/>
  <c r="B116" i="7"/>
  <c r="G115" i="7"/>
  <c r="B115" i="7"/>
  <c r="G114" i="7"/>
  <c r="B114" i="7"/>
  <c r="G113" i="7"/>
  <c r="B113" i="7"/>
  <c r="G112" i="7"/>
  <c r="B112" i="7"/>
  <c r="G111" i="7"/>
  <c r="B111" i="7"/>
  <c r="G110" i="7"/>
  <c r="B110" i="7"/>
  <c r="G109" i="7"/>
  <c r="B109" i="7"/>
  <c r="G108" i="7"/>
  <c r="B108" i="7"/>
  <c r="G107" i="7"/>
  <c r="B107" i="7"/>
  <c r="G106" i="7"/>
  <c r="B106" i="7"/>
  <c r="G105" i="7"/>
  <c r="B105" i="7"/>
  <c r="G104" i="7"/>
  <c r="B104" i="7"/>
  <c r="G103" i="7"/>
  <c r="B103" i="7"/>
  <c r="G102" i="7"/>
  <c r="B102" i="7"/>
  <c r="G101" i="7"/>
  <c r="B101" i="7"/>
  <c r="G100" i="7"/>
  <c r="B100" i="7"/>
  <c r="G99" i="7"/>
  <c r="B99" i="7"/>
  <c r="G98" i="7"/>
  <c r="B98" i="7"/>
  <c r="G97" i="7"/>
  <c r="B97" i="7"/>
  <c r="G96" i="7"/>
  <c r="B96" i="7"/>
  <c r="G95" i="7"/>
  <c r="B95" i="7"/>
  <c r="G94" i="7"/>
  <c r="B94" i="7"/>
  <c r="G93" i="7"/>
  <c r="B93" i="7"/>
  <c r="G92" i="7"/>
  <c r="B92" i="7"/>
  <c r="G91" i="7"/>
  <c r="B91" i="7"/>
  <c r="G89" i="7"/>
  <c r="G87" i="7"/>
  <c r="G85" i="7"/>
  <c r="G83" i="7"/>
  <c r="G81" i="7"/>
  <c r="G79" i="7"/>
  <c r="G77" i="7"/>
  <c r="G75" i="7"/>
  <c r="G73" i="7"/>
  <c r="G71" i="7"/>
  <c r="G69" i="7"/>
  <c r="G67" i="7"/>
  <c r="G65" i="7"/>
  <c r="G63" i="7"/>
  <c r="G61" i="7"/>
  <c r="G59" i="7"/>
  <c r="G57" i="7"/>
  <c r="G55" i="7"/>
  <c r="G53" i="7"/>
  <c r="G51" i="7"/>
  <c r="G49" i="7"/>
  <c r="G47" i="7"/>
  <c r="G45" i="7"/>
  <c r="G43" i="7"/>
  <c r="G41" i="7"/>
  <c r="G39" i="7"/>
  <c r="G37" i="7"/>
  <c r="G35" i="7"/>
  <c r="G33" i="7"/>
  <c r="G31" i="7"/>
  <c r="G29" i="7"/>
  <c r="G27" i="7"/>
  <c r="G25" i="7"/>
  <c r="G23" i="7"/>
  <c r="G21" i="7"/>
  <c r="G19" i="7"/>
  <c r="G17" i="7"/>
  <c r="G15" i="7"/>
  <c r="G13" i="7"/>
  <c r="G11" i="7"/>
  <c r="G9" i="7"/>
  <c r="G7" i="7"/>
  <c r="G5" i="7"/>
  <c r="G3" i="7"/>
  <c r="G203" i="7" s="1"/>
  <c r="H608" i="6"/>
  <c r="G608" i="6"/>
  <c r="I198" i="5"/>
  <c r="I199" i="5" s="1"/>
  <c r="H198" i="5"/>
  <c r="H199" i="5" s="1"/>
  <c r="E135" i="3" l="1"/>
  <c r="E134" i="3"/>
  <c r="E133" i="3"/>
  <c r="G68" i="3"/>
  <c r="G62" i="3"/>
  <c r="M477" i="2"/>
  <c r="E8" i="9" s="1"/>
  <c r="I180" i="2"/>
  <c r="I171" i="2"/>
  <c r="G46" i="1"/>
  <c r="G47" i="1" s="1"/>
  <c r="I182" i="2" l="1"/>
  <c r="D8" i="9" s="1"/>
  <c r="M478" i="2" l="1"/>
</calcChain>
</file>

<file path=xl/comments1.xml><?xml version="1.0" encoding="utf-8"?>
<comments xmlns="http://schemas.openxmlformats.org/spreadsheetml/2006/main">
  <authors>
    <author>Author</author>
  </authors>
  <commentList>
    <comment ref="H16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</t>
        </r>
      </text>
    </comment>
  </commentList>
</comments>
</file>

<file path=xl/sharedStrings.xml><?xml version="1.0" encoding="utf-8"?>
<sst xmlns="http://schemas.openxmlformats.org/spreadsheetml/2006/main" count="11328" uniqueCount="3406">
  <si>
    <t>BHEL-PSNR
LIST OF T&amp;P ITEMS OF PS-NR TO BE COVERED UNDER CPM POLICY FOR 2022-2023</t>
  </si>
  <si>
    <t>SL.NO.</t>
  </si>
  <si>
    <t xml:space="preserve">Classification of Equipment </t>
  </si>
  <si>
    <t>ITEM DESCRIPTION</t>
  </si>
  <si>
    <t>CAPACITY</t>
  </si>
  <si>
    <t>EQUIPMENT SL NO</t>
  </si>
  <si>
    <t>YEAR OF PURCHASE</t>
  </si>
  <si>
    <t>PURCHASE COST (RS.)</t>
  </si>
  <si>
    <t>PRESENT LOCATION</t>
  </si>
  <si>
    <t>LIEBHERR CRANE-LR-1600/2</t>
  </si>
  <si>
    <t>600 MT</t>
  </si>
  <si>
    <t>Sept,2010</t>
  </si>
  <si>
    <t>Panki</t>
  </si>
  <si>
    <t>Manitowoc Crane-888</t>
  </si>
  <si>
    <t>200 MT</t>
  </si>
  <si>
    <t>8881155</t>
  </si>
  <si>
    <t>Jan,1999</t>
  </si>
  <si>
    <t>PSSR Udangudi</t>
  </si>
  <si>
    <t>Manitowoc crane-2250</t>
  </si>
  <si>
    <t>270 MT</t>
  </si>
  <si>
    <t>June,2005</t>
  </si>
  <si>
    <t>Khurja</t>
  </si>
  <si>
    <t>June,2008</t>
  </si>
  <si>
    <t>PSSR Yadadri</t>
  </si>
  <si>
    <t>Aug,2008</t>
  </si>
  <si>
    <t>Kobelco crane-CKE-2500-2</t>
  </si>
  <si>
    <t>250 MT</t>
  </si>
  <si>
    <t>JD-04/ 2356</t>
  </si>
  <si>
    <t>Feb,2009</t>
  </si>
  <si>
    <t>PANKI</t>
  </si>
  <si>
    <t xml:space="preserve">JD-04/02493 </t>
  </si>
  <si>
    <t>Aug,2009</t>
  </si>
  <si>
    <t>PSWR Patratu</t>
  </si>
  <si>
    <t>JD-04/-02411</t>
  </si>
  <si>
    <t>ISG North Karanpura</t>
  </si>
  <si>
    <t>Kobelco crane-CKE 1350</t>
  </si>
  <si>
    <t>135 MT</t>
  </si>
  <si>
    <t>GN02/01030</t>
  </si>
  <si>
    <t>Aug,2005</t>
  </si>
  <si>
    <t>GN02/01055</t>
  </si>
  <si>
    <t>March,2006</t>
  </si>
  <si>
    <t>GN02/01037</t>
  </si>
  <si>
    <t>RAPP KOTA</t>
  </si>
  <si>
    <t xml:space="preserve"> GN 02/01059</t>
  </si>
  <si>
    <t>Kobelco crane-CKE 1350  1-F</t>
  </si>
  <si>
    <t>GN03/02322</t>
  </si>
  <si>
    <t>Oct, 2009</t>
  </si>
  <si>
    <t>VIZAG</t>
  </si>
  <si>
    <t>GN03/02326</t>
  </si>
  <si>
    <t>OBRA</t>
  </si>
  <si>
    <t>ZOOMLION CRANE-QUY-100</t>
  </si>
  <si>
    <t>100 MT</t>
  </si>
  <si>
    <t>Jan,2011</t>
  </si>
  <si>
    <t>FGD DADRI</t>
  </si>
  <si>
    <t>KHURJA</t>
  </si>
  <si>
    <t>TATA CRANE-KH 500</t>
  </si>
  <si>
    <t>H15 -019</t>
  </si>
  <si>
    <t xml:space="preserve"> TATA Crane-TFC 280</t>
  </si>
  <si>
    <t>75 MT</t>
  </si>
  <si>
    <t>280-C-1224</t>
  </si>
  <si>
    <t>July,2008</t>
  </si>
  <si>
    <t>280-C-1223</t>
  </si>
  <si>
    <t>GADARWARA</t>
  </si>
  <si>
    <t>TIL TYRE MOUNTED-RT 880</t>
  </si>
  <si>
    <t>Jan,2008</t>
  </si>
  <si>
    <t>Pipalkoti</t>
  </si>
  <si>
    <t>TIL MOBILE CRANE-RT 760</t>
  </si>
  <si>
    <t>55 MT</t>
  </si>
  <si>
    <t>Tapovan</t>
  </si>
  <si>
    <t>Nov,2007</t>
  </si>
  <si>
    <t>Dadri</t>
  </si>
  <si>
    <t>Dec,2004</t>
  </si>
  <si>
    <t>VYASI</t>
  </si>
  <si>
    <t>BAIRA SUIL</t>
  </si>
  <si>
    <t>ESCORT  MOBILE CRANE-RT 20</t>
  </si>
  <si>
    <t>20 MT</t>
  </si>
  <si>
    <t>KOLDAM</t>
  </si>
  <si>
    <t>MUKERIAN</t>
  </si>
  <si>
    <t>TIL MOBILE CRANE-RT 620</t>
  </si>
  <si>
    <t>May, 2004</t>
  </si>
  <si>
    <t>TAPOVAN</t>
  </si>
  <si>
    <t>Sept,2004</t>
  </si>
  <si>
    <t>PAPALKOTI</t>
  </si>
  <si>
    <t>ESCORTS PICK &amp; CARRY CRANE-F-15</t>
  </si>
  <si>
    <t>14 MT</t>
  </si>
  <si>
    <t>Unchahar</t>
  </si>
  <si>
    <t>UHL</t>
  </si>
  <si>
    <t>UNCHAHAR</t>
  </si>
  <si>
    <t>Sewa</t>
  </si>
  <si>
    <t>BAIRASUIL</t>
  </si>
  <si>
    <t>Sahapur Kandi</t>
  </si>
  <si>
    <t>Portal Gantry Crane</t>
  </si>
  <si>
    <t>360 MT</t>
  </si>
  <si>
    <t>KP0010</t>
  </si>
  <si>
    <t>PSWR, BHUSAWAL</t>
  </si>
  <si>
    <t>STRAND JACK</t>
  </si>
  <si>
    <t>185 MT</t>
  </si>
  <si>
    <t>DL-S185</t>
  </si>
  <si>
    <t>PSWR, MANUGURU
(TELANGANA)</t>
  </si>
  <si>
    <t>Induction Heating Machines-  15 Nos.</t>
  </si>
  <si>
    <t>2007-08,2009-10, 
2011 &amp; 2012-13</t>
  </si>
  <si>
    <t>Sudan, Panki, Vizag, Ramgarh, PSSR Krishnapatanam</t>
  </si>
  <si>
    <t>Total Amount in Rs.</t>
  </si>
  <si>
    <r>
      <t>LIST OF T&amp;P EQUIPMENTS FOR INSURANCE POLICY</t>
    </r>
    <r>
      <rPr>
        <b/>
        <u/>
        <sz val="14"/>
        <color indexed="10"/>
        <rFont val="Arial"/>
        <family val="2"/>
      </rPr>
      <t>(2022-23)</t>
    </r>
  </si>
  <si>
    <t>POWER SECTOR EASTERN REGION-FACILITY ENGINNERING</t>
  </si>
  <si>
    <t>RS. IN LAKHS</t>
  </si>
  <si>
    <t>CAT.</t>
  </si>
  <si>
    <t xml:space="preserve"> Classification  of Equipment</t>
  </si>
  <si>
    <t>DESCRIPTION OF ITEM</t>
  </si>
  <si>
    <t>MAKE</t>
  </si>
  <si>
    <t>Sl. No. Of Machine/ Equipment</t>
  </si>
  <si>
    <t>Purchase Value / Replacement Value/ Chartered Engineer Valuation</t>
  </si>
  <si>
    <t>CRANE</t>
  </si>
  <si>
    <t>600MT CRAWLER CRANE - M18000</t>
  </si>
  <si>
    <t xml:space="preserve"> MANITOWOC</t>
  </si>
  <si>
    <t>KARANPURA</t>
  </si>
  <si>
    <t>300MT CRAWLER CRANE - LR1350/1</t>
  </si>
  <si>
    <t xml:space="preserve"> LIEBHERR</t>
  </si>
  <si>
    <t>SAGARDIGHI</t>
  </si>
  <si>
    <t>250 MT CRAWLER CRANE - CKE2500-2</t>
  </si>
  <si>
    <t xml:space="preserve"> KOBELCO</t>
  </si>
  <si>
    <t xml:space="preserve">JD04-02354 </t>
  </si>
  <si>
    <t>BARH FGD</t>
  </si>
  <si>
    <t xml:space="preserve">JD04-02373 </t>
  </si>
  <si>
    <t xml:space="preserve">JD04-02491 </t>
  </si>
  <si>
    <t xml:space="preserve">250 MT CRAWLER CRANE - CKE2500-2 </t>
  </si>
  <si>
    <t xml:space="preserve">JD04-02489 </t>
  </si>
  <si>
    <t>150MT  ALL TERRAIN CRANE WITH TELESCOPIC BOOM- LTM1150/1</t>
  </si>
  <si>
    <t>120MT CRAWLER CRANE - QUY120</t>
  </si>
  <si>
    <t xml:space="preserve"> FUSHUN</t>
  </si>
  <si>
    <t>KAHALGAON</t>
  </si>
  <si>
    <t>120MT CRAWLER CRANE-SCX-1200-2</t>
  </si>
  <si>
    <t xml:space="preserve"> SUMOTOMO</t>
  </si>
  <si>
    <t xml:space="preserve">SC120-7070 </t>
  </si>
  <si>
    <t>BONGAIGAON</t>
  </si>
  <si>
    <t xml:space="preserve">100 MT CRAWLER CRANE -QUY100 </t>
  </si>
  <si>
    <t xml:space="preserve"> ZOOMLION</t>
  </si>
  <si>
    <t>100MT CRAWLER CRANE-KH500</t>
  </si>
  <si>
    <t xml:space="preserve"> TELCON</t>
  </si>
  <si>
    <t xml:space="preserve">500C-0024 </t>
  </si>
  <si>
    <t xml:space="preserve">500C-0023 </t>
  </si>
  <si>
    <t>80MT CRAWLER CRANE - QUY 80B</t>
  </si>
  <si>
    <t>BRBCL NABINAGAR</t>
  </si>
  <si>
    <t>ROURKELA</t>
  </si>
  <si>
    <t xml:space="preserve">75MT ROUGH TERRIAN MOBILE CRANE - RT880 </t>
  </si>
  <si>
    <t xml:space="preserve"> TIL</t>
  </si>
  <si>
    <t>75MT CRAWLER CRANE-TFC-280</t>
  </si>
  <si>
    <t xml:space="preserve">T-1156 </t>
  </si>
  <si>
    <t>BARAUNI</t>
  </si>
  <si>
    <t>75MT CRAWLER CRANE TFC-280</t>
  </si>
  <si>
    <t xml:space="preserve">T-1157 </t>
  </si>
  <si>
    <t>25MT CRAWLER CRANE-TFC-75</t>
  </si>
  <si>
    <t xml:space="preserve">075C-0015 </t>
  </si>
  <si>
    <t>11T HYDRAULIC MOBILE CRANE- 110C</t>
  </si>
  <si>
    <t xml:space="preserve"> ACE RHINO</t>
  </si>
  <si>
    <t>ACE- 141840</t>
  </si>
  <si>
    <t>BARH</t>
  </si>
  <si>
    <t>5T FORK LIFT WITH SIDE SHIFTER ATTACHMENT</t>
  </si>
  <si>
    <t xml:space="preserve"> TIL LTD.</t>
  </si>
  <si>
    <t xml:space="preserve">S016534 </t>
  </si>
  <si>
    <t>H/LET</t>
  </si>
  <si>
    <t>PASSENGER CUM GOODS ELEVATOR</t>
  </si>
  <si>
    <t xml:space="preserve"> MEKASTER</t>
  </si>
  <si>
    <t xml:space="preserve">H-286 </t>
  </si>
  <si>
    <t xml:space="preserve"> ALIKRAFT</t>
  </si>
  <si>
    <t>AKSD-203</t>
  </si>
  <si>
    <t xml:space="preserve">H-465 </t>
  </si>
  <si>
    <t xml:space="preserve">H-463 </t>
  </si>
  <si>
    <t>6/7</t>
  </si>
  <si>
    <t>SAE</t>
  </si>
  <si>
    <t xml:space="preserve">HYDRO TEST PUMP - 1000 KG  </t>
  </si>
  <si>
    <t xml:space="preserve"> UT PUMP</t>
  </si>
  <si>
    <t xml:space="preserve">2K15 02 1481 </t>
  </si>
  <si>
    <t>SURATGARH</t>
  </si>
  <si>
    <t>HYDRO TEST PUMP - 1000 KG</t>
  </si>
  <si>
    <t xml:space="preserve"> GOMA ENGINEERING PVT. LTD.</t>
  </si>
  <si>
    <t xml:space="preserve">2K15 02 1482 </t>
  </si>
  <si>
    <t>NPGCL NABINAGAR</t>
  </si>
  <si>
    <t>HYDRO TEST PUMP 600 KG</t>
  </si>
  <si>
    <t xml:space="preserve">HYDRO TEST PUMP 600 KG  </t>
  </si>
  <si>
    <t>IB VALLEY</t>
  </si>
  <si>
    <t xml:space="preserve">HYDRO TEST PUMP 600 KG </t>
  </si>
  <si>
    <t>HYDRO TEST PUMP 450 KG</t>
  </si>
  <si>
    <t>2K12 01 1280</t>
  </si>
  <si>
    <t>2K12 01 1279</t>
  </si>
  <si>
    <t>ACID CLEANING PUMP, MOTOR &amp; STARTER-200TPH</t>
  </si>
  <si>
    <t>VARAT PUMP &amp; MECHINARY PVT. LTD.</t>
  </si>
  <si>
    <t>SAM/ALSTHOM</t>
  </si>
  <si>
    <t>14296 &amp; 25560380004</t>
  </si>
  <si>
    <t>14295 &amp; 25560380003</t>
  </si>
  <si>
    <t>UNICON (SAMTURBO INDUSTRY PVT. LTD.)</t>
  </si>
  <si>
    <t>14297 &amp; 25560380005</t>
  </si>
  <si>
    <t>SAM TURBO INDUSTRY PVT.LTD.</t>
  </si>
  <si>
    <t>ACID CLEANING PUMP, MOTOR &amp; STARTER-150TPH</t>
  </si>
  <si>
    <t>SAM TURBO INDUSTRY  PVT. LTD</t>
  </si>
  <si>
    <t>UNICON</t>
  </si>
  <si>
    <t>BOLTING MACHINE FOR ESP WITH ACCESSORY</t>
  </si>
  <si>
    <t>ALCOA FASTENING SYSTEM-U.K</t>
  </si>
  <si>
    <t>AIPL 51</t>
  </si>
  <si>
    <t xml:space="preserve">BARAUNI </t>
  </si>
  <si>
    <t>AIPL 52</t>
  </si>
  <si>
    <t>AVLOCK INTERNATIONAL-SA</t>
  </si>
  <si>
    <t>327BV</t>
  </si>
  <si>
    <t>331BV</t>
  </si>
  <si>
    <t>332BV</t>
  </si>
  <si>
    <t>325BV</t>
  </si>
  <si>
    <t>318BV</t>
  </si>
  <si>
    <t>AIPL 46</t>
  </si>
  <si>
    <t>SAGARDIGHI UNIT#5</t>
  </si>
  <si>
    <t>AIPL 47</t>
  </si>
  <si>
    <t>AIPL 48</t>
  </si>
  <si>
    <t>AIPL 56</t>
  </si>
  <si>
    <t>326BV</t>
  </si>
  <si>
    <t>321BV</t>
  </si>
  <si>
    <t>322BV</t>
  </si>
  <si>
    <t xml:space="preserve">324BV </t>
  </si>
  <si>
    <t>336BV</t>
  </si>
  <si>
    <t>339BV</t>
  </si>
  <si>
    <t>ROURKELA / SAGARDIGHI</t>
  </si>
  <si>
    <t>AIPL 58</t>
  </si>
  <si>
    <t>AIPL 59</t>
  </si>
  <si>
    <t>INDUSTRIAL BLOWER-20000 CMH</t>
  </si>
  <si>
    <t xml:space="preserve"> NADI</t>
  </si>
  <si>
    <t xml:space="preserve"> C DOCTOR &amp; CO. PVT. LTD.</t>
  </si>
  <si>
    <t>WHE</t>
  </si>
  <si>
    <t>INDUCTION HEATING EQPT.</t>
  </si>
  <si>
    <t>EDN-BANGALORE</t>
  </si>
  <si>
    <t>CE/0627-SH8-71-78</t>
  </si>
  <si>
    <t>CE/0561-SH1-71-01</t>
  </si>
  <si>
    <t>CE/0561-SH2-71-01</t>
  </si>
  <si>
    <t>CE/0627-SH9-71-89</t>
  </si>
  <si>
    <t>CE/0627-SH4-71-40</t>
  </si>
  <si>
    <t>CE/0560-SH2-71-01</t>
  </si>
  <si>
    <t>CE/0471-SH1-71-01</t>
  </si>
  <si>
    <t>CE/0627-SHX-71-91</t>
  </si>
  <si>
    <t>COMPACT INDUCTION HEATING EQPT.</t>
  </si>
  <si>
    <t>CE/0785-SH2-71-17</t>
  </si>
  <si>
    <t>CE/0785-SH2-71-18</t>
  </si>
  <si>
    <t>CE/0558-SH4-71-01</t>
  </si>
  <si>
    <t>CE/0627-SH4-71-37</t>
  </si>
  <si>
    <t>CE/0627-SH4-71-39</t>
  </si>
  <si>
    <t>CE/0627-SH9-71-90</t>
  </si>
  <si>
    <t>CE/0627-SH7-71-64</t>
  </si>
  <si>
    <t>CE/0917-SH3-71-21</t>
  </si>
  <si>
    <t>CE/0785-SH4-71-31</t>
  </si>
  <si>
    <t>CE/0917-SH2-71-17</t>
  </si>
  <si>
    <t xml:space="preserve"> BHEL-EDN</t>
  </si>
  <si>
    <t>CE/0627-SH1-71-01/</t>
  </si>
  <si>
    <t>CE/0627-SH7-71-63/</t>
  </si>
  <si>
    <t>CE/1407-SH3-71-03/</t>
  </si>
  <si>
    <t>CE/1407-SH4-71-04/</t>
  </si>
  <si>
    <t>CE/1407-SH5-71-04/</t>
  </si>
  <si>
    <t>CE/1407-SH6-71-06/</t>
  </si>
  <si>
    <t>CE/1407-SH7-71-07/</t>
  </si>
  <si>
    <t>CE/1407-SH8-71-07/</t>
  </si>
  <si>
    <t>CE/1407-SH2-71-02/</t>
  </si>
  <si>
    <t>CE/1407-SH1-71-01/</t>
  </si>
  <si>
    <t>CE/0471-SH4-71-01</t>
  </si>
  <si>
    <t>CE/0627-SH6-71-58</t>
  </si>
  <si>
    <t>CE/0627-SH7-71-66</t>
  </si>
  <si>
    <t>CE/0627-SH8-71-79</t>
  </si>
  <si>
    <t>CE/0627-SH5-71-48</t>
  </si>
  <si>
    <t>CE/0785-SH4-71-33</t>
  </si>
  <si>
    <t>CE/0785-SH3-71-21</t>
  </si>
  <si>
    <t>CE/0785-SH3-71-22</t>
  </si>
  <si>
    <t>CE/0785-SH2-71-16</t>
  </si>
  <si>
    <t>CE/0785-SH3-71-24</t>
  </si>
  <si>
    <t>SUB TOTAL</t>
  </si>
  <si>
    <t>PURCHASE VALUE / REPLACEMENT VALUE/ CHARTERED ENGINEER VALUATION</t>
  </si>
  <si>
    <t>BB</t>
  </si>
  <si>
    <t>FEX ITEMS</t>
  </si>
  <si>
    <t>Purge test kit One (01) Set</t>
  </si>
  <si>
    <t>M/S SRI VENUGOPAL INDUSTRIES ,43/19, Rangaraja puram, Main road,Kodambakkam, Chennai-600024</t>
  </si>
  <si>
    <t>NA</t>
  </si>
  <si>
    <t>Head Office Kolkata/SAS Dept.</t>
  </si>
  <si>
    <t>ROTOR WITH PU CLADDED ROLLERS (50T)</t>
  </si>
  <si>
    <t>SIGT Pvt. Ltd.              226/3, Facit Avenue, Rajiv Gandhi Sarai, Kandanchavadi, Chennai-600096</t>
  </si>
  <si>
    <t>MAC NO: SPM NO:-223</t>
  </si>
  <si>
    <t>NTPC FARAKKA</t>
  </si>
  <si>
    <t>30 KW AIR HEATER WITH ACCESSORIES &amp; BLOWER MOTOR (01 SET)</t>
  </si>
  <si>
    <t>AIR HEATER: KHERAJ ELECTRICAL INDUSTRIES PVT LTD, BLOWER MOTOR: NEC MOTORS</t>
  </si>
  <si>
    <t>AIR HEATER SL NO.500556, BLOWER MOTOR SL. NO.95103119</t>
  </si>
  <si>
    <t>WBPDCL, KOLAGHAT TPS</t>
  </si>
  <si>
    <t>THREADING TOOL</t>
  </si>
  <si>
    <t>Grand Total</t>
  </si>
  <si>
    <t>SL NO</t>
  </si>
  <si>
    <t>IT SL NO</t>
  </si>
  <si>
    <t>MAC SL NO</t>
  </si>
  <si>
    <t>TYPE</t>
  </si>
  <si>
    <t>ITEM_DESC</t>
  </si>
  <si>
    <t>MAKER</t>
  </si>
  <si>
    <t>VENDOR_NAME</t>
  </si>
  <si>
    <t>PO_NO</t>
  </si>
  <si>
    <t>PO_DATE</t>
  </si>
  <si>
    <t>APPROX. REPLACEMENT / MARKET VALUE (As per Last RC /LPP/WEB) AS ON 07/04/2022</t>
  </si>
  <si>
    <t>LOCATION</t>
  </si>
  <si>
    <t>Working Status</t>
  </si>
  <si>
    <t>CR-1270</t>
  </si>
  <si>
    <t>LR-4BNFG</t>
  </si>
  <si>
    <t>LAPTOP</t>
  </si>
  <si>
    <t>LENOVO THINKPAD L420</t>
  </si>
  <si>
    <t>LENEVO</t>
  </si>
  <si>
    <t>HCL INFOSYSTEMS LIMITED</t>
  </si>
  <si>
    <t>PSER:PUR:MSX174(II):R-150:PPR002486</t>
  </si>
  <si>
    <t>KOLKATA</t>
  </si>
  <si>
    <t>In use</t>
  </si>
  <si>
    <t>CR-1271</t>
  </si>
  <si>
    <t>LR-4BNCX</t>
  </si>
  <si>
    <t>CR-1272</t>
  </si>
  <si>
    <t>LR-4BNFK</t>
  </si>
  <si>
    <t>CR-1273</t>
  </si>
  <si>
    <t>LR-4BNHX</t>
  </si>
  <si>
    <t>CR-1274</t>
  </si>
  <si>
    <t>LR-4BNKP</t>
  </si>
  <si>
    <t>PUNATSANGCHU</t>
  </si>
  <si>
    <t>CR-1143</t>
  </si>
  <si>
    <t>L94330X</t>
  </si>
  <si>
    <t>PC</t>
  </si>
  <si>
    <t>Lenevo Think Center M91 with Core i5-2400/3.1 Ghz/6MB L3 cache</t>
  </si>
  <si>
    <t>PSER:PUR:MSX:174(II):R-150:PPR002486</t>
  </si>
  <si>
    <t>CR-1144</t>
  </si>
  <si>
    <t>L94316H</t>
  </si>
  <si>
    <t>CR-1145</t>
  </si>
  <si>
    <t>L94278A</t>
  </si>
  <si>
    <t>CR-1146</t>
  </si>
  <si>
    <t>L94346H</t>
  </si>
  <si>
    <t>CR-1147</t>
  </si>
  <si>
    <t>L94337R</t>
  </si>
  <si>
    <t>NORTH KARANPURA</t>
  </si>
  <si>
    <t>CR-1148</t>
  </si>
  <si>
    <t>L94325R</t>
  </si>
  <si>
    <t>BRBCL - NABINAGAR</t>
  </si>
  <si>
    <t>CR-1150</t>
  </si>
  <si>
    <t>L94329F</t>
  </si>
  <si>
    <t>BARAUNI EPC</t>
  </si>
  <si>
    <t>CR-1151</t>
  </si>
  <si>
    <t>L94287Z</t>
  </si>
  <si>
    <t>RAMMAM</t>
  </si>
  <si>
    <t>CR-1152</t>
  </si>
  <si>
    <t>L94374E</t>
  </si>
  <si>
    <t>SAGARDIGHI WBPDCL</t>
  </si>
  <si>
    <t>CR-1153</t>
  </si>
  <si>
    <t>L94325W</t>
  </si>
  <si>
    <t>CR-1155</t>
  </si>
  <si>
    <t>L94307Z</t>
  </si>
  <si>
    <t>SURATGARH TPS</t>
  </si>
  <si>
    <t>CR-1156</t>
  </si>
  <si>
    <t>L94308W</t>
  </si>
  <si>
    <t>CR-1157</t>
  </si>
  <si>
    <t>L94373Y</t>
  </si>
  <si>
    <t>CR-1158</t>
  </si>
  <si>
    <t>L94339Y</t>
  </si>
  <si>
    <t>CR-1159</t>
  </si>
  <si>
    <t>L94305C</t>
  </si>
  <si>
    <t>CR-1160</t>
  </si>
  <si>
    <t>L94277M</t>
  </si>
  <si>
    <t>CR-1161</t>
  </si>
  <si>
    <t>L94336F</t>
  </si>
  <si>
    <t>CR-1162</t>
  </si>
  <si>
    <t>L94374M</t>
  </si>
  <si>
    <t>CR-1163</t>
  </si>
  <si>
    <t>L94339Z</t>
  </si>
  <si>
    <t>CR-1164</t>
  </si>
  <si>
    <t>L94346B</t>
  </si>
  <si>
    <t>CR-1171</t>
  </si>
  <si>
    <t>L94341F</t>
  </si>
  <si>
    <t>CR-1172</t>
  </si>
  <si>
    <t>L94345H</t>
  </si>
  <si>
    <t>NPGCL - NABINAGAR</t>
  </si>
  <si>
    <t>CR-1173</t>
  </si>
  <si>
    <t>L94330A</t>
  </si>
  <si>
    <t>CR-1176</t>
  </si>
  <si>
    <t>L94334C</t>
  </si>
  <si>
    <t>CR-1177</t>
  </si>
  <si>
    <t>L94347T</t>
  </si>
  <si>
    <t>CR-1178</t>
  </si>
  <si>
    <t>L94308A</t>
  </si>
  <si>
    <t>CR-1179</t>
  </si>
  <si>
    <t>L94341K</t>
  </si>
  <si>
    <t>CR-1180</t>
  </si>
  <si>
    <t>L94346L</t>
  </si>
  <si>
    <t>CR-1181</t>
  </si>
  <si>
    <t>L94329A</t>
  </si>
  <si>
    <t>CR-1182</t>
  </si>
  <si>
    <t>L94285X</t>
  </si>
  <si>
    <t>NTPC-BONGAIGAON</t>
  </si>
  <si>
    <t>CR-1184</t>
  </si>
  <si>
    <t>L9436P</t>
  </si>
  <si>
    <t>CR-1185</t>
  </si>
  <si>
    <t>L94326T</t>
  </si>
  <si>
    <t>CR-1187</t>
  </si>
  <si>
    <t>L94346E</t>
  </si>
  <si>
    <t>CR-1188</t>
  </si>
  <si>
    <t>L94334W</t>
  </si>
  <si>
    <t>CR-1189</t>
  </si>
  <si>
    <t>L94343W</t>
  </si>
  <si>
    <t>CR-1190</t>
  </si>
  <si>
    <t>L94346F</t>
  </si>
  <si>
    <t>BOKARO-A</t>
  </si>
  <si>
    <t>CR-1191</t>
  </si>
  <si>
    <t>L94345X</t>
  </si>
  <si>
    <t>CR-1192</t>
  </si>
  <si>
    <t>L94345P</t>
  </si>
  <si>
    <t>CR-1194</t>
  </si>
  <si>
    <t>L94336D</t>
  </si>
  <si>
    <t>NAMRUP</t>
  </si>
  <si>
    <t>CR-1196</t>
  </si>
  <si>
    <t>L94339G</t>
  </si>
  <si>
    <t>CR-1197</t>
  </si>
  <si>
    <t>L94345D</t>
  </si>
  <si>
    <t>CR-1198</t>
  </si>
  <si>
    <t>L94339X</t>
  </si>
  <si>
    <t>CR-1199</t>
  </si>
  <si>
    <t>L94343B</t>
  </si>
  <si>
    <t>CR-1200</t>
  </si>
  <si>
    <t>L94374A</t>
  </si>
  <si>
    <t>CR-1202</t>
  </si>
  <si>
    <t>L94334M</t>
  </si>
  <si>
    <t>CR-1204</t>
  </si>
  <si>
    <t>L94373L</t>
  </si>
  <si>
    <t>CR-1205</t>
  </si>
  <si>
    <t>L94341H</t>
  </si>
  <si>
    <t>CR-1208</t>
  </si>
  <si>
    <t>L94374C</t>
  </si>
  <si>
    <t>CR-1209</t>
  </si>
  <si>
    <t>L94345F</t>
  </si>
  <si>
    <t>CR-1210</t>
  </si>
  <si>
    <t>L94326K</t>
  </si>
  <si>
    <t>KAMENG (NEEPCO)</t>
  </si>
  <si>
    <t>CR-1211</t>
  </si>
  <si>
    <t>L94326A</t>
  </si>
  <si>
    <t>CR-1212</t>
  </si>
  <si>
    <t>L94323F</t>
  </si>
  <si>
    <t>CR-1213</t>
  </si>
  <si>
    <t>L94320C</t>
  </si>
  <si>
    <t>CR-1214</t>
  </si>
  <si>
    <t>L94343V</t>
  </si>
  <si>
    <t>CR-1215</t>
  </si>
  <si>
    <t>L94322T</t>
  </si>
  <si>
    <t>CR-1216</t>
  </si>
  <si>
    <t>L94345G</t>
  </si>
  <si>
    <t>PATNA</t>
  </si>
  <si>
    <t>CR-1217</t>
  </si>
  <si>
    <t>L94323D</t>
  </si>
  <si>
    <t>CR-1218</t>
  </si>
  <si>
    <t>L94347N</t>
  </si>
  <si>
    <t>CR-1221</t>
  </si>
  <si>
    <t>L94339C</t>
  </si>
  <si>
    <t>CR-1223</t>
  </si>
  <si>
    <t>L94328X</t>
  </si>
  <si>
    <t>CR-1224</t>
  </si>
  <si>
    <t>L94299G</t>
  </si>
  <si>
    <t>CR-1227</t>
  </si>
  <si>
    <t>L94328W</t>
  </si>
  <si>
    <t>CR-1229</t>
  </si>
  <si>
    <t>L94347D</t>
  </si>
  <si>
    <t>CR-1230</t>
  </si>
  <si>
    <t>L94341R</t>
  </si>
  <si>
    <t>PARADIP (IOCL)</t>
  </si>
  <si>
    <t>CR-1231</t>
  </si>
  <si>
    <t>L94334E</t>
  </si>
  <si>
    <t>CR-1232</t>
  </si>
  <si>
    <t>L94317W</t>
  </si>
  <si>
    <t>CR-1233</t>
  </si>
  <si>
    <t>L94347E</t>
  </si>
  <si>
    <t>KALINGANAGAR</t>
  </si>
  <si>
    <t>CR-1234</t>
  </si>
  <si>
    <t>L94343P</t>
  </si>
  <si>
    <t>CR-1235</t>
  </si>
  <si>
    <t>L94335C</t>
  </si>
  <si>
    <t>CR-1236</t>
  </si>
  <si>
    <t>L94324Y</t>
  </si>
  <si>
    <t>CR-1237</t>
  </si>
  <si>
    <t>L94347H</t>
  </si>
  <si>
    <t>CR-1238</t>
  </si>
  <si>
    <t>L94346A</t>
  </si>
  <si>
    <t>CR-1239</t>
  </si>
  <si>
    <t>L94339N</t>
  </si>
  <si>
    <t>CR-1240</t>
  </si>
  <si>
    <t>L94333X</t>
  </si>
  <si>
    <t>CR-1241</t>
  </si>
  <si>
    <t>L94347G</t>
  </si>
  <si>
    <t>CR-1242</t>
  </si>
  <si>
    <t>L94347F</t>
  </si>
  <si>
    <t>CR-1243</t>
  </si>
  <si>
    <t>L94341P</t>
  </si>
  <si>
    <t>CR-1244</t>
  </si>
  <si>
    <t>L94373N</t>
  </si>
  <si>
    <t>CR-1245</t>
  </si>
  <si>
    <t>L94374H</t>
  </si>
  <si>
    <t>CR-1246</t>
  </si>
  <si>
    <t>L94337V</t>
  </si>
  <si>
    <t>CR-1247</t>
  </si>
  <si>
    <t>L94339M</t>
  </si>
  <si>
    <t>CR-1248</t>
  </si>
  <si>
    <t>L94339H</t>
  </si>
  <si>
    <t>CR-1251</t>
  </si>
  <si>
    <t>L94339V</t>
  </si>
  <si>
    <t>CR-1252</t>
  </si>
  <si>
    <t>L94333Z</t>
  </si>
  <si>
    <t>CR-1257</t>
  </si>
  <si>
    <t>L94340A</t>
  </si>
  <si>
    <t>CR-1258</t>
  </si>
  <si>
    <t>L94334V</t>
  </si>
  <si>
    <t>CR-1259</t>
  </si>
  <si>
    <t>L94325Z</t>
  </si>
  <si>
    <t>CR-1262</t>
  </si>
  <si>
    <t>L94340Z</t>
  </si>
  <si>
    <t>CR-1264</t>
  </si>
  <si>
    <t>L94331Y</t>
  </si>
  <si>
    <t>CR-1275</t>
  </si>
  <si>
    <t>L95030K</t>
  </si>
  <si>
    <t>PSER:PUR:MSX:174 (II):R-236:PPR002592</t>
  </si>
  <si>
    <t>CR-1276</t>
  </si>
  <si>
    <t>L95021A</t>
  </si>
  <si>
    <t>CR-1277</t>
  </si>
  <si>
    <t>L95036C</t>
  </si>
  <si>
    <t>CR-1278</t>
  </si>
  <si>
    <t>L95026A</t>
  </si>
  <si>
    <t>CR-1279</t>
  </si>
  <si>
    <t>L95041F</t>
  </si>
  <si>
    <t>CR-1280</t>
  </si>
  <si>
    <t>L95029Y</t>
  </si>
  <si>
    <t>CR-1281</t>
  </si>
  <si>
    <t>L95018L</t>
  </si>
  <si>
    <t>CR-1282</t>
  </si>
  <si>
    <t>L95028G</t>
  </si>
  <si>
    <t>CR-1283</t>
  </si>
  <si>
    <t>INA520VML8</t>
  </si>
  <si>
    <t>HP 600PD SFF i34330 500 G 4.0G 37</t>
  </si>
  <si>
    <t>HP</t>
  </si>
  <si>
    <t>WIPRO LIMITED</t>
  </si>
  <si>
    <t>PSER:MSX:227:R-335: (P0:14:PP:001S:PUR:464)</t>
  </si>
  <si>
    <t>CR-1284</t>
  </si>
  <si>
    <t>INA520VMLD</t>
  </si>
  <si>
    <t>CR-1285</t>
  </si>
  <si>
    <t>INA520VMJS</t>
  </si>
  <si>
    <t>CR-1286</t>
  </si>
  <si>
    <t>INA520VML9</t>
  </si>
  <si>
    <t>CR-1287</t>
  </si>
  <si>
    <t>INA520VMMW</t>
  </si>
  <si>
    <t>CR-1288</t>
  </si>
  <si>
    <t>INA520VMMM</t>
  </si>
  <si>
    <t>CR-1289</t>
  </si>
  <si>
    <t>INA520VMKN</t>
  </si>
  <si>
    <t>CR-1290</t>
  </si>
  <si>
    <t>INA520VML4</t>
  </si>
  <si>
    <t>CR-1291</t>
  </si>
  <si>
    <t>INA520VMKP</t>
  </si>
  <si>
    <t>CR-1292</t>
  </si>
  <si>
    <t>INA520VMLC</t>
  </si>
  <si>
    <t>CR-1293</t>
  </si>
  <si>
    <t>INA518V8CH</t>
  </si>
  <si>
    <t>CR-1294</t>
  </si>
  <si>
    <t>INA518V8CJ</t>
  </si>
  <si>
    <t>CR-1295</t>
  </si>
  <si>
    <t>INA518V8CN</t>
  </si>
  <si>
    <t>CR-1296</t>
  </si>
  <si>
    <t>INA518V8CR</t>
  </si>
  <si>
    <t>CR-1297</t>
  </si>
  <si>
    <t>INA518V8CV</t>
  </si>
  <si>
    <t>CR-1298</t>
  </si>
  <si>
    <t>INA518V8CW</t>
  </si>
  <si>
    <t>CR-1299</t>
  </si>
  <si>
    <t>INA518V8CX</t>
  </si>
  <si>
    <t>CR-1300</t>
  </si>
  <si>
    <t>INA518V8CZ</t>
  </si>
  <si>
    <t>CR-1301</t>
  </si>
  <si>
    <t>INA520VTTP</t>
  </si>
  <si>
    <t>CR-1302</t>
  </si>
  <si>
    <t>INA520VTTR</t>
  </si>
  <si>
    <t>CR-1303</t>
  </si>
  <si>
    <t>INA520VTTT</t>
  </si>
  <si>
    <t>CR-1304</t>
  </si>
  <si>
    <t>INA509QYWM</t>
  </si>
  <si>
    <t>CR-1305</t>
  </si>
  <si>
    <t>INA509QYW4</t>
  </si>
  <si>
    <t>CR-1306</t>
  </si>
  <si>
    <t>INA509QYVV</t>
  </si>
  <si>
    <t>CR-1307</t>
  </si>
  <si>
    <t>INA509QYXT</t>
  </si>
  <si>
    <t>CR-1308</t>
  </si>
  <si>
    <t>INA509QYXR</t>
  </si>
  <si>
    <t>CR-1309</t>
  </si>
  <si>
    <t>INA509QYVF</t>
  </si>
  <si>
    <t>CR-1315</t>
  </si>
  <si>
    <t>INA520VMJ0</t>
  </si>
  <si>
    <t>CR-1316</t>
  </si>
  <si>
    <t>INA520VMJ1</t>
  </si>
  <si>
    <t>CR-1317</t>
  </si>
  <si>
    <t>INA520VMKK</t>
  </si>
  <si>
    <t>CR-1318</t>
  </si>
  <si>
    <t>INA520VMK0</t>
  </si>
  <si>
    <t>CR-1319</t>
  </si>
  <si>
    <t>INA520VMLP</t>
  </si>
  <si>
    <t>CR-1320</t>
  </si>
  <si>
    <t>INA520VMK1</t>
  </si>
  <si>
    <t>CR-1321</t>
  </si>
  <si>
    <t>INA520VMK8</t>
  </si>
  <si>
    <t>CR-1322</t>
  </si>
  <si>
    <t>INA520VMLJ</t>
  </si>
  <si>
    <t>CR-1323</t>
  </si>
  <si>
    <t>INA520VMJF</t>
  </si>
  <si>
    <t>CR-1324</t>
  </si>
  <si>
    <t>INA520VMLZ</t>
  </si>
  <si>
    <t>CR-1325</t>
  </si>
  <si>
    <t>INA520VMLQ</t>
  </si>
  <si>
    <t>CR-1326</t>
  </si>
  <si>
    <t>INA520VMLM</t>
  </si>
  <si>
    <t>CR-1327</t>
  </si>
  <si>
    <t>INA520VMM3</t>
  </si>
  <si>
    <t>CR-1330</t>
  </si>
  <si>
    <t>INA517V245</t>
  </si>
  <si>
    <t>CR-1332</t>
  </si>
  <si>
    <t>INA517V24M</t>
  </si>
  <si>
    <t>CR-1333</t>
  </si>
  <si>
    <t>INA517TW6C</t>
  </si>
  <si>
    <t>CR-1334</t>
  </si>
  <si>
    <t>INA517TW6G</t>
  </si>
  <si>
    <t>CR-1335</t>
  </si>
  <si>
    <t>INA517TW6D</t>
  </si>
  <si>
    <t>CR-1336</t>
  </si>
  <si>
    <t>INA517TW6J</t>
  </si>
  <si>
    <t>CR-1337</t>
  </si>
  <si>
    <t>INA517TW6O</t>
  </si>
  <si>
    <t>CR-1338</t>
  </si>
  <si>
    <t>INA517TW6L</t>
  </si>
  <si>
    <t>CR-1339</t>
  </si>
  <si>
    <t>INA517TW5V</t>
  </si>
  <si>
    <t>CR-1340</t>
  </si>
  <si>
    <t>INA517TW64</t>
  </si>
  <si>
    <t>CR-1341</t>
  </si>
  <si>
    <t>INA517TW5G</t>
  </si>
  <si>
    <t>CR-1342</t>
  </si>
  <si>
    <t>INA517TW6B</t>
  </si>
  <si>
    <t>CR-1343</t>
  </si>
  <si>
    <t>INA526Y9TH</t>
  </si>
  <si>
    <t>PSER:MSX:227:R-53:(P0:15:PP:0015:PUR:65)</t>
  </si>
  <si>
    <t>CR-1344</t>
  </si>
  <si>
    <t>INA526Y9V4</t>
  </si>
  <si>
    <t>CR-1345</t>
  </si>
  <si>
    <t>INA526Y9WL</t>
  </si>
  <si>
    <t>CR-1346</t>
  </si>
  <si>
    <t>INA526Y9WQ</t>
  </si>
  <si>
    <t>CR-1347</t>
  </si>
  <si>
    <t>INA526Y9XG</t>
  </si>
  <si>
    <t>CR-1348</t>
  </si>
  <si>
    <t>INA526Y9XY</t>
  </si>
  <si>
    <t>CR-1349</t>
  </si>
  <si>
    <t>INA526Y9X5</t>
  </si>
  <si>
    <t>PR-162</t>
  </si>
  <si>
    <t>SG67LD200V</t>
  </si>
  <si>
    <t>PLOTTER</t>
  </si>
  <si>
    <t>PLOTTER DESIGNJET (A0) : 500PS 42</t>
  </si>
  <si>
    <t>PSER:PUR:MSX:174:R-077:PSR000205</t>
  </si>
  <si>
    <t>PR-163</t>
  </si>
  <si>
    <t>SG67LD200T</t>
  </si>
  <si>
    <t>PR-205</t>
  </si>
  <si>
    <t>MY821H300P</t>
  </si>
  <si>
    <t>WIPRO INFOTECH</t>
  </si>
  <si>
    <t>PSER:PUR:MSX:174:R-230:PPR001199</t>
  </si>
  <si>
    <t>PR-207</t>
  </si>
  <si>
    <t>MY81TH3004-W</t>
  </si>
  <si>
    <t>PR-287</t>
  </si>
  <si>
    <t>HP PLOTER A0.</t>
  </si>
  <si>
    <t>PR-267</t>
  </si>
  <si>
    <t>CNCK210580</t>
  </si>
  <si>
    <t>PRINTER</t>
  </si>
  <si>
    <t>HP PRINTER:LASER JET P2055DN</t>
  </si>
  <si>
    <t>PSER:PUR:MSX:174(II):R-169:PPR001902</t>
  </si>
  <si>
    <t>PR-269</t>
  </si>
  <si>
    <t>VNC3T19866</t>
  </si>
  <si>
    <t>LASERJET PRINTER P2055DN - A4 MONO LOW END</t>
  </si>
  <si>
    <t>PR-274</t>
  </si>
  <si>
    <t>VNC3T17364</t>
  </si>
  <si>
    <t>PR-277</t>
  </si>
  <si>
    <t>VNC3T19434</t>
  </si>
  <si>
    <t>PR-278</t>
  </si>
  <si>
    <t>VNC3T11372</t>
  </si>
  <si>
    <t>PR-279</t>
  </si>
  <si>
    <t>VNC3T12847</t>
  </si>
  <si>
    <t>PR-280</t>
  </si>
  <si>
    <t>VNC3T19430</t>
  </si>
  <si>
    <t>PR-284</t>
  </si>
  <si>
    <t>VNC3T21315</t>
  </si>
  <si>
    <t>PR-285</t>
  </si>
  <si>
    <t>VNC3D08126</t>
  </si>
  <si>
    <t>PSER:PUR:MSX:174(II):R-256:PPR002592</t>
  </si>
  <si>
    <t>PR-286</t>
  </si>
  <si>
    <t>VNC3P01594</t>
  </si>
  <si>
    <t>PSER:PUR:MSX:174(II):R-236:PPR002592</t>
  </si>
  <si>
    <t>PR-291</t>
  </si>
  <si>
    <t>CNRXS76578</t>
  </si>
  <si>
    <t>HP LASER 5200N PRINTER</t>
  </si>
  <si>
    <t>Hewlett-Packard India Sales Pvt.Ltd ( A/C TRISITA MARKETING PRIVATE LIMITED)</t>
  </si>
  <si>
    <t>PSER:PUR:PMX:224:20:C-003:PO:13-PP:0015:PUR:47</t>
  </si>
  <si>
    <t>PR-292</t>
  </si>
  <si>
    <t>CNRXS74272</t>
  </si>
  <si>
    <t>PR-293</t>
  </si>
  <si>
    <t>VNF3M03621</t>
  </si>
  <si>
    <t>PRINTER HP LASERJET P1566</t>
  </si>
  <si>
    <t>BARD ROY INFOTECH PVT. LTD.</t>
  </si>
  <si>
    <t>PSER:IT&amp;MSX:SPOT 2013-14:PRINTER:R-136 (PO:13:PP:0015:PUR:196)</t>
  </si>
  <si>
    <t>PR-294</t>
  </si>
  <si>
    <t>CNGXG2Q9BK</t>
  </si>
  <si>
    <t>PRINTER HP COLOR LASERJET 5225DN (CE712A)</t>
  </si>
  <si>
    <t>PSER:PUR:MSX:224:C-33:PO:13:PP:0015:PUR:422</t>
  </si>
  <si>
    <t>PR-295</t>
  </si>
  <si>
    <t>VNH3X02723</t>
  </si>
  <si>
    <t>LASERJET M401 dne</t>
  </si>
  <si>
    <t>PR-296</t>
  </si>
  <si>
    <t>VNH5C07216</t>
  </si>
  <si>
    <t>HP LASERJET M401 dne</t>
  </si>
  <si>
    <t>PR-297</t>
  </si>
  <si>
    <t>VNH3X05053</t>
  </si>
  <si>
    <t>PR-298</t>
  </si>
  <si>
    <t>VNH4L06583</t>
  </si>
  <si>
    <t>PR-299</t>
  </si>
  <si>
    <t>VNH5C10637</t>
  </si>
  <si>
    <t>HP Laserjer Pro M401 dne</t>
  </si>
  <si>
    <t>PR-301</t>
  </si>
  <si>
    <t>VNH5C07155</t>
  </si>
  <si>
    <t>PSER:MSX:227:R-54:(P0:15:PP:0015:PUR:66)</t>
  </si>
  <si>
    <t>PR-302</t>
  </si>
  <si>
    <t>VNH3X02702</t>
  </si>
  <si>
    <t>PR-303</t>
  </si>
  <si>
    <t>VNH3X02871</t>
  </si>
  <si>
    <t>PR-304</t>
  </si>
  <si>
    <t>VNH4L05647</t>
  </si>
  <si>
    <t>PR-305</t>
  </si>
  <si>
    <t>CNBXH3Z6KB</t>
  </si>
  <si>
    <t>HP A3 Laserjet M706 N</t>
  </si>
  <si>
    <t>PR-306</t>
  </si>
  <si>
    <t>CNBXH6LCQP</t>
  </si>
  <si>
    <t>HP A4 Laserjet Colour Ent M 552dn</t>
  </si>
  <si>
    <t>OR-421</t>
  </si>
  <si>
    <t>BGNM14601353</t>
  </si>
  <si>
    <t>PROJECTOR</t>
  </si>
  <si>
    <t>PROJECTOR: MULTIMEDIA PROJECTOR MODEL: INFOCUS IN-105</t>
  </si>
  <si>
    <t>INFOCUS</t>
  </si>
  <si>
    <t>HCL INFOSYSTEMS LTD</t>
  </si>
  <si>
    <t>PSER:PUR:MSX:175(V):056:C-045:PPR002589</t>
  </si>
  <si>
    <t>OR-423</t>
  </si>
  <si>
    <t>1SBGNM14601339</t>
  </si>
  <si>
    <t>PSER:PUR:MSX:175(V):056:C-036:PPR002580</t>
  </si>
  <si>
    <t>OR-425</t>
  </si>
  <si>
    <t>BGNM14601356</t>
  </si>
  <si>
    <t>PSER:PUR:MSX:175(V):056:C-042:PPR002586</t>
  </si>
  <si>
    <t>OR-512</t>
  </si>
  <si>
    <t>VSSK6600033</t>
  </si>
  <si>
    <t>MULTIMEDIA PROJECTOR MODEL:EPSON EB-955WH</t>
  </si>
  <si>
    <t>EPSON</t>
  </si>
  <si>
    <t>PSER:PUR:MSX:229(I):032:C-28: PO:16:PP:0015:PUR:286</t>
  </si>
  <si>
    <t>OR-513</t>
  </si>
  <si>
    <t>VSSK6600058</t>
  </si>
  <si>
    <t>OR-514</t>
  </si>
  <si>
    <t>VSSK6600094</t>
  </si>
  <si>
    <t>OR-409</t>
  </si>
  <si>
    <t>SAN STORAGE</t>
  </si>
  <si>
    <t>SAN Storage HP STORAGE WORKS EVA 6400 + San Switch + HBA</t>
  </si>
  <si>
    <t>OR-404</t>
  </si>
  <si>
    <t>SCANNER</t>
  </si>
  <si>
    <t>Scanner - A3 Color High End FUJITSU Fi 6770</t>
  </si>
  <si>
    <t>FUJITSU</t>
  </si>
  <si>
    <t>OR-500</t>
  </si>
  <si>
    <t>SG48K1100G</t>
  </si>
  <si>
    <t>HP Scanjet ENT Flow 7500 Flatbed</t>
  </si>
  <si>
    <t>OR-501</t>
  </si>
  <si>
    <t>SGHCA1102R</t>
  </si>
  <si>
    <t>Scanjet ENT Flow 7500 Flatbed</t>
  </si>
  <si>
    <t>OR-502</t>
  </si>
  <si>
    <t>SG48K11001</t>
  </si>
  <si>
    <t>OR-509</t>
  </si>
  <si>
    <t>SG51S1100G</t>
  </si>
  <si>
    <t>SCANJET 7500</t>
  </si>
  <si>
    <t>CR-713</t>
  </si>
  <si>
    <t>SGH806ELTO</t>
  </si>
  <si>
    <t>SERVER</t>
  </si>
  <si>
    <t>SERVER RACK HP PROLIANT DL 580 G48GB RAM</t>
  </si>
  <si>
    <t>CR-980</t>
  </si>
  <si>
    <t>SGH033XTTV</t>
  </si>
  <si>
    <t>2 WAY HP PROLANT DL380</t>
  </si>
  <si>
    <t>CR-981</t>
  </si>
  <si>
    <t>SGH033XTTX</t>
  </si>
  <si>
    <t>CR-982</t>
  </si>
  <si>
    <t>SGH033XTV0</t>
  </si>
  <si>
    <t>CR-983</t>
  </si>
  <si>
    <t>SGH033XTV2</t>
  </si>
  <si>
    <t>CR-984</t>
  </si>
  <si>
    <t>SGH033XTV4</t>
  </si>
  <si>
    <t>CR-985</t>
  </si>
  <si>
    <t>SGH033XTV6</t>
  </si>
  <si>
    <t>CR-986</t>
  </si>
  <si>
    <t>SGH033XTV8</t>
  </si>
  <si>
    <t>CR-987</t>
  </si>
  <si>
    <t>SGH033XTVA</t>
  </si>
  <si>
    <t>CR-1265</t>
  </si>
  <si>
    <t>SGH142XS8D</t>
  </si>
  <si>
    <t>Server 2-Way, HP DL 380G7.</t>
  </si>
  <si>
    <t>HYDERABAD</t>
  </si>
  <si>
    <t>CR-1266</t>
  </si>
  <si>
    <t>SGH142XS8W</t>
  </si>
  <si>
    <t>CR-1267</t>
  </si>
  <si>
    <t>SGH142XR6Y</t>
  </si>
  <si>
    <t>CR-1268</t>
  </si>
  <si>
    <t>SGH142XS7W</t>
  </si>
  <si>
    <t>CR-1269</t>
  </si>
  <si>
    <t>SGH142XSAA</t>
  </si>
  <si>
    <t>OR-026</t>
  </si>
  <si>
    <t>FAA0239VONG</t>
  </si>
  <si>
    <t>SWITCH</t>
  </si>
  <si>
    <t>SWITCH : 24 PORT MAKE :CISCO</t>
  </si>
  <si>
    <t>CISCO SYSTEMS</t>
  </si>
  <si>
    <t>ONWARD TECHNOLOGIES</t>
  </si>
  <si>
    <t>PSER:PUR:MSX:007:060:R-105</t>
  </si>
  <si>
    <t>OR-028</t>
  </si>
  <si>
    <t>FAB0532W1Y8</t>
  </si>
  <si>
    <t>SWITCH : 24 PORT SWITCH</t>
  </si>
  <si>
    <t>OR-042</t>
  </si>
  <si>
    <t>FOCO638Z3HQ</t>
  </si>
  <si>
    <t>SWITCH : CI 24 PORT 10/100 AUTOSENSING AUTONEGOTIATING CATALYST SWITCH</t>
  </si>
  <si>
    <t>NETWORK SOLUTION</t>
  </si>
  <si>
    <t>PSER:PUR:MSX:088:C-006</t>
  </si>
  <si>
    <t>OR-043</t>
  </si>
  <si>
    <t>FOCO638Y3LV</t>
  </si>
  <si>
    <t>OR-046</t>
  </si>
  <si>
    <t>FOCO630Y2MR</t>
  </si>
  <si>
    <t>SWITCH : MODEL-WS-C2950-12 (VPN EQPT.)</t>
  </si>
  <si>
    <t>TATA INFOTECH LTD</t>
  </si>
  <si>
    <t>PMS/E3923014(P.O.PLACED BY BHOPAL)</t>
  </si>
  <si>
    <t>OR-056</t>
  </si>
  <si>
    <t>FOCO652Z1ZK</t>
  </si>
  <si>
    <t>SWITCH :12 PORT(VPN EQPT.)</t>
  </si>
  <si>
    <t>(P.O.PLACED BY BHOPAL)</t>
  </si>
  <si>
    <t>OR-062</t>
  </si>
  <si>
    <t>F0C0811T054</t>
  </si>
  <si>
    <t>SWITCH : 10/1000 MBPS 24 PORT</t>
  </si>
  <si>
    <t>TULIP</t>
  </si>
  <si>
    <t>PSER:PUR:MSX:131:125:C-054</t>
  </si>
  <si>
    <t>OR-065</t>
  </si>
  <si>
    <t>F0C0811T044</t>
  </si>
  <si>
    <t>OR-094</t>
  </si>
  <si>
    <t>FHK0905X0E1</t>
  </si>
  <si>
    <t>SWITCH : 48 PORT 10/100 MBPSMODEL: WS-C2950T-45</t>
  </si>
  <si>
    <t>EPITOM</t>
  </si>
  <si>
    <t>PSER:PUR:MSX:159:EPR00045:C-038</t>
  </si>
  <si>
    <t>OR-096</t>
  </si>
  <si>
    <t>FOCO903WOGB</t>
  </si>
  <si>
    <t>SWITCH : 24 PORT 10/100 MBPSMODEL: WS-C2950T-24</t>
  </si>
  <si>
    <t>PSER:PUR:MSX:159:EPR000045:C-039</t>
  </si>
  <si>
    <t>OR-136</t>
  </si>
  <si>
    <t>F0C1030Z1H3</t>
  </si>
  <si>
    <t>SWITCH : 48 PORT 10/100 MBPSMODEL: WS-C2950G-48-EI</t>
  </si>
  <si>
    <t>PSER:PUR:MSX:174:R-287:PSR000141</t>
  </si>
  <si>
    <t>OR-149</t>
  </si>
  <si>
    <t>DRAH162000049</t>
  </si>
  <si>
    <t>SWITCH : 24 PORT MANAGED MODEL : DGS-3024</t>
  </si>
  <si>
    <t>D-LINK</t>
  </si>
  <si>
    <t>G.S. COMPUTEL</t>
  </si>
  <si>
    <t>PSER:PUR:MSX:181: 065:R-188:PSR000278</t>
  </si>
  <si>
    <t>OR-156</t>
  </si>
  <si>
    <t>DR2M472100817</t>
  </si>
  <si>
    <t>SWITCH : 24 PORT MANAGEDMODEL : DES 3526</t>
  </si>
  <si>
    <t>PSER:PUR:MSX:181: 065:R-186:PSR000276</t>
  </si>
  <si>
    <t>OR-181</t>
  </si>
  <si>
    <t>FOC1219W1JP</t>
  </si>
  <si>
    <t>SWITCH : CISCO CATALYST 3560 24 PORT</t>
  </si>
  <si>
    <t>OR-182</t>
  </si>
  <si>
    <t>FOC1219W1JR</t>
  </si>
  <si>
    <t>OR-183</t>
  </si>
  <si>
    <t>FOC1219W1JV</t>
  </si>
  <si>
    <t>OR-184</t>
  </si>
  <si>
    <t>FOC1219W1JX</t>
  </si>
  <si>
    <t>OR-185</t>
  </si>
  <si>
    <t>FOC1219Y72G</t>
  </si>
  <si>
    <t>SWITCH : CISCO CATALYST 2960 24 PORT</t>
  </si>
  <si>
    <t>OR-186</t>
  </si>
  <si>
    <t>FOC1219Y72B</t>
  </si>
  <si>
    <t>OR-205</t>
  </si>
  <si>
    <t>FD01217X4AV</t>
  </si>
  <si>
    <t>SWITCH (POE) : CISCO CATALYST 3560 24 PORT</t>
  </si>
  <si>
    <t>OR-206</t>
  </si>
  <si>
    <t>FD01217X4AY</t>
  </si>
  <si>
    <t>OR-226</t>
  </si>
  <si>
    <t>PLOA1A005045</t>
  </si>
  <si>
    <t>SWITCH : 24 PORT MANAGEDSWITCH</t>
  </si>
  <si>
    <t>PSER:PUR:MSX:181(II): 032:R-143:PSR000557</t>
  </si>
  <si>
    <t>OR-227</t>
  </si>
  <si>
    <t>FOC1231X77Z</t>
  </si>
  <si>
    <t>PSER:PUR:MSX:174:R-026:PPR001324</t>
  </si>
  <si>
    <t>OR-228</t>
  </si>
  <si>
    <t>FOC1103Z0HC</t>
  </si>
  <si>
    <t>OR-232</t>
  </si>
  <si>
    <t>PLOA17A004695</t>
  </si>
  <si>
    <t>PSER:PUR:MSX:181(II): 032:R-142:PSR000551</t>
  </si>
  <si>
    <t>OR-233</t>
  </si>
  <si>
    <t>PLOA187009794</t>
  </si>
  <si>
    <t>OR-240</t>
  </si>
  <si>
    <t>PLOA187009793</t>
  </si>
  <si>
    <t>PSER:PUR:MSX:181(II): 097:R-236:PSR000619</t>
  </si>
  <si>
    <t>OR-244</t>
  </si>
  <si>
    <t>FOC1219Y72J</t>
  </si>
  <si>
    <t>OR-245</t>
  </si>
  <si>
    <t>FOC1219Y72P</t>
  </si>
  <si>
    <t>OR-246</t>
  </si>
  <si>
    <t>FOC1219Y73X</t>
  </si>
  <si>
    <t>SWITCH : CISCO CATALYST 2960,24 PORT</t>
  </si>
  <si>
    <t>OR-247</t>
  </si>
  <si>
    <t>PLOA187009825</t>
  </si>
  <si>
    <t>PSER:PUR:MSX:181(III):097:R-239:PSR000622</t>
  </si>
  <si>
    <t>OR-251</t>
  </si>
  <si>
    <t>F0C1234U15T</t>
  </si>
  <si>
    <t>SWITCH : CISCO CATALYST 2960, 24 PORT</t>
  </si>
  <si>
    <t>CISCO</t>
  </si>
  <si>
    <t>PSER:PUR:MSX:174:R-016:PPR001311</t>
  </si>
  <si>
    <t>NABINAGAR</t>
  </si>
  <si>
    <t>OR-271</t>
  </si>
  <si>
    <t>PLOA187009839</t>
  </si>
  <si>
    <t>PSER:PUR:MSX:181(III):097:R-238:PSR000621</t>
  </si>
  <si>
    <t>OR-272</t>
  </si>
  <si>
    <t>PLOA187009841</t>
  </si>
  <si>
    <t>OR-275</t>
  </si>
  <si>
    <t>PLOA187009840</t>
  </si>
  <si>
    <t>PSER:PUR:MSX:181(III):097:R-240:PSR000623</t>
  </si>
  <si>
    <t>OR-295</t>
  </si>
  <si>
    <t>FOC1403X007</t>
  </si>
  <si>
    <t>SWITCH: LAYER-2: 24 PORT</t>
  </si>
  <si>
    <t>OR-296</t>
  </si>
  <si>
    <t>FOC1346X4XY</t>
  </si>
  <si>
    <t>OR-297</t>
  </si>
  <si>
    <t>FOC1403V63R</t>
  </si>
  <si>
    <t>OR-298</t>
  </si>
  <si>
    <t>FOC1403V64X</t>
  </si>
  <si>
    <t>OR-299</t>
  </si>
  <si>
    <t>FOC1403V647</t>
  </si>
  <si>
    <t>OR-300</t>
  </si>
  <si>
    <t>FOC1403V5KC</t>
  </si>
  <si>
    <t>OR-301</t>
  </si>
  <si>
    <t>FCQ1701Y05E</t>
  </si>
  <si>
    <t>OR-302</t>
  </si>
  <si>
    <t>FOC1403X4PB</t>
  </si>
  <si>
    <t>OR-303</t>
  </si>
  <si>
    <t>FOC1403V5HT</t>
  </si>
  <si>
    <t>OR-304</t>
  </si>
  <si>
    <t>FOC1403V5KO</t>
  </si>
  <si>
    <t>OR-305</t>
  </si>
  <si>
    <t>FOC1403V5GW</t>
  </si>
  <si>
    <t>OR-306</t>
  </si>
  <si>
    <t>FOC1403V5J6</t>
  </si>
  <si>
    <t>OR-308</t>
  </si>
  <si>
    <t>FOC1403V640</t>
  </si>
  <si>
    <t>OR-309</t>
  </si>
  <si>
    <t>FOC1352W570</t>
  </si>
  <si>
    <t>SWITCH LAYER-3, 24 PORT, C-3560- 24 TS- E</t>
  </si>
  <si>
    <t>OR-310</t>
  </si>
  <si>
    <t>FOC1352WOHV</t>
  </si>
  <si>
    <t>CR-323</t>
  </si>
  <si>
    <t>FOC1403V5JX</t>
  </si>
  <si>
    <t>OR-331</t>
  </si>
  <si>
    <t>FOC1403V64P</t>
  </si>
  <si>
    <t>OR-352</t>
  </si>
  <si>
    <t>FOC1403Y2K5</t>
  </si>
  <si>
    <t>OR-399</t>
  </si>
  <si>
    <t>FOC1547Z1X3</t>
  </si>
  <si>
    <t>SWITCH : CISCO WS-C2960S-24TS-L, LAYER 02 SWITCH - 24 PORT</t>
  </si>
  <si>
    <t>OR-401</t>
  </si>
  <si>
    <t>FOC1547Z1WW</t>
  </si>
  <si>
    <t>OR-402</t>
  </si>
  <si>
    <t>FDO1543V06F</t>
  </si>
  <si>
    <t>SWITCH : CISCO WS-C3560X-24T-S, LAYER 03 SWITCH - 24 PORT</t>
  </si>
  <si>
    <t>OR-403</t>
  </si>
  <si>
    <t>FDO1544W0T6</t>
  </si>
  <si>
    <t>OR-505</t>
  </si>
  <si>
    <t>CN22F5Y00B</t>
  </si>
  <si>
    <t>POE SWITCH - A5120-24G PoE+EI SWITCH</t>
  </si>
  <si>
    <t>OR-507</t>
  </si>
  <si>
    <t>CN54BYY09B</t>
  </si>
  <si>
    <t>5120 48G SI</t>
  </si>
  <si>
    <t>OR-133</t>
  </si>
  <si>
    <t>null</t>
  </si>
  <si>
    <t>TFT MONITOR_KVM SWITCH</t>
  </si>
  <si>
    <t>SWITCH : 16 PORT KVM</t>
  </si>
  <si>
    <t>OR-483</t>
  </si>
  <si>
    <t>289AQ036AJ80017</t>
  </si>
  <si>
    <t>ATEN</t>
  </si>
  <si>
    <t>OR-484</t>
  </si>
  <si>
    <t>289AJ035AJC0027</t>
  </si>
  <si>
    <t>OR-482</t>
  </si>
  <si>
    <t>MXA953109W</t>
  </si>
  <si>
    <t>ULTRIUM</t>
  </si>
  <si>
    <t>ULTRIUM AUTO LOADER</t>
  </si>
  <si>
    <t>UR-125</t>
  </si>
  <si>
    <t>UPS</t>
  </si>
  <si>
    <t>UPS-10 KVA SUPER 400D</t>
  </si>
  <si>
    <t>EMERSON</t>
  </si>
  <si>
    <t>UR-126</t>
  </si>
  <si>
    <t>UR-178</t>
  </si>
  <si>
    <t>091110AS0622</t>
  </si>
  <si>
    <t>UPS : 10.0 KVA</t>
  </si>
  <si>
    <t>UR-179</t>
  </si>
  <si>
    <t>091210AS0806</t>
  </si>
  <si>
    <t>UR-180</t>
  </si>
  <si>
    <t>091110AS0619</t>
  </si>
  <si>
    <t>UR-181</t>
  </si>
  <si>
    <t>091110AS0433</t>
  </si>
  <si>
    <t>UPS-10 KVA : 5410D (2X10 KVA UPS AS PER P.O.)</t>
  </si>
  <si>
    <t>UR-182</t>
  </si>
  <si>
    <t>091110AS0618</t>
  </si>
  <si>
    <t>UPS-10 KVA : 5410D(2X10 KVA UPS AS PER P.O.)</t>
  </si>
  <si>
    <t>UR-206</t>
  </si>
  <si>
    <t>110820AS2195</t>
  </si>
  <si>
    <t>20 KVA ONLINE UPS</t>
  </si>
  <si>
    <t>UR-207</t>
  </si>
  <si>
    <t>110820AS2210</t>
  </si>
  <si>
    <t>UR-208</t>
  </si>
  <si>
    <t>1108201S2209</t>
  </si>
  <si>
    <t>UR-235</t>
  </si>
  <si>
    <t>111210AS2623</t>
  </si>
  <si>
    <t>10 KVA ONLINE UPS EMERSON S410D</t>
  </si>
  <si>
    <t>UR-255</t>
  </si>
  <si>
    <t>5 KVA ONLINE</t>
  </si>
  <si>
    <t>UNILINE</t>
  </si>
  <si>
    <t>LIST OF ITEMS PROPOSED TO BE COVERED IN THE CONTRACTOR'S PLANT &amp; MACHINERY POLICY  FOR THE YEAR  : 2022-23</t>
  </si>
  <si>
    <r>
      <t xml:space="preserve">  </t>
    </r>
    <r>
      <rPr>
        <u/>
        <sz val="11"/>
        <color indexed="8"/>
        <rFont val="Rockwell"/>
        <family val="1"/>
      </rPr>
      <t>1. T&amp;Ps (CONSTRUCTION EQUIPMENTS)</t>
    </r>
  </si>
  <si>
    <t>SL NO.</t>
  </si>
  <si>
    <t>CLASSIFICATION OF EQUIPMENT</t>
  </si>
  <si>
    <t>DESCRIPTION</t>
  </si>
  <si>
    <t>SL NO OF MACHINE/EQUIPMENT</t>
  </si>
  <si>
    <t>VALUE IN LAKHS</t>
  </si>
  <si>
    <t>GROUP III</t>
  </si>
  <si>
    <t>CRAWLER CRANE 75 T CAPACITY</t>
  </si>
  <si>
    <t>TATA P&amp;H MODEL 955 ALC</t>
  </si>
  <si>
    <t>T 9476</t>
  </si>
  <si>
    <t>YADADRI NALGONDA</t>
  </si>
  <si>
    <t>T 9479</t>
  </si>
  <si>
    <t>UDANGUDI</t>
  </si>
  <si>
    <t>T 9541</t>
  </si>
  <si>
    <t>ENNORE SEZ</t>
  </si>
  <si>
    <t>T 9558</t>
  </si>
  <si>
    <t>MEIL TUTICORIN</t>
  </si>
  <si>
    <t>T 9594</t>
  </si>
  <si>
    <t>T 9830</t>
  </si>
  <si>
    <t>KOTHAGUDEM</t>
  </si>
  <si>
    <t>TATA- TFC 280</t>
  </si>
  <si>
    <t>T 022</t>
  </si>
  <si>
    <t>VIJAYAWADA</t>
  </si>
  <si>
    <t>F01-176-1065</t>
  </si>
  <si>
    <t>F01-1128</t>
  </si>
  <si>
    <t>UPPUR</t>
  </si>
  <si>
    <t>280C-1135</t>
  </si>
  <si>
    <t>280C-1138</t>
  </si>
  <si>
    <t>NORTH CHENNAI-III</t>
  </si>
  <si>
    <t>CRAWLER CRANE 80 MT CAPACITY</t>
  </si>
  <si>
    <t>FUSHUN MODEL:           QUY-80B</t>
  </si>
  <si>
    <t>NEYVELI NTPP</t>
  </si>
  <si>
    <t>KRISHNAPATNAM</t>
  </si>
  <si>
    <t>CRAWLER CRANE 100 MT CAPACITY</t>
  </si>
  <si>
    <t>ZOOMLION MODEL: QUY-100</t>
  </si>
  <si>
    <t>TATA HITACHI KH 500</t>
  </si>
  <si>
    <t>500C-0021</t>
  </si>
  <si>
    <t xml:space="preserve">FMC CRAWLER CRANE LS718_320 MT CAPACITY </t>
  </si>
  <si>
    <t>FMC LINK BELT LS 718</t>
  </si>
  <si>
    <t>32H-4-197</t>
  </si>
  <si>
    <t>FMC CRAWLER CRANE LS718_320 MT CAPACITY WITH HLA ASSEMBLY</t>
  </si>
  <si>
    <t>3216-3624</t>
  </si>
  <si>
    <t>HYDRAULIC CRAWLER CRANE  135 MT CAPACITY</t>
  </si>
  <si>
    <t>KOBELCO CKE1350</t>
  </si>
  <si>
    <t>GN02-01056</t>
  </si>
  <si>
    <t>SUMITOMO CRAWLER CRANE 150 T CAPACITY</t>
  </si>
  <si>
    <t>LS-528S</t>
  </si>
  <si>
    <t>HYDRAULIC CRAWLER CRANE 250 MT CAPACITY</t>
  </si>
  <si>
    <t>KOBELCO CKE 2500-2</t>
  </si>
  <si>
    <t>JD04-02298</t>
  </si>
  <si>
    <t>JD04-02440</t>
  </si>
  <si>
    <t>HYDRAULIC CRAWLER CRANE 250 MT CAPACITY KOBELCO WITH LUFFING JIB</t>
  </si>
  <si>
    <t>KOBELCO CKE 2500-2 WITH LUFFING</t>
  </si>
  <si>
    <t>JD04-02330</t>
  </si>
  <si>
    <t>JD04-02414</t>
  </si>
  <si>
    <t>JD04-02426</t>
  </si>
  <si>
    <t>JD04-02447</t>
  </si>
  <si>
    <t xml:space="preserve">CRAWLER CRANE 350 MT </t>
  </si>
  <si>
    <t>LIEBHERR MODEL: 1350/1</t>
  </si>
  <si>
    <t>CRAWLER CRANE 350 MT LIEBHERR WITH LUFFING JIB</t>
  </si>
  <si>
    <t>LIEBHERR MODEL: 1350/1 WITH LUFFING</t>
  </si>
  <si>
    <t xml:space="preserve">CRAWLER CRANE 600 MT </t>
  </si>
  <si>
    <t>TEREX DEMAG MODEL:CC2800-1</t>
  </si>
  <si>
    <t>62 359</t>
  </si>
  <si>
    <t>TEREX DEMAG MODEL:CC2800-2</t>
  </si>
  <si>
    <t>62 363</t>
  </si>
  <si>
    <t>PORTAL GANTRY CRANE 500 T CAPACITY</t>
  </si>
  <si>
    <t>KONE CRANES</t>
  </si>
  <si>
    <t>KP 00018</t>
  </si>
  <si>
    <t>PORTAL GANTRY CRANE 360 T CAPACITY</t>
  </si>
  <si>
    <t>KONE</t>
  </si>
  <si>
    <t>UTV1020E3&amp;E4</t>
  </si>
  <si>
    <t>PSNR PANKI SITE</t>
  </si>
  <si>
    <t>GROUP II</t>
  </si>
  <si>
    <t>500 KVA DG SET</t>
  </si>
  <si>
    <t>DOMINION, MODEL NO. GM-500 &amp; CATERPILLAR</t>
  </si>
  <si>
    <t>5 NOs.</t>
  </si>
  <si>
    <t>HQ PALLIKKARANAI PROJECT CHENNAI-1, KUDANKULAM-1, YADADRI-1, ENNORE SEZ-1, VIJAYAWADA-1</t>
  </si>
  <si>
    <t>250 KVA DG SET</t>
  </si>
  <si>
    <t>KIRLOSKAR</t>
  </si>
  <si>
    <t>1 No.</t>
  </si>
  <si>
    <t>25 KVA DG SET</t>
  </si>
  <si>
    <t>02 Nos.</t>
  </si>
  <si>
    <t>UDANGUDI-1, NALGONDA-1</t>
  </si>
  <si>
    <t>75 KVA DG SET</t>
  </si>
  <si>
    <t>POWER ELECTRICALS</t>
  </si>
  <si>
    <t>7.5 KVA D.G SET</t>
  </si>
  <si>
    <t xml:space="preserve">CROWN </t>
  </si>
  <si>
    <t>YERAMARUS</t>
  </si>
  <si>
    <t>82.5 KVA D.G SET</t>
  </si>
  <si>
    <t>GREAVES COTTON</t>
  </si>
  <si>
    <t>63 KVA D.G SET</t>
  </si>
  <si>
    <t>GROUP V</t>
  </si>
  <si>
    <t>PASSENGER CUM GOODS LIFT</t>
  </si>
  <si>
    <t>MEKASTER / AVON / ALIKRAFT MAKE</t>
  </si>
  <si>
    <t>15 NOs.</t>
  </si>
  <si>
    <t>NCTPS III-1, NNTPP-2, MONNET-2, SURANA-1,DARLIPALI-2, YADADRI NALGONDA-4, KRISHNAPATNAM-1, ENNORE SEZ-2</t>
  </si>
  <si>
    <t>ESP BOLTING MACHINE</t>
  </si>
  <si>
    <t>M/S. HUCK INTER NATIONAL,M/S ALCOA FASTENING SYSTEM, M/S.AVALOCK</t>
  </si>
  <si>
    <t>17 NOs.</t>
  </si>
  <si>
    <t>UDANGUDI -3, ENNORE SEZ -2,  NCTPS3-1, DARLIPALI-1, NALCO DAMANJODI-1, JINDAL - 2, VIJAYAWADA -1, MONNET-1, KRISHNAPATNAM-1, YADADRI-4</t>
  </si>
  <si>
    <t>GROUP I</t>
  </si>
  <si>
    <t>HYDRAULIC TEST PUMPS, 0-600 KG/CM2 CAPACITY</t>
  </si>
  <si>
    <t>GOMA ENGG PVT, THANE &amp; HAVEST PUMPS &amp; GOVIND&amp;SONS</t>
  </si>
  <si>
    <t>9 NOs.</t>
  </si>
  <si>
    <t>NNTPP-1, UDANGUDI-2,  ENNORE SEZ-1, DARLIPALI-1, VIJAYAWADA-1, KALPAKKAM-1,  YADADRI-1 &amp; YERAMARUS-1</t>
  </si>
  <si>
    <t>HYDRAULIC TEST PUMPS, 500 KG/CM2 CAPACITY</t>
  </si>
  <si>
    <t>GOMA ENGG PVT LTD</t>
  </si>
  <si>
    <t>NCTPS3-1, VIJAYAWADA -1</t>
  </si>
  <si>
    <t>HYDRAULIC TEST PUMPS, 400/450 KG/CM2 CAPACITY</t>
  </si>
  <si>
    <t>GOMA ENGG PVT, THANE &amp;  GOVIND &amp; SONS</t>
  </si>
  <si>
    <t>2 Nos.</t>
  </si>
  <si>
    <t>NALCO ANGUL -1 DARLIAPALI-1</t>
  </si>
  <si>
    <t>HYDRAULIC TEST PUMPS, 250 KG/CM2 CAPACITY</t>
  </si>
  <si>
    <t>GOMA ENGG PVT, THANE&amp;GOVIND&amp;SONS</t>
  </si>
  <si>
    <t>3 NOs.</t>
  </si>
  <si>
    <t>YADADRI-1, YELAHANKA-1, NALCO ANGUL-1</t>
  </si>
  <si>
    <t>ACID CIRCULATION PUMPS CAPACITY 200CU METR/HR</t>
  </si>
  <si>
    <t>M/S.VARAT PUMPS, KOLKOTTA &amp; TAPS ENGG, CHENNAI &amp; SAMS</t>
  </si>
  <si>
    <t>12 NOs.</t>
  </si>
  <si>
    <t>UDANGUDI-2,  YADADRI-2 NCTPS3-2, ENNORE SEZ -2, KRISHNAPATNAM-2, VIJAYAWADA -2</t>
  </si>
  <si>
    <t>ACID CIRCULATION PUMPS CAPACITY 150CU METR/HR</t>
  </si>
  <si>
    <t>TAPS ENGG, CHENNAI &amp; SAMS</t>
  </si>
  <si>
    <t>8 NOs.</t>
  </si>
  <si>
    <t>NNTPP-1, HINDALCO-1, UDANGUDI-2, NCTPSIII-2, YADADRI-2</t>
  </si>
  <si>
    <t>BOILER MAINTENANCE PLATFORM / SKY CLIMBER</t>
  </si>
  <si>
    <t>TRACTEL TIRFOR, SKYMAN,                 SKY CLIMBER</t>
  </si>
  <si>
    <t>7 NOs.</t>
  </si>
  <si>
    <t xml:space="preserve">KRISHNAPATNAM-1, MEIL TUTICORIN-1,  NNTPP-1, DARLIPALI-1, KOTHAGUDEM-1, VIJAYAWADA-1, SURANA-1 </t>
  </si>
  <si>
    <t>INDUCTION HEATING EQUIPMENTS</t>
  </si>
  <si>
    <t>EDN / BANGALORE</t>
  </si>
  <si>
    <t>14 NOs. IHE</t>
  </si>
  <si>
    <t>NCTPS III-2, YADADRI-3,   NNTPP-3,  YELAHANKA-1, KUDANKULAM-2, ENNORE-3</t>
  </si>
  <si>
    <t>20  NOs. CIHEs</t>
  </si>
  <si>
    <t>KRISHNAPATNAM-2, UDANGUDI-2, JINDAL-2, ENNORE SEZ-5, VIJAYAWADA-2, NCTPS III-2, YADADRI-3, NNTPP-2</t>
  </si>
  <si>
    <t>CENTRIFUGAL FAN 40000 M3/HR (AIR TEST BLOWER)</t>
  </si>
  <si>
    <t>PRECISION, RAJDOOT</t>
  </si>
  <si>
    <t>10 NOs.</t>
  </si>
  <si>
    <t xml:space="preserve"> UDANGUDI-1, KAKATIYA-1, MONNET-1, DARLIPALI-1, KRISHNAPATNAM-1,  NNTPP-1,  VIJAYAWADA-1, ENNORE SEZ-1, NCTPS3-1, YADADRI-1</t>
  </si>
  <si>
    <t>CENTRIFUGAL FAN 20000 M3/HR (AIR TEST BLOWER)</t>
  </si>
  <si>
    <t>NADI, CHENNAI</t>
  </si>
  <si>
    <t>NALCO DAMJODI-1, HINDALCO-1</t>
  </si>
  <si>
    <t>BUNK HOUSE</t>
  </si>
  <si>
    <t xml:space="preserve">PACIFIC CONTAINERS, TVS, VIRAL </t>
  </si>
  <si>
    <t>NCTPSIII-1,  NNTPP-1, KOTHAGUDEM-1, ENNORE SEZ-1, VIJAYAWADA-1, UPPUR-1, UDANGUDI-1, YADADRI-2, KUDANKULAM-1, NTPL FGD-1</t>
  </si>
  <si>
    <t>SKID MOUNTED SUB STATION (500 KVA, 11KV/400A)</t>
  </si>
  <si>
    <t>MEGAWIN, UNIVERSAL</t>
  </si>
  <si>
    <t>36 NOs.</t>
  </si>
  <si>
    <t>ENNORE SEZ-3, KRISHNAPATNAM-2, KOTHAGUDEM-2, VIJAYAWADA-2, NCTPS3-2, NNTPP-3, YELAHANKA-2, UPPUR-4, YADADRI-10, UDANGUDI-6</t>
  </si>
  <si>
    <t>TRANSFORMER OIL FILTRATION MACHINE</t>
  </si>
  <si>
    <t>3F FILTERS PVT LTD, 1000L / HR</t>
  </si>
  <si>
    <t>3 Nos.</t>
  </si>
  <si>
    <t>YERMARAS-1,  NEYVELI-1, YELAHANKA-1</t>
  </si>
  <si>
    <t>HIGH MAST LIGHT SYSTEM</t>
  </si>
  <si>
    <t>15 Nos.</t>
  </si>
  <si>
    <t>UDANGUDI -4, UPPUR-2, YADADRI -05, ENNORE SEZ-2, VIJAYAWADA-1, KRISHNAPATNAM-1</t>
  </si>
  <si>
    <t>EDTA TRANSFER PUMPS</t>
  </si>
  <si>
    <t>PROCESS PUMPS</t>
  </si>
  <si>
    <t>NCTPSIII-1, BELARY-1, YELAHANKA-1, UDANGUDI-1, YADADRI-1</t>
  </si>
  <si>
    <t>ELECTROSTATIC CLEANING MACHINE</t>
  </si>
  <si>
    <t xml:space="preserve">Yeramarus, Yelahanka, Bellary, New Neyveli &amp; Darlipalli 2X800 MW 
</t>
  </si>
  <si>
    <t>THREE STAGE OFF LINE FILTRATION MACHINE</t>
  </si>
  <si>
    <t xml:space="preserve">Krishnapatnam, Vijayawada V &amp; MEIL Tuticorin 
</t>
  </si>
  <si>
    <t>TOTAL</t>
  </si>
  <si>
    <t>S.NO</t>
  </si>
  <si>
    <t>QTY</t>
  </si>
  <si>
    <t>VALUE IN RS.</t>
  </si>
  <si>
    <t>VIBRO TIP</t>
  </si>
  <si>
    <t>1 NO</t>
  </si>
  <si>
    <t>HQ-Chennai</t>
  </si>
  <si>
    <t>BAROMETER DRUCK</t>
  </si>
  <si>
    <t>2 NOS</t>
  </si>
  <si>
    <t xml:space="preserve">NON CONTACT TACHOMETER </t>
  </si>
  <si>
    <t>05 NOS</t>
  </si>
  <si>
    <t>HQ-Chennai, BELLARY,NEYVELI,TUTICORIN,</t>
  </si>
  <si>
    <t>POWER TONG TESTER</t>
  </si>
  <si>
    <t>HQ-Chennai,  NEW NEYVELI, DARLIPALI</t>
  </si>
  <si>
    <t>NON CONTACT THERMOMETR FLUKE 572</t>
  </si>
  <si>
    <t>5 Nos</t>
  </si>
  <si>
    <t>NEYVELI,HQ-Chennai, Darlipalli</t>
  </si>
  <si>
    <t>VIBRATION ANALIZER MODEL 2130 EMERSION</t>
  </si>
  <si>
    <t>1SET</t>
  </si>
  <si>
    <t>PG TEST HIGH ACCURACY k TYPE T/C</t>
  </si>
  <si>
    <t>75 NOS</t>
  </si>
  <si>
    <t>HQ-Chennai,NEW NEYVELI, BELLARY, YERAMARUS</t>
  </si>
  <si>
    <t xml:space="preserve">PT 100 RTD. </t>
  </si>
  <si>
    <t>50 NOS</t>
  </si>
  <si>
    <t>HQ-Chennai,NEW NEYVELI,</t>
  </si>
  <si>
    <t>DIFFERENTIONAL PRESURE TRANSMITTER</t>
  </si>
  <si>
    <t>15 NOS</t>
  </si>
  <si>
    <t>HQ-Chennai, New Neyveli, Bellary, Yeramarus</t>
  </si>
  <si>
    <t>DATALOGGER</t>
  </si>
  <si>
    <t>1 SET</t>
  </si>
  <si>
    <t>NEW NEYVELI, YERAMARUS</t>
  </si>
  <si>
    <t>DP &amp; PRESSURE TRANSMITTER</t>
  </si>
  <si>
    <t xml:space="preserve"> 160 NOS</t>
  </si>
  <si>
    <t xml:space="preserve">ENNORE SEZ,HQ-Chennai,BELLARY, </t>
  </si>
  <si>
    <t>PRT ( HIGH RANGE )</t>
  </si>
  <si>
    <t>100 nos</t>
  </si>
  <si>
    <t>POWER TRANSDUCER 3 ph 4 wire</t>
  </si>
  <si>
    <t>HQ-Chennai, New Neyveli, Yeramarus</t>
  </si>
  <si>
    <t>DIGITAL BARO METER</t>
  </si>
  <si>
    <t>POWER METER</t>
  </si>
  <si>
    <t>2  NOS</t>
  </si>
  <si>
    <t>HQ-Chennai, Ennore SEZ</t>
  </si>
  <si>
    <t>3 PHASE POWER CLAMP METER</t>
  </si>
  <si>
    <t>01 NO</t>
  </si>
  <si>
    <t>MOTOR DRIVEN VACUUM PUMP</t>
  </si>
  <si>
    <t>01 SET</t>
  </si>
  <si>
    <t>POSITIVE PRESSURE PUMP</t>
  </si>
  <si>
    <t xml:space="preserve">ICE POINT REFERANCE for TC </t>
  </si>
  <si>
    <t>HQ-Chennai, YERMARUS, ENNORE SEZ, NEW NEYVELI</t>
  </si>
  <si>
    <t>OPTICAL LASER ALIGNMENT KIT</t>
  </si>
  <si>
    <t>TUTICORIN</t>
  </si>
  <si>
    <t>100 NOS</t>
  </si>
  <si>
    <t>HQ-Chennai, Bellary, New Neyveli, Yeramarus</t>
  </si>
  <si>
    <t>PORTABLE ALLOY ANALYSER</t>
  </si>
  <si>
    <t>2 SETS</t>
  </si>
  <si>
    <t>KRISHNAPATNAM,YADADRI</t>
  </si>
  <si>
    <t>TEMPSON MAKE LOW RANGE PRT</t>
  </si>
  <si>
    <t>200 Nos</t>
  </si>
  <si>
    <t>YERMARUS, HQ-Chennai</t>
  </si>
  <si>
    <t>SOUND LEVEL METER</t>
  </si>
  <si>
    <t>1 NO.</t>
  </si>
  <si>
    <t>F407 MULTI CLAMP METER (Fluke make)</t>
  </si>
  <si>
    <t>FLUKE 572-2 DIGITAL NON-CONTACT THERMOMETER</t>
  </si>
  <si>
    <t>DIGITAL MULTIMETER 4 1/2 MODEL U1252</t>
  </si>
  <si>
    <t>2 NOS.</t>
  </si>
  <si>
    <t>N4L UK MODEL PPA 4530 PRECISION POWER ANALYZER</t>
  </si>
  <si>
    <t>HQ-Chennai, YERAMARUS</t>
  </si>
  <si>
    <t>POWER CLAMPON METER 3 PHASE F605</t>
  </si>
  <si>
    <t>3 PHASE POWER TRANSDUCERS (SOUTHERN TRANSDUCERS)</t>
  </si>
  <si>
    <t>ULTRASONIC FLOWMETER UFM 6720- ADEPT MAKE</t>
  </si>
  <si>
    <t>02 NOS</t>
  </si>
  <si>
    <t>HQ-Chennai, KRISHNAPATNAM</t>
  </si>
  <si>
    <t>ANALOG THERMOCOUPLE (EXOTHERM) - PG TEST</t>
  </si>
  <si>
    <t>60 NOS</t>
  </si>
  <si>
    <t>NEW NEYVELI, HQ-Chennai</t>
  </si>
  <si>
    <t xml:space="preserve">PORTABLE CONDUCTIVITY METER </t>
  </si>
  <si>
    <t>KAKATIYA</t>
  </si>
  <si>
    <t xml:space="preserve">DIGITAL PORTABLE PH METER </t>
  </si>
  <si>
    <t>DATA ACQUISITION SYSTEM (DATA LOGGER 480 CHANNELS + ACCESSORIES)--PG TEST</t>
  </si>
  <si>
    <t xml:space="preserve">1 SET </t>
  </si>
  <si>
    <t>LOW TEMPERATURE RTD. (TEMPSENS)- PG TEST</t>
  </si>
  <si>
    <t>140 NOS</t>
  </si>
  <si>
    <t>BELLARY U#3</t>
  </si>
  <si>
    <t>VIBRATION METER IRD 811D WITH  STANDARD  ACCESSORIES</t>
  </si>
  <si>
    <t>5 SETS</t>
  </si>
  <si>
    <t>YERAMARUS,KOTHAGUDEM,KRISHNAPATNAM,  VIJAYAWADA &amp; HQ-Chennai</t>
  </si>
  <si>
    <t>DIGITAL TACHOMETER (MEXTECH) MODEL:DT2234C</t>
  </si>
  <si>
    <t>5 NOS</t>
  </si>
  <si>
    <t>HQ-Chennai, TUTICORIN,YELHANKA, YERAMARUS</t>
  </si>
  <si>
    <t>VIDEO BOROSCOPE</t>
  </si>
  <si>
    <t>KOTHAGUDEM, YADADRI</t>
  </si>
  <si>
    <t xml:space="preserve">PRESSURE TRANSMITTERS, DP TRANSMITTERS WITH  MANIFOLD VALVES  &amp; HART COMMUNICATOR  WITH CARRYING CASE  
( MAKE: HONEYWELL)--PG TEST </t>
  </si>
  <si>
    <t>135 NOS</t>
  </si>
  <si>
    <t>BELLARY, ENNORE SEZ,HQ-Chennai</t>
  </si>
  <si>
    <t>KRISHNAPATNAM,  VIJAYAWADA</t>
  </si>
  <si>
    <t xml:space="preserve">DIGITAL PORTABLE PH METER  </t>
  </si>
  <si>
    <t xml:space="preserve">DPT TRANSMITTERS WITH MANIFOLD VALVES  
( MAKE: HONEYWELL )  -- PG TEST </t>
  </si>
  <si>
    <t>3 NOS</t>
  </si>
  <si>
    <t>N4L UK MODEL PPA 2630 PRECISION POWER ANALYZER</t>
  </si>
  <si>
    <t>NEW NEYVELI, BELLARY</t>
  </si>
  <si>
    <t xml:space="preserve">PORTABLE ULTRASONIC CONTACT IMPEDENCE  (UCI) HARDNESS TESTER                                                                            </t>
  </si>
  <si>
    <t xml:space="preserve">DIGITAL PORTABLE ALLOY ANALYSERS </t>
  </si>
  <si>
    <t>FAST RECORDERS (16 CHANNEL)</t>
  </si>
  <si>
    <t>VIDEO BOROSCOPE XLLVB6160 (MAKE:GE)</t>
  </si>
  <si>
    <t xml:space="preserve">TUBIDITY METER 100IR EUTECH EC </t>
  </si>
  <si>
    <t>MAGNETIC STRUCTURE SCOPE MCO4H-2 (MCF)</t>
  </si>
  <si>
    <t>L-TYPE PITOT TUBE</t>
  </si>
  <si>
    <t>04 NOS</t>
  </si>
  <si>
    <t>HQ-Chennai, MEIL</t>
  </si>
  <si>
    <t>COLLAPSIBLE S TYPE PITOT TUBE</t>
  </si>
  <si>
    <t>PORTABLE DIFFERENTIAL PRESSURE METER</t>
  </si>
  <si>
    <t>POCKET TESTER pH METER</t>
  </si>
  <si>
    <t>03 Nos</t>
  </si>
  <si>
    <t>VIJAYAWADA, NCTPS III, MEIL</t>
  </si>
  <si>
    <t>02 Nos</t>
  </si>
  <si>
    <t>HQ-Chennai, Vijaawada</t>
  </si>
  <si>
    <t>SMOKE DETECTOR  ANORALAX</t>
  </si>
  <si>
    <t>50KV/500 Amps AC HIGH VOLTAGE TEST KIT</t>
  </si>
  <si>
    <t>SAS-KALESWARAM LIS PKC-20 (3X30 MW)</t>
  </si>
  <si>
    <t>Dissolved Oxygen meter - M/s. Analyser instrument Co, Rajasthan</t>
  </si>
  <si>
    <t>1 No</t>
  </si>
  <si>
    <t xml:space="preserve">PH/TDS/Conductivity meter /Temperature meter </t>
  </si>
  <si>
    <t>05 Nos</t>
  </si>
  <si>
    <t>Digital Tachometer - Metravi make</t>
  </si>
  <si>
    <t xml:space="preserve">05 Nos. </t>
  </si>
  <si>
    <t>HQ-Chennai, KRISHNAPATNAM, NCTPS III</t>
  </si>
  <si>
    <t>Digital portable vibration meter -SPM/VIB-15</t>
  </si>
  <si>
    <t>HQ-Chennai-3 NOS, NCTPSIII, KRISHNAPATNAM</t>
  </si>
  <si>
    <t>Total IMTE and PG Test Instruments</t>
  </si>
  <si>
    <t xml:space="preserve">TOTAL (Rs) = </t>
  </si>
  <si>
    <t xml:space="preserve"> </t>
  </si>
  <si>
    <r>
      <t xml:space="preserve">BHARAT HEAVY ELECTRICALS LTD
POWER SECTOR WESTERN REGION - NAGPUR
LIST OF T &amp; P ITEMS TO BE COVERED UNDER CONTRACTOR'S PLANT AND MACHINERY (CPM) POLICY FOR THE YEAR 2022-23 
</t>
    </r>
    <r>
      <rPr>
        <b/>
        <sz val="14"/>
        <rFont val="Calibri"/>
        <family val="2"/>
      </rPr>
      <t>(Appendix - A)</t>
    </r>
  </si>
  <si>
    <t>CATEGORY- A ( CRANES ABOVE 18 MT CAPACITY )</t>
  </si>
  <si>
    <t>SN</t>
  </si>
  <si>
    <t>EQUIPMENT CLASS {(RISK CODE (GROUP)}</t>
  </si>
  <si>
    <t>DESCRIPTION                                            (NAME OF EQUIPMENT)</t>
  </si>
  <si>
    <t>REG. No.</t>
  </si>
  <si>
    <t>MODEL</t>
  </si>
  <si>
    <t>SR. NO. OF EQUIPMENT</t>
  </si>
  <si>
    <t>Replacement Value (Rs. in Lacs)</t>
  </si>
  <si>
    <t>NET BLOCK  VALUE AS ON 31/03/2022 (IN ₹)</t>
  </si>
  <si>
    <t>Manitowoc 450MT Crawler crane</t>
  </si>
  <si>
    <t>Manitowoc</t>
  </si>
  <si>
    <t>PATRATU</t>
  </si>
  <si>
    <t>Liebherr Heavy Lift Crawler Crane</t>
  </si>
  <si>
    <t>Liebherr</t>
  </si>
  <si>
    <t>LR 1350/1</t>
  </si>
  <si>
    <t>BHUSAWAL</t>
  </si>
  <si>
    <t>NTPC RAMAGUNDAM</t>
  </si>
  <si>
    <t>Kobelco 250MT Crawler crane</t>
  </si>
  <si>
    <t>Kobelco</t>
  </si>
  <si>
    <t>CKE 2500-2</t>
  </si>
  <si>
    <t>JD04-02370</t>
  </si>
  <si>
    <t>JD04-02478</t>
  </si>
  <si>
    <t>JD04-2500</t>
  </si>
  <si>
    <t>JD04-2499</t>
  </si>
  <si>
    <t>LS-248 158MT Crawler Crane.</t>
  </si>
  <si>
    <t>LINK-BELT</t>
  </si>
  <si>
    <t>LS-248H</t>
  </si>
  <si>
    <t>CSLI-6-4538</t>
  </si>
  <si>
    <t>Fushun 120MT Crawler Crane</t>
  </si>
  <si>
    <t>Fushun</t>
  </si>
  <si>
    <t>QUY-120</t>
  </si>
  <si>
    <t>MANUGURU</t>
  </si>
  <si>
    <t>Zoomlion Crawler Crane</t>
  </si>
  <si>
    <t>Zoomlion</t>
  </si>
  <si>
    <t>QUY100</t>
  </si>
  <si>
    <t>MAUDA FGD</t>
  </si>
  <si>
    <t xml:space="preserve">TATA  KH-500-100MT Crawler crane </t>
  </si>
  <si>
    <t>TATA-HITACHI</t>
  </si>
  <si>
    <t>KH-500</t>
  </si>
  <si>
    <t>H-15-014</t>
  </si>
  <si>
    <t>TATA-955 ALC 75MT Crawler Crane</t>
  </si>
  <si>
    <t>TATA</t>
  </si>
  <si>
    <t>955 ALC</t>
  </si>
  <si>
    <t>T-9538</t>
  </si>
  <si>
    <t>TATA-TFC-280 75 MT Crawler Crane</t>
  </si>
  <si>
    <t>TFC-280</t>
  </si>
  <si>
    <t>KORBA FGD</t>
  </si>
  <si>
    <t>Fushun 80MT  Crawler Crane</t>
  </si>
  <si>
    <t>QUY 80B</t>
  </si>
  <si>
    <t>TWL 101 MK CRAWLER</t>
  </si>
  <si>
    <t>TWL</t>
  </si>
  <si>
    <t>101 MK</t>
  </si>
  <si>
    <t xml:space="preserve">CATEGORY -B (CRANES BELOW  18 MT CAPACITY ) </t>
  </si>
  <si>
    <t xml:space="preserve">Escort Hydra-  10MT </t>
  </si>
  <si>
    <t xml:space="preserve">GJ 26C - 0653 </t>
  </si>
  <si>
    <t>ESCORT</t>
  </si>
  <si>
    <t>K-10</t>
  </si>
  <si>
    <t xml:space="preserve">Sl.No. 0071   </t>
  </si>
  <si>
    <t>KAKRAPAR</t>
  </si>
  <si>
    <t xml:space="preserve"> CATEGORY -C (LIFTING &amp; HOISTING EQUIPMENTS)</t>
  </si>
  <si>
    <t>Passenger cum Goods Lift (01MT)</t>
  </si>
  <si>
    <t>MEKASTER</t>
  </si>
  <si>
    <t>RACK &amp; PINION</t>
  </si>
  <si>
    <t>H-113</t>
  </si>
  <si>
    <t>H-187</t>
  </si>
  <si>
    <t>AVANTA BHANDAR</t>
  </si>
  <si>
    <t>CATOGARY-D (LIFT &amp; HOIST EQUPMENTS)</t>
  </si>
  <si>
    <t xml:space="preserve">E/O 10T winch  </t>
  </si>
  <si>
    <t>PULL MAN</t>
  </si>
  <si>
    <t>E/O</t>
  </si>
  <si>
    <t>77/EW/10T/05/38</t>
  </si>
  <si>
    <t>77/EW/10T/06/39</t>
  </si>
  <si>
    <t>Strand Jack System ( Strand Jack 02 nos &amp; Power Pack 03 nos)</t>
  </si>
  <si>
    <t>Dormanlong Technology</t>
  </si>
  <si>
    <t>D2223-DL- S185</t>
  </si>
  <si>
    <t>DLS-185/1009-01 &amp; 02, DL-L40/300E-1009-01, 02 &amp; 03</t>
  </si>
  <si>
    <t>CATEGORY -E ( SEVICE PLANT EQUIPMENTS)</t>
  </si>
  <si>
    <t>Hudraulic Test Pumps</t>
  </si>
  <si>
    <t>HT Pump ( 450 Kg/cm sq)</t>
  </si>
  <si>
    <t>MGS</t>
  </si>
  <si>
    <t>MGS-15</t>
  </si>
  <si>
    <t>BHEL/MGS/1214</t>
  </si>
  <si>
    <t xml:space="preserve"> NTPC MAUDA PH-II</t>
  </si>
  <si>
    <t>HT Pump ( 600 Kg/cm sq)</t>
  </si>
  <si>
    <t>MGS-40</t>
  </si>
  <si>
    <t>BHEL/MGS/03</t>
  </si>
  <si>
    <t>BHEL/MGS/1216</t>
  </si>
  <si>
    <t>Goma</t>
  </si>
  <si>
    <t>TG-8026</t>
  </si>
  <si>
    <t>0111121127</t>
  </si>
  <si>
    <t>ONGC HAZIRA</t>
  </si>
  <si>
    <t>0111121128</t>
  </si>
  <si>
    <t>ONCG URAN</t>
  </si>
  <si>
    <t>0111121129</t>
  </si>
  <si>
    <t>0111121130</t>
  </si>
  <si>
    <t>0111121131</t>
  </si>
  <si>
    <t>HT Pump ( 1000 Kg/cm sq)</t>
  </si>
  <si>
    <t xml:space="preserve">Pressure Jet </t>
  </si>
  <si>
    <t>KDD-22</t>
  </si>
  <si>
    <t>12/10/211</t>
  </si>
  <si>
    <t>12/10/213</t>
  </si>
  <si>
    <t>12/10/212</t>
  </si>
  <si>
    <t>JHABUA POWER</t>
  </si>
  <si>
    <t>12/10/210</t>
  </si>
  <si>
    <t>12/10/214</t>
  </si>
  <si>
    <t>Air Blower For ESP Leak Test</t>
  </si>
  <si>
    <t>Air Blower With Starter Panel</t>
  </si>
  <si>
    <t xml:space="preserve">Suhash Industries </t>
  </si>
  <si>
    <t>SMW</t>
  </si>
  <si>
    <t>VINDHYACHAL</t>
  </si>
  <si>
    <t>Wanakbori R&amp;M</t>
  </si>
  <si>
    <t>Laxmi Engineering</t>
  </si>
  <si>
    <r>
      <t xml:space="preserve"> 47305-A
</t>
    </r>
    <r>
      <rPr>
        <b/>
        <sz val="11"/>
        <color indexed="8"/>
        <rFont val="Calibri"/>
        <family val="2"/>
      </rPr>
      <t/>
    </r>
  </si>
  <si>
    <r>
      <t xml:space="preserve">47490-A                        </t>
    </r>
    <r>
      <rPr>
        <b/>
        <sz val="11"/>
        <color indexed="8"/>
        <rFont val="Calibri"/>
        <family val="2"/>
      </rPr>
      <t/>
    </r>
  </si>
  <si>
    <t>47616-A</t>
  </si>
  <si>
    <t>47617-A</t>
  </si>
  <si>
    <t>47618-A</t>
  </si>
  <si>
    <t>47619-A</t>
  </si>
  <si>
    <t>47620-A</t>
  </si>
  <si>
    <t>47621-A</t>
  </si>
  <si>
    <t>47622-A</t>
  </si>
  <si>
    <t>47623-A</t>
  </si>
  <si>
    <t>Mechanical Bolt Streching Machine</t>
  </si>
  <si>
    <t>Huck Bolting Mc with Hose &amp; Gun tools</t>
  </si>
  <si>
    <t>Huck</t>
  </si>
  <si>
    <t>HK-432</t>
  </si>
  <si>
    <t xml:space="preserve">NTPC MAUDA  </t>
  </si>
  <si>
    <t>Patratu</t>
  </si>
  <si>
    <t>HK-432-2</t>
  </si>
  <si>
    <t>MARWA</t>
  </si>
  <si>
    <t>Avloc Bolting Mc with Hose &amp; Gun tools</t>
  </si>
  <si>
    <t>Avdel</t>
  </si>
  <si>
    <t>HP 41</t>
  </si>
  <si>
    <t>ESP R&amp;M NTPC Ramagundam</t>
  </si>
  <si>
    <t>Bhusawal</t>
  </si>
  <si>
    <t>NTPC Ramagundam</t>
  </si>
  <si>
    <t>CATEGORY -F ( WELDING &amp;  HEAT TREAMENT EQUIPMENT)</t>
  </si>
  <si>
    <t>Induction Heating Equipmennt</t>
  </si>
  <si>
    <t>BHEL</t>
  </si>
  <si>
    <t>125KW</t>
  </si>
  <si>
    <t>WBS No.CE/0470-SH4-71-01 (D03430,3431,3432)</t>
  </si>
  <si>
    <t>WBS No.CE/0470-SH5-71-01 (D03435,3436,3437)</t>
  </si>
  <si>
    <t>WBS No.CE/0471-SH3-71-01 (D03455/3456/3457)</t>
  </si>
  <si>
    <t>WBS No.CE/0548-SH2-71-01 (D03516/3517/3518)</t>
  </si>
  <si>
    <t>WBS No.CE/0548-SH6-71-01 (D03546/3547/3548)</t>
  </si>
  <si>
    <t xml:space="preserve">WBS No.CE/0627-SH1-71-08  (D03646,3647,3648) </t>
  </si>
  <si>
    <t xml:space="preserve">WBS No.CE/627-SH3-71-25 (D03731/3732/3733) </t>
  </si>
  <si>
    <t>WBS No.CE/0627-SH3-71-28 (D03746/3747/3748)</t>
  </si>
  <si>
    <t>MAUDA</t>
  </si>
  <si>
    <t xml:space="preserve">WBS No.CE/0627-SH4-71-35 (D03781/3782/3783) </t>
  </si>
  <si>
    <t xml:space="preserve">WBS No.CE/0627-SH4-71-36 (D03786/3787/3788) </t>
  </si>
  <si>
    <t xml:space="preserve">WBS No.CE/0627-SH5-71-45 (D03831/3832/3833) </t>
  </si>
  <si>
    <t xml:space="preserve">WBS No.CE/0627-SH7-71-67 (D03941/3942/3943) </t>
  </si>
  <si>
    <t xml:space="preserve">WBS No.CE/0627-SH7-71-68 (D03946/3947/3948) </t>
  </si>
  <si>
    <t xml:space="preserve">WBS No.CE/0627-SH7-71-70 (D03956/3957/3958) </t>
  </si>
  <si>
    <t xml:space="preserve">WBS No.CE/0627-SH8-71-72 (D03966/3967/3968) </t>
  </si>
  <si>
    <t>WBS No.CE/0627-SH8-71-74 (D03976/3977/3978)</t>
  </si>
  <si>
    <t>Compact IHE</t>
  </si>
  <si>
    <t>75KW</t>
  </si>
  <si>
    <t>WBS NO.CE/0785-SH1-71-07</t>
  </si>
  <si>
    <t>WBS NO.CE/0785-SH1-71-08</t>
  </si>
  <si>
    <t>WBS NO.CE/0785-SH1-71-09</t>
  </si>
  <si>
    <t>WBS NO.CE/0785-SH1-71-10</t>
  </si>
  <si>
    <t>WBS NO.CE/0785-SH2-71-11</t>
  </si>
  <si>
    <t>WBS NO.CE/0785-SH2-71-12</t>
  </si>
  <si>
    <t>WBS NO.CE/0785-SH2-71-13</t>
  </si>
  <si>
    <t>WBS NO.CE/0785-SH2-71-14</t>
  </si>
  <si>
    <t>WBS NO.CE/0785-SH2-71-19</t>
  </si>
  <si>
    <t>WBS NO.CE/0785-SH2-71-20</t>
  </si>
  <si>
    <t>WBS NO.CE/0785-SH3-71-25</t>
  </si>
  <si>
    <t>WBS NO.CE/0785-SH3-71-26</t>
  </si>
  <si>
    <t>WBS NO.CE/0785-SH3-71-29</t>
  </si>
  <si>
    <t>WBS NO.CE/0785-SH3-71-30</t>
  </si>
  <si>
    <t>WBS NO.CE/0785-SH4-71-39</t>
  </si>
  <si>
    <t>WBS NO.CE/0785-SH4-71-40</t>
  </si>
  <si>
    <t>WBS NO.CE/0785-SH5-71-42</t>
  </si>
  <si>
    <t>WBS NO.CE/0785-SH5-71-43</t>
  </si>
  <si>
    <t>WBS NO.CE/0785-SH5-71-44</t>
  </si>
  <si>
    <t>WBS NO.CE/0785-SH9-71-81</t>
  </si>
  <si>
    <t>WBS NO.CE/0785-SH9-71-83</t>
  </si>
  <si>
    <t>WBS No.CE/0917-SH3-71-23</t>
  </si>
  <si>
    <t>WBS No.CE/0917-SH3-71-24</t>
  </si>
  <si>
    <t>WBS No.CE/0917-SH3-71-25</t>
  </si>
  <si>
    <t>Manuguru</t>
  </si>
  <si>
    <t>WBS No.CE/0917-SH3-71-26</t>
  </si>
  <si>
    <t>CATEGORY -G ( MISC EQUIPMENTS)</t>
  </si>
  <si>
    <t>GANG OPERATED HYDRAULIC JACK 175 MT</t>
  </si>
  <si>
    <t>ORIONE HYDRAULICS</t>
  </si>
  <si>
    <t>513-CLT-175-200</t>
  </si>
  <si>
    <t>SL.NO.13866,13867,13868,13869</t>
  </si>
  <si>
    <t>VSSTP Vindhyachal</t>
  </si>
  <si>
    <t>HYDRAULIC JACK 100 MT WITH TROLLEY</t>
  </si>
  <si>
    <t>VIRGO ENGINEERS</t>
  </si>
  <si>
    <t>TTLN10014</t>
  </si>
  <si>
    <t>SL.NO.0311284</t>
  </si>
  <si>
    <t>PORTABLE JACKING OIL PUMP</t>
  </si>
  <si>
    <t>ORIENTAL ENGINEERING</t>
  </si>
  <si>
    <t>TANGEE-OEW</t>
  </si>
  <si>
    <t>Diesel Generator Set</t>
  </si>
  <si>
    <t>Cooper Corporation (P) Ltd.</t>
  </si>
  <si>
    <t>82.5 KVA</t>
  </si>
  <si>
    <t>CDG182.53D21</t>
  </si>
  <si>
    <t xml:space="preserve">HIGH FREQUENCY START WELDING MACHINE FOR GTAW WELDING (20-400 AMPS) (DW-400 i TM)
</t>
  </si>
  <si>
    <t>DIFFUSION ENGINEERES LTD</t>
  </si>
  <si>
    <t>DW 400i TM</t>
  </si>
  <si>
    <t>RS200804733</t>
  </si>
  <si>
    <t>3X800MW PVUNL PATRATU SITE</t>
  </si>
  <si>
    <t>RS200804731</t>
  </si>
  <si>
    <t>RS200804736</t>
  </si>
  <si>
    <t>RS200804738</t>
  </si>
  <si>
    <t>RS200804742</t>
  </si>
  <si>
    <t>Total Value</t>
  </si>
  <si>
    <t>Total Value (Rs in Lakhs)</t>
  </si>
  <si>
    <t>CLASSIFICATION OF EQUIPMENT  (RISK CODE (GROUP)</t>
  </si>
  <si>
    <t>DESCRIPTION  (NAME OF EQUIPMENT)</t>
  </si>
  <si>
    <t>REG.NO</t>
  </si>
  <si>
    <t xml:space="preserve">
VALUE (IN ₹)</t>
  </si>
  <si>
    <t xml:space="preserve"> NET BLOCK  VALUE AS ON 31/03/2022 (IN ₹)</t>
  </si>
  <si>
    <t>501 (Group-V)</t>
  </si>
  <si>
    <t>POSITIVE ALLOY ANALYZER / HANDHELD XRF ANALYZER  / PMI MACHINE</t>
  </si>
  <si>
    <t>ALA-W-002</t>
  </si>
  <si>
    <t>OLYMPUS</t>
  </si>
  <si>
    <t>502 (Group-V)</t>
  </si>
  <si>
    <t>ALA-W-003</t>
  </si>
  <si>
    <t>629 (Group-V)</t>
  </si>
  <si>
    <t>OIL BDV TEST KIT</t>
  </si>
  <si>
    <t>BIT-W-001</t>
  </si>
  <si>
    <t>BAUR PRUF UND  MESSTECHNIK</t>
  </si>
  <si>
    <t>503 (Group-V)</t>
  </si>
  <si>
    <t>COMBINATION SQUARE SET</t>
  </si>
  <si>
    <t>BPR-W-009</t>
  </si>
  <si>
    <t>INSIZE</t>
  </si>
  <si>
    <t>CSS001</t>
  </si>
  <si>
    <t>TSX VADODARA</t>
  </si>
  <si>
    <t>504 (Group-V)</t>
  </si>
  <si>
    <t>BPR-W-010</t>
  </si>
  <si>
    <t>CSS002</t>
  </si>
  <si>
    <t>505 (Group-V)</t>
  </si>
  <si>
    <t>BPR-W-011</t>
  </si>
  <si>
    <t>CSS003</t>
  </si>
  <si>
    <t>611 (Group-V)</t>
  </si>
  <si>
    <t>BOROSCOPE</t>
  </si>
  <si>
    <t>BRS-W-002</t>
  </si>
  <si>
    <t>EXTECH USA</t>
  </si>
  <si>
    <t xml:space="preserve"> FCC ID: TW5GB8802-GB8803</t>
  </si>
  <si>
    <t>612 (Group-V)</t>
  </si>
  <si>
    <t>BRS-W-003</t>
  </si>
  <si>
    <t>2014080200070, FCC ID: TW5GB8802-GB8803</t>
  </si>
  <si>
    <t>NPCIL KAKRAPAR</t>
  </si>
  <si>
    <t>541 (Group-V)</t>
  </si>
  <si>
    <t>VIDEO BORESCOPE</t>
  </si>
  <si>
    <t>BRS-W-004</t>
  </si>
  <si>
    <t>OME-TOP</t>
  </si>
  <si>
    <t>MAHJEA0150</t>
  </si>
  <si>
    <t>542 (Group-V)</t>
  </si>
  <si>
    <t>BRS-W-005</t>
  </si>
  <si>
    <t>MAFBHA0008</t>
  </si>
  <si>
    <t>630 (Group-V)</t>
  </si>
  <si>
    <t>CALIBRATOR (LOOP)</t>
  </si>
  <si>
    <t>CBR-W-027</t>
  </si>
  <si>
    <t>TIME ELECTRONICS</t>
  </si>
  <si>
    <t>1248A13</t>
  </si>
  <si>
    <t>631 (Group-V)</t>
  </si>
  <si>
    <t>CBR-W-028</t>
  </si>
  <si>
    <t>1249A13</t>
  </si>
  <si>
    <t>663 (Group-V)</t>
  </si>
  <si>
    <t>THERMOCOUPLE CALIBRATOR</t>
  </si>
  <si>
    <t>CBR-W-029</t>
  </si>
  <si>
    <t>KUSAM-MECO</t>
  </si>
  <si>
    <t>613 (Group-V)</t>
  </si>
  <si>
    <t>MULTIFUNCTION CALIBRATOR</t>
  </si>
  <si>
    <t>CBR-W-030</t>
  </si>
  <si>
    <t>MECO</t>
  </si>
  <si>
    <t>614 (Group-V)</t>
  </si>
  <si>
    <t>CALIBRATOR</t>
  </si>
  <si>
    <t>CBR-W-031</t>
  </si>
  <si>
    <t>EROELECTRONIC</t>
  </si>
  <si>
    <t>526 (Group-V)</t>
  </si>
  <si>
    <t>CABLE LOCATOR</t>
  </si>
  <si>
    <t>CLI-W-001</t>
  </si>
  <si>
    <t xml:space="preserve">RADIODETECTION
</t>
  </si>
  <si>
    <t xml:space="preserve">10/C4EN11-10233 </t>
  </si>
  <si>
    <t>643 (Group-V)</t>
  </si>
  <si>
    <t>CIRCUIT BREAKER TIMING KIT</t>
  </si>
  <si>
    <t>COA-W-001</t>
  </si>
  <si>
    <t xml:space="preserve">SCOPE T &amp; M  PVT LTD </t>
  </si>
  <si>
    <t>2100.02Z.372</t>
  </si>
  <si>
    <t>543 (Group-V)</t>
  </si>
  <si>
    <t>CT/PT TESTING SYSTEM</t>
  </si>
  <si>
    <t>CPA-W-001</t>
  </si>
  <si>
    <t>PONOVO</t>
  </si>
  <si>
    <t>IN305110303</t>
  </si>
  <si>
    <t>576 (Group-V)</t>
  </si>
  <si>
    <t>DIAL GAUGE</t>
  </si>
  <si>
    <t>DIG-W-006</t>
  </si>
  <si>
    <t>Baker</t>
  </si>
  <si>
    <t>ZCE393</t>
  </si>
  <si>
    <t>577 (Group-V)</t>
  </si>
  <si>
    <t>DIG-W-013</t>
  </si>
  <si>
    <t>Mitutoyo Japan</t>
  </si>
  <si>
    <t>QZL662</t>
  </si>
  <si>
    <t>578 (Group-V)</t>
  </si>
  <si>
    <t>DIG-W-031</t>
  </si>
  <si>
    <t>DDH182</t>
  </si>
  <si>
    <t>579 (Group-V)</t>
  </si>
  <si>
    <t>DIG-W-050</t>
  </si>
  <si>
    <t>PXY927</t>
  </si>
  <si>
    <t>615 (Group-V)</t>
  </si>
  <si>
    <t>DIGITAL COATING THICKNESS GAUGE</t>
  </si>
  <si>
    <t>DMR-W-015</t>
  </si>
  <si>
    <t>SAMSONIC</t>
  </si>
  <si>
    <t>F120661</t>
  </si>
  <si>
    <t>506 (Group-V)</t>
  </si>
  <si>
    <t xml:space="preserve">DFT METER / DIGITAL COATING THICKNESS GAUGE </t>
  </si>
  <si>
    <t>DMR-W-016</t>
  </si>
  <si>
    <t>ACCUPLUS</t>
  </si>
  <si>
    <t>A1210</t>
  </si>
  <si>
    <t>ESP R&amp;M NTPC RAMAGUNDAM</t>
  </si>
  <si>
    <t>507 (Group-V)</t>
  </si>
  <si>
    <t>DMR-W-017</t>
  </si>
  <si>
    <t>A1226</t>
  </si>
  <si>
    <t>508 (Group-V)</t>
  </si>
  <si>
    <t>DMR-W-018</t>
  </si>
  <si>
    <t>A1228</t>
  </si>
  <si>
    <t>509 (Group-V)</t>
  </si>
  <si>
    <t>DMR-W-019</t>
  </si>
  <si>
    <t>A2021</t>
  </si>
  <si>
    <t>510 (Group-V)</t>
  </si>
  <si>
    <t>DIGITAL ULTRASONIC THICKNESS GAUGE / D-METER</t>
  </si>
  <si>
    <t>DMR-W-020</t>
  </si>
  <si>
    <t>MT0120122827</t>
  </si>
  <si>
    <t>511 (Group-V)</t>
  </si>
  <si>
    <t>DMR-W-021</t>
  </si>
  <si>
    <t xml:space="preserve">MT0121061012 </t>
  </si>
  <si>
    <t>655 (Group-V)</t>
  </si>
  <si>
    <t>DEPTH GAUGE</t>
  </si>
  <si>
    <t>DPG-W-001</t>
  </si>
  <si>
    <t>644 (Group-V)</t>
  </si>
  <si>
    <t>DECADE RESISTANCE BOX</t>
  </si>
  <si>
    <t>DRB-W-001</t>
  </si>
  <si>
    <t>CHAUVIN ARNOUX</t>
  </si>
  <si>
    <t>125299 JEC</t>
  </si>
  <si>
    <t>SATPURA</t>
  </si>
  <si>
    <t>687 (Group-V)</t>
  </si>
  <si>
    <t>PITOT TUBE</t>
  </si>
  <si>
    <t>FLM-W-003</t>
  </si>
  <si>
    <t>TECHMARK</t>
  </si>
  <si>
    <t>TEC 10/07</t>
  </si>
  <si>
    <t>688 (Group-V)</t>
  </si>
  <si>
    <t>FLM-W-004</t>
  </si>
  <si>
    <t>TEC-08/07</t>
  </si>
  <si>
    <t>689 (Group-V)</t>
  </si>
  <si>
    <t>VENTURIMETER</t>
  </si>
  <si>
    <t>FLM-W-005</t>
  </si>
  <si>
    <t xml:space="preserve">Trimurti Engineers              </t>
  </si>
  <si>
    <t>20120101-01</t>
  </si>
  <si>
    <t>645 (Group-V)</t>
  </si>
  <si>
    <t>FLM-W-006</t>
  </si>
  <si>
    <t>20120101-02</t>
  </si>
  <si>
    <t>R&amp;M WANAKBORI</t>
  </si>
  <si>
    <t>646 (Group-V)</t>
  </si>
  <si>
    <t xml:space="preserve">VENTURIMETER </t>
  </si>
  <si>
    <t>FLM-W-007</t>
  </si>
  <si>
    <t>20120101-03</t>
  </si>
  <si>
    <t>BHADRADRI (MANUGURU)</t>
  </si>
  <si>
    <t>647 (Group-V)</t>
  </si>
  <si>
    <t>FLM-W-008</t>
  </si>
  <si>
    <t>20120101-04</t>
  </si>
  <si>
    <t>648 (Group-V)</t>
  </si>
  <si>
    <t>FLM-W-009</t>
  </si>
  <si>
    <t>20120101-05</t>
  </si>
  <si>
    <t>656 (Group-V)</t>
  </si>
  <si>
    <t>FLM-W-010</t>
  </si>
  <si>
    <t>BHEL R&amp;D, Hyderabad</t>
  </si>
  <si>
    <t>BHEL/PSWR/2011-1</t>
  </si>
  <si>
    <t>657 (Group-V)</t>
  </si>
  <si>
    <t>FLM-W-011</t>
  </si>
  <si>
    <t>BHEL/PSWR/2011-2</t>
  </si>
  <si>
    <t>632 (Group-V)</t>
  </si>
  <si>
    <t>FLM-W-012</t>
  </si>
  <si>
    <t>BHEL/PSWR/2011-3</t>
  </si>
  <si>
    <t>544 (Group-V)</t>
  </si>
  <si>
    <t>FLM-W-013</t>
  </si>
  <si>
    <t>BHEL-PSWR-2018-05</t>
  </si>
  <si>
    <t>633 (Group-V)</t>
  </si>
  <si>
    <t>FLM-W-014</t>
  </si>
  <si>
    <t>BHEL-PSWR-NGPR-2013-02</t>
  </si>
  <si>
    <t>634 (Group-V)</t>
  </si>
  <si>
    <t>FLM-W-015</t>
  </si>
  <si>
    <t>BHEL-PSWR-NGPR-2013-03</t>
  </si>
  <si>
    <t>628 (Group-V)</t>
  </si>
  <si>
    <t>FLM-W-016</t>
  </si>
  <si>
    <t>BHEL-PSWR-NGPR-2013-04</t>
  </si>
  <si>
    <t>635 (Group-V)</t>
  </si>
  <si>
    <t>FLM-W-017</t>
  </si>
  <si>
    <t>BHEL-PSWR-NGPR-2013-05</t>
  </si>
  <si>
    <t>545 (Group-V)</t>
  </si>
  <si>
    <t>FLM-W-018</t>
  </si>
  <si>
    <t>NOT AVAILABLE</t>
  </si>
  <si>
    <t>546 (Group-V)</t>
  </si>
  <si>
    <t>FLM-W-019</t>
  </si>
  <si>
    <t>547 (Group-V)</t>
  </si>
  <si>
    <t>FLM-W-020</t>
  </si>
  <si>
    <t>548 (Group-V)</t>
  </si>
  <si>
    <t>FLM-W-021</t>
  </si>
  <si>
    <t>549 (Group-V)</t>
  </si>
  <si>
    <t>FLM-W-022</t>
  </si>
  <si>
    <t xml:space="preserve">Trimurti Engineers  </t>
  </si>
  <si>
    <t>616 (Group-V)</t>
  </si>
  <si>
    <t>PORTABLE HYDROGEN GAS ANALYZER</t>
  </si>
  <si>
    <t>GAS-W-009</t>
  </si>
  <si>
    <t>ENDEE ENGINEERS</t>
  </si>
  <si>
    <t xml:space="preserve"> 06/2015/03             </t>
  </si>
  <si>
    <t>600 (Group-V)</t>
  </si>
  <si>
    <t>DISSOLVED OXYGEN MEASURING INSTRUMENT</t>
  </si>
  <si>
    <t>GAS-W-010</t>
  </si>
  <si>
    <t>HACH, USA</t>
  </si>
  <si>
    <t>WANAKBORI</t>
  </si>
  <si>
    <t>580 (Group-V)</t>
  </si>
  <si>
    <t>PORTABLE HYDROGEN GAS LEAK DETECTOR</t>
  </si>
  <si>
    <t>GAS-W-011</t>
  </si>
  <si>
    <t>CROWCON GASMAN</t>
  </si>
  <si>
    <t>509773/01-001</t>
  </si>
  <si>
    <t>581 (Group-V)</t>
  </si>
  <si>
    <t>PORTABL OXYGEN METER</t>
  </si>
  <si>
    <t>GAS-W-012</t>
  </si>
  <si>
    <t>07/2018/50</t>
  </si>
  <si>
    <t>529 (Group-V)</t>
  </si>
  <si>
    <t>MULTICHANNEL GAS  DETECTOR SYSTEM</t>
  </si>
  <si>
    <t>GAS-W-013</t>
  </si>
  <si>
    <t>APPLIED TECHNO SYSTEMS</t>
  </si>
  <si>
    <t>Monitor-20190605107M, 04 Nos Trasmitters-20190605109T (CH1/CH2/CH3/CH4)</t>
  </si>
  <si>
    <t>ONGC URAN</t>
  </si>
  <si>
    <t>530 (Group-V)</t>
  </si>
  <si>
    <t>GAS-W-014</t>
  </si>
  <si>
    <t>Monitor-20190606107M, 04 Nos Trasmitters-20190606109T (CH1/CH2/CH3/CH4)</t>
  </si>
  <si>
    <t>531 (Group-V)</t>
  </si>
  <si>
    <t>PORTABLE COMBUSTIBLE GAS DETECTOR INSTRUMENT  (PORTABLE COMBUSTIBLE GAS DETECTOR SYSTEM)</t>
  </si>
  <si>
    <t>GAS-W-015</t>
  </si>
  <si>
    <t>HONEYWELL</t>
  </si>
  <si>
    <t>KA419-1074484</t>
  </si>
  <si>
    <t>527 (Group-V)</t>
  </si>
  <si>
    <t>GAS-W-016</t>
  </si>
  <si>
    <t>DKK TOA Corporation,Japan</t>
  </si>
  <si>
    <t>550 (Group-V)</t>
  </si>
  <si>
    <t>PORTABLE UCI HARDNESS TESTER</t>
  </si>
  <si>
    <t>HDT-W-007</t>
  </si>
  <si>
    <t>PROCEQ</t>
  </si>
  <si>
    <t xml:space="preserve">UP01-006-0493 </t>
  </si>
  <si>
    <t>551 (Group-V)</t>
  </si>
  <si>
    <t>HDT-W-008</t>
  </si>
  <si>
    <t>UP01-006-0494</t>
  </si>
  <si>
    <t>649 (Group-V)</t>
  </si>
  <si>
    <t xml:space="preserve">DEW POINT METER </t>
  </si>
  <si>
    <t>HYM-W-001</t>
  </si>
  <si>
    <t>GE DRUCK</t>
  </si>
  <si>
    <t>MONITOR SR.NO-PM880-253E, PROBE SR NO-419658-PR</t>
  </si>
  <si>
    <t>617 (Group-V)</t>
  </si>
  <si>
    <t>MOISTURE &amp; DEW POINT METER</t>
  </si>
  <si>
    <t>HYM-W-002</t>
  </si>
  <si>
    <t>MONITOR S/N: PM880-569E, PROBE S/N: 327152-A</t>
  </si>
  <si>
    <t>552 (Group-V)</t>
  </si>
  <si>
    <t>ELECTRICALLY OPERATED IMAPCT WRENCH SYSTEM</t>
  </si>
  <si>
    <t>ITW-W-001</t>
  </si>
  <si>
    <t>BOSCH</t>
  </si>
  <si>
    <t>553 (Group-V)</t>
  </si>
  <si>
    <t>ITW-W-002</t>
  </si>
  <si>
    <t>554 (Group-V)</t>
  </si>
  <si>
    <t>ITW-W-003</t>
  </si>
  <si>
    <t>582 (Group-V)</t>
  </si>
  <si>
    <t>MAGNETIC STRUCTURESCOPE</t>
  </si>
  <si>
    <t>MCF-W-001</t>
  </si>
  <si>
    <t>Special Scientific Engineering Ltd (CHP), Kharkiv, Ukraine</t>
  </si>
  <si>
    <t>684 (Group-V)</t>
  </si>
  <si>
    <t>INSULATION TESTER</t>
  </si>
  <si>
    <t>MGR-W-011</t>
  </si>
  <si>
    <t>MOTWANE</t>
  </si>
  <si>
    <t>03090790-25</t>
  </si>
  <si>
    <t>664 (Group-V)</t>
  </si>
  <si>
    <t xml:space="preserve">MEGGER/INSULATION TESTER </t>
  </si>
  <si>
    <t>MGR-W-056</t>
  </si>
  <si>
    <t>MEGGER</t>
  </si>
  <si>
    <t>1000-378/100510/1558</t>
  </si>
  <si>
    <t>601 (Group-V)</t>
  </si>
  <si>
    <t>MGR-W-057</t>
  </si>
  <si>
    <t>TAURUS</t>
  </si>
  <si>
    <t>602 (Group-V)</t>
  </si>
  <si>
    <t>MGR-W-058</t>
  </si>
  <si>
    <t>583 (Group-V)</t>
  </si>
  <si>
    <t>EARTH RESISTANCE TESTER</t>
  </si>
  <si>
    <t>MGR-W-060</t>
  </si>
  <si>
    <t>EXTECH, USA</t>
  </si>
  <si>
    <t>NTPC FGD KORBA</t>
  </si>
  <si>
    <t>584 (Group-V)</t>
  </si>
  <si>
    <t>MGR-W-061</t>
  </si>
  <si>
    <t>532 (Group-V)</t>
  </si>
  <si>
    <t>MGR-W-064</t>
  </si>
  <si>
    <t>512 (Group-V)</t>
  </si>
  <si>
    <t>DIAGNOSTIC INSULATION TESTER</t>
  </si>
  <si>
    <t>MGR-W-065</t>
  </si>
  <si>
    <t>MOTWAN</t>
  </si>
  <si>
    <t>A01581F21</t>
  </si>
  <si>
    <t>NTPC FGD-KORBA</t>
  </si>
  <si>
    <t>513 (Group-V)</t>
  </si>
  <si>
    <t>MGR-W-066</t>
  </si>
  <si>
    <t>A01582F21</t>
  </si>
  <si>
    <t>665 (Group-V)</t>
  </si>
  <si>
    <t>MULTIMETER</t>
  </si>
  <si>
    <t>MMR-W-142</t>
  </si>
  <si>
    <t>HIOKI</t>
  </si>
  <si>
    <t>666 (Group-V)</t>
  </si>
  <si>
    <t>MMR-W-144</t>
  </si>
  <si>
    <t>100-211347</t>
  </si>
  <si>
    <t>650 (Group-V)</t>
  </si>
  <si>
    <t>MMR-W-145</t>
  </si>
  <si>
    <t>N929827HFH/
880510934</t>
  </si>
  <si>
    <t>651 (Group-V)</t>
  </si>
  <si>
    <t>MMR-W-147</t>
  </si>
  <si>
    <t>N929848HFH/880511175</t>
  </si>
  <si>
    <t>514 (Group-V)</t>
  </si>
  <si>
    <t xml:space="preserve">DIGITAL MULTIMETER </t>
  </si>
  <si>
    <t>MMR-W-148</t>
  </si>
  <si>
    <t>FLUKE</t>
  </si>
  <si>
    <t>528 (Group-V)</t>
  </si>
  <si>
    <t>MANOMETER</t>
  </si>
  <si>
    <t>MTR-W-011</t>
  </si>
  <si>
    <t>690 (Group-V)</t>
  </si>
  <si>
    <t>DIGITAL MANOMETER/ PRESSURE METER</t>
  </si>
  <si>
    <t>MTR-W-012</t>
  </si>
  <si>
    <t>COMARK</t>
  </si>
  <si>
    <t>70562/1</t>
  </si>
  <si>
    <t>691 (Group-V)</t>
  </si>
  <si>
    <t>MTR-W-013</t>
  </si>
  <si>
    <t>70562/2</t>
  </si>
  <si>
    <t>692 (Group-V)</t>
  </si>
  <si>
    <t>MTR-W-014</t>
  </si>
  <si>
    <t>70562/3</t>
  </si>
  <si>
    <t>693 (Group-V)</t>
  </si>
  <si>
    <t>MTR-W-015</t>
  </si>
  <si>
    <t>70599/1</t>
  </si>
  <si>
    <t>555 (Group-V)</t>
  </si>
  <si>
    <t>PORTABLE OIL CONTAMINATION METER</t>
  </si>
  <si>
    <t>OCM-W-001</t>
  </si>
  <si>
    <t>MP FILTRI, UK</t>
  </si>
  <si>
    <t>556 (Group-V)</t>
  </si>
  <si>
    <t>OCM-W-002</t>
  </si>
  <si>
    <t>557 (Group-V)</t>
  </si>
  <si>
    <t>PORTABLE OIL CONTAMINATION METER / NAS KIT</t>
  </si>
  <si>
    <t>OCM-W-003</t>
  </si>
  <si>
    <t>REXROTH</t>
  </si>
  <si>
    <t>R928052298</t>
  </si>
  <si>
    <t>685 (Group-V)</t>
  </si>
  <si>
    <t>MICRO OHM METER</t>
  </si>
  <si>
    <t>OHM-W-010</t>
  </si>
  <si>
    <t>IBEKO POWER AB</t>
  </si>
  <si>
    <t>28B194</t>
  </si>
  <si>
    <t>667 (Group-V)</t>
  </si>
  <si>
    <t>OHM-W-012</t>
  </si>
  <si>
    <t>10B827A</t>
  </si>
  <si>
    <t>636 (Group-V)</t>
  </si>
  <si>
    <t>MICRO OHM METER (CONTACT RESISTANCE METER)</t>
  </si>
  <si>
    <t>OHM-W-013</t>
  </si>
  <si>
    <t xml:space="preserve">SCOPE T&amp;M  PVT LTD </t>
  </si>
  <si>
    <t>2302.05Z.728</t>
  </si>
  <si>
    <t>618 (Group-V)</t>
  </si>
  <si>
    <t>HIGH DC CURRENT WINDING RESISTANCE METER</t>
  </si>
  <si>
    <t>OHM-W-014</t>
  </si>
  <si>
    <t>Real Time Systems (RTS)</t>
  </si>
  <si>
    <t>585 (Group-V)</t>
  </si>
  <si>
    <t>DIGITAL CONTACT RESISTANCE METER</t>
  </si>
  <si>
    <t>OHM-W-015</t>
  </si>
  <si>
    <t>2302.05.AD1346</t>
  </si>
  <si>
    <t>586 (Group-V)</t>
  </si>
  <si>
    <t>DIGITAL MICRO OHM METER</t>
  </si>
  <si>
    <t>OHM-W-016</t>
  </si>
  <si>
    <t>BURSTER</t>
  </si>
  <si>
    <t>686 (Group-V)</t>
  </si>
  <si>
    <t>RELAY TEST KIT</t>
  </si>
  <si>
    <t>OMC-W-001</t>
  </si>
  <si>
    <t>OMICRON ELECTRONICS</t>
  </si>
  <si>
    <t>BD436B</t>
  </si>
  <si>
    <t>668 (Group-V)</t>
  </si>
  <si>
    <t>OMC-W-002</t>
  </si>
  <si>
    <t>DC767E</t>
  </si>
  <si>
    <t>637 (Group-V)</t>
  </si>
  <si>
    <t>RELAY TEST KIT/SECONDARY INJECTION KIT</t>
  </si>
  <si>
    <t>OMC-W-003</t>
  </si>
  <si>
    <t>PL332Q</t>
  </si>
  <si>
    <t>587 (Group-V)</t>
  </si>
  <si>
    <t>SECONDARY INJECTION KIT</t>
  </si>
  <si>
    <t>OMC-W-004</t>
  </si>
  <si>
    <t>ISA, ITALY</t>
  </si>
  <si>
    <t>16/12150301</t>
  </si>
  <si>
    <t>652 (Group-V)</t>
  </si>
  <si>
    <t>OUTSIDE MICRO METER</t>
  </si>
  <si>
    <t>OMM-W-032</t>
  </si>
  <si>
    <t>MITUTOYO</t>
  </si>
  <si>
    <t>638 (Group-V)</t>
  </si>
  <si>
    <t>PORTABLE OIL PURIFIER</t>
  </si>
  <si>
    <t>OPM-W-001</t>
  </si>
  <si>
    <t>THREE F. FILTERS(P) LTD</t>
  </si>
  <si>
    <t>3F-OFU-363</t>
  </si>
  <si>
    <t>639 (Group-V)</t>
  </si>
  <si>
    <t>OPM-W-002</t>
  </si>
  <si>
    <t>3F-OFU-364</t>
  </si>
  <si>
    <t>619 (Group-V)</t>
  </si>
  <si>
    <t>PORTABLE (TROLLEY MOUNTED) OIL CENTRIFUGE</t>
  </si>
  <si>
    <t>OPM-W-003</t>
  </si>
  <si>
    <t>ALFA LAVEL</t>
  </si>
  <si>
    <t>620 (Group-V)</t>
  </si>
  <si>
    <t>OPM-W-004</t>
  </si>
  <si>
    <t>621 (Group-V)</t>
  </si>
  <si>
    <t>PORTABLE OIL PURIFICATION SYSTEM (PORTABLE OIL CENTRIFUGE)</t>
  </si>
  <si>
    <t>OPM-W-005</t>
  </si>
  <si>
    <t>622 (Group-V)</t>
  </si>
  <si>
    <t>OPM-W-006</t>
  </si>
  <si>
    <t>4055907-2007</t>
  </si>
  <si>
    <t>DHULE</t>
  </si>
  <si>
    <t>694 (Group-V)</t>
  </si>
  <si>
    <t>OSCILLOGRAPHIC RECORDER/HIGH SPEED RECORDER</t>
  </si>
  <si>
    <t>OSC-W-015</t>
  </si>
  <si>
    <t>YOKOGAWA</t>
  </si>
  <si>
    <t>91GA42690</t>
  </si>
  <si>
    <t>658 (Group-V)</t>
  </si>
  <si>
    <t>OSCILLOSCOPE</t>
  </si>
  <si>
    <t xml:space="preserve">OSC-W-016            </t>
  </si>
  <si>
    <t>LeCroy, Japan</t>
  </si>
  <si>
    <t>603 (Group-V)</t>
  </si>
  <si>
    <t>FAST RESPONSE RECORDER</t>
  </si>
  <si>
    <t>OSC-W-017</t>
  </si>
  <si>
    <t>91S307751</t>
  </si>
  <si>
    <t>533 (Group-V)</t>
  </si>
  <si>
    <t>PORTABLE FAST RESPONSE RECORDER</t>
  </si>
  <si>
    <t>OSC-W-018</t>
  </si>
  <si>
    <t>91V531718</t>
  </si>
  <si>
    <t>558 (Group-V)</t>
  </si>
  <si>
    <t>PH &amp; CONDUCTIVITY METER</t>
  </si>
  <si>
    <t>PHM-W-001</t>
  </si>
  <si>
    <t>EXTECH</t>
  </si>
  <si>
    <t>CE239298</t>
  </si>
  <si>
    <t>559 (Group-V)</t>
  </si>
  <si>
    <t>PHM-W-003</t>
  </si>
  <si>
    <t>CE239603</t>
  </si>
  <si>
    <t>560 (Group-V)</t>
  </si>
  <si>
    <t>PHM-W-005</t>
  </si>
  <si>
    <t>CE239787</t>
  </si>
  <si>
    <t>623 (Group-V)</t>
  </si>
  <si>
    <t>PRESSURE GAUGE</t>
  </si>
  <si>
    <t>PRG-W-047</t>
  </si>
  <si>
    <t>S &amp; B</t>
  </si>
  <si>
    <t>640 (Group-V)</t>
  </si>
  <si>
    <t>PRG-W-105</t>
  </si>
  <si>
    <t>GENERAL</t>
  </si>
  <si>
    <t>641 (Group-V)</t>
  </si>
  <si>
    <t>PRG-W-107</t>
  </si>
  <si>
    <t>642 (Group-V)</t>
  </si>
  <si>
    <t>PRG-W-109</t>
  </si>
  <si>
    <t>561 (Group-V)</t>
  </si>
  <si>
    <t>PRG-W-116</t>
  </si>
  <si>
    <t>ALTOP</t>
  </si>
  <si>
    <t>P306E18</t>
  </si>
  <si>
    <t>562 (Group-V)</t>
  </si>
  <si>
    <t>PRG-W-117</t>
  </si>
  <si>
    <t>P307E18</t>
  </si>
  <si>
    <t>563 (Group-V)</t>
  </si>
  <si>
    <t>PRG-W-118</t>
  </si>
  <si>
    <t>P308E18</t>
  </si>
  <si>
    <t>564 (Group-V)</t>
  </si>
  <si>
    <t>PRG-W-119</t>
  </si>
  <si>
    <t>P309E18</t>
  </si>
  <si>
    <t>565 (Group-V)</t>
  </si>
  <si>
    <t>PRG-W-120</t>
  </si>
  <si>
    <t>P310E18</t>
  </si>
  <si>
    <t>566 (Group-V)</t>
  </si>
  <si>
    <t>PRG-W-121</t>
  </si>
  <si>
    <t>P311E18</t>
  </si>
  <si>
    <t>567 (Group-V)</t>
  </si>
  <si>
    <t>PRG-W-122</t>
  </si>
  <si>
    <t>P312E18</t>
  </si>
  <si>
    <t>568 (Group-V)</t>
  </si>
  <si>
    <t>PRG-W-123</t>
  </si>
  <si>
    <t>P313E18</t>
  </si>
  <si>
    <t>569 (Group-V)</t>
  </si>
  <si>
    <t>PRG-W-124</t>
  </si>
  <si>
    <t>P314E18</t>
  </si>
  <si>
    <t>570 (Group-V)</t>
  </si>
  <si>
    <t>PRG-W-125</t>
  </si>
  <si>
    <t>P315E18</t>
  </si>
  <si>
    <t>571 (Group-V)</t>
  </si>
  <si>
    <t>PRG-W-126</t>
  </si>
  <si>
    <t>P316E18</t>
  </si>
  <si>
    <t>572 (Group-V)</t>
  </si>
  <si>
    <t>PRG-W-127</t>
  </si>
  <si>
    <t>P317E18</t>
  </si>
  <si>
    <t>573 (Group-V)</t>
  </si>
  <si>
    <t>PRG-W-128</t>
  </si>
  <si>
    <t>P318E18</t>
  </si>
  <si>
    <t>574 (Group-V)</t>
  </si>
  <si>
    <t>PRG-W-129</t>
  </si>
  <si>
    <t>P319E18</t>
  </si>
  <si>
    <t>575 (Group-V)</t>
  </si>
  <si>
    <t>PRG-W-130</t>
  </si>
  <si>
    <t>P320E18</t>
  </si>
  <si>
    <t>515 (Group-V)</t>
  </si>
  <si>
    <t>PRG-W-131</t>
  </si>
  <si>
    <t>MIEPL</t>
  </si>
  <si>
    <t>516 (Group-V)</t>
  </si>
  <si>
    <t>PRG-W-132</t>
  </si>
  <si>
    <t>517 (Group-V)</t>
  </si>
  <si>
    <t>PRG-W-133</t>
  </si>
  <si>
    <t>518 (Group-V)</t>
  </si>
  <si>
    <t>PRG-W-134</t>
  </si>
  <si>
    <t>519 (Group-V)</t>
  </si>
  <si>
    <t>PRG-W-135</t>
  </si>
  <si>
    <t>520 (Group-V)</t>
  </si>
  <si>
    <t>PRG-W-136</t>
  </si>
  <si>
    <t>521 (Group-V)</t>
  </si>
  <si>
    <t>DIFFERENTIAL PRESSURE GAUGE</t>
  </si>
  <si>
    <t>PRG-W-137</t>
  </si>
  <si>
    <t>522 (Group-V)</t>
  </si>
  <si>
    <t>PRG-W-138</t>
  </si>
  <si>
    <t>523 (Group-V)</t>
  </si>
  <si>
    <t>PRG-W-139</t>
  </si>
  <si>
    <t>624 (Group-V)</t>
  </si>
  <si>
    <t>PHASE SEQUENCE INDICATOR</t>
  </si>
  <si>
    <t>PSI-W-002</t>
  </si>
  <si>
    <t>PICO</t>
  </si>
  <si>
    <t>7130/2003</t>
  </si>
  <si>
    <t>669 (Group-V)</t>
  </si>
  <si>
    <t>PSI-W-005</t>
  </si>
  <si>
    <t>AUTOMATIC ELECTRIC</t>
  </si>
  <si>
    <t>11/78/6273/6</t>
  </si>
  <si>
    <t>659 (Group-V)</t>
  </si>
  <si>
    <t>PSI-W-007</t>
  </si>
  <si>
    <t>670 (Group-V)</t>
  </si>
  <si>
    <t>SLM-W-002</t>
  </si>
  <si>
    <t>METRAVI</t>
  </si>
  <si>
    <t>671 (Group-V)</t>
  </si>
  <si>
    <t>SLM-W-003</t>
  </si>
  <si>
    <t>672 (Group-V)</t>
  </si>
  <si>
    <t>SLM-W-004</t>
  </si>
  <si>
    <t>625 (Group-V)</t>
  </si>
  <si>
    <t>SLM-W-006</t>
  </si>
  <si>
    <t>METRIX+</t>
  </si>
  <si>
    <t>N657425</t>
  </si>
  <si>
    <t>NMDC NAGARNAR</t>
  </si>
  <si>
    <t>626 (Group-V)</t>
  </si>
  <si>
    <t>SLM-W-007</t>
  </si>
  <si>
    <t>CENTER</t>
  </si>
  <si>
    <t>673 (Group-V)</t>
  </si>
  <si>
    <t>TACHOMETER</t>
  </si>
  <si>
    <t>TCM-W-018</t>
  </si>
  <si>
    <t>674 (Group-V)</t>
  </si>
  <si>
    <t xml:space="preserve">TACHOMETER </t>
  </si>
  <si>
    <t>TCM-W-020</t>
  </si>
  <si>
    <t>09109963/
12038287</t>
  </si>
  <si>
    <t>675 (Group-V)</t>
  </si>
  <si>
    <t>TCM-W-021</t>
  </si>
  <si>
    <t>09109977</t>
  </si>
  <si>
    <t>604 (Group-V)</t>
  </si>
  <si>
    <t>TCM-W-025</t>
  </si>
  <si>
    <t>605 (Group-V)</t>
  </si>
  <si>
    <t>TCM-W-026</t>
  </si>
  <si>
    <t>606 (Group-V)</t>
  </si>
  <si>
    <t>TCM-W-027</t>
  </si>
  <si>
    <t>607 (Group-V)</t>
  </si>
  <si>
    <t>TCM-W-028</t>
  </si>
  <si>
    <t>608 (Group-V)</t>
  </si>
  <si>
    <t>TCM-W-029</t>
  </si>
  <si>
    <t>609 (Group-V)</t>
  </si>
  <si>
    <t>THERMAL IMAGING CAMERA</t>
  </si>
  <si>
    <t>TMR-W-023</t>
  </si>
  <si>
    <t>DALI</t>
  </si>
  <si>
    <t>22T8R50042</t>
  </si>
  <si>
    <t>676 (Group-V)</t>
  </si>
  <si>
    <t>INFRARED TEMPERATURE SENSOR</t>
  </si>
  <si>
    <t>TPI-W-021</t>
  </si>
  <si>
    <t>RAYTEK EVERETT, WA</t>
  </si>
  <si>
    <t>677 (Group-V)</t>
  </si>
  <si>
    <t>TPI-W-026</t>
  </si>
  <si>
    <t>653 (Group-V)</t>
  </si>
  <si>
    <t>TPI-W-029</t>
  </si>
  <si>
    <t>HTC</t>
  </si>
  <si>
    <t>534 (Group-V)</t>
  </si>
  <si>
    <t>INFRARED THERMOMETER</t>
  </si>
  <si>
    <t>TPI-W-030</t>
  </si>
  <si>
    <t>NTPC-FGD MAUDA</t>
  </si>
  <si>
    <t>654 (Group-V)</t>
  </si>
  <si>
    <t>TONGTESTER/CLAMP METER</t>
  </si>
  <si>
    <t>TTR-W-028</t>
  </si>
  <si>
    <t>695 (Group-V)</t>
  </si>
  <si>
    <t>TTR-W-035</t>
  </si>
  <si>
    <t>LUTRON</t>
  </si>
  <si>
    <t>G-54460</t>
  </si>
  <si>
    <t>696 (Group-V)</t>
  </si>
  <si>
    <t>TTR-W-036</t>
  </si>
  <si>
    <t>G-58500</t>
  </si>
  <si>
    <t>535 (Group-V)</t>
  </si>
  <si>
    <t>DIGITAL CLAMP-ON POWER METER</t>
  </si>
  <si>
    <t>TTR-W-041</t>
  </si>
  <si>
    <t>KRYKARD</t>
  </si>
  <si>
    <t>154444RKC</t>
  </si>
  <si>
    <t>536 (Group-V)</t>
  </si>
  <si>
    <t>TTR-W-042</t>
  </si>
  <si>
    <t>154446RKC</t>
  </si>
  <si>
    <t>537 (Group-V)</t>
  </si>
  <si>
    <t>TTR-W-043</t>
  </si>
  <si>
    <t>154447RKC</t>
  </si>
  <si>
    <t>538 (Group-V)</t>
  </si>
  <si>
    <t>DIGITAL AC/DC LEAKAGE TESTER</t>
  </si>
  <si>
    <t>TTR-W-044</t>
  </si>
  <si>
    <t>KOICO</t>
  </si>
  <si>
    <t>539 (Group-V)</t>
  </si>
  <si>
    <t>TTR-W-045</t>
  </si>
  <si>
    <t>540 (Group-V)</t>
  </si>
  <si>
    <t>TTR-W-046</t>
  </si>
  <si>
    <t>524 (Group-V)</t>
  </si>
  <si>
    <t>TTR-W-047</t>
  </si>
  <si>
    <t>525 (Group-V)</t>
  </si>
  <si>
    <t>TTR-W-048</t>
  </si>
  <si>
    <t>588 (Group-V)</t>
  </si>
  <si>
    <t>ULTRASONIC FLOW METER</t>
  </si>
  <si>
    <t>UFD-W-005</t>
  </si>
  <si>
    <t>ORLAB</t>
  </si>
  <si>
    <t>81605269H</t>
  </si>
  <si>
    <t>589 (Group-V)</t>
  </si>
  <si>
    <t>UFD-W-006</t>
  </si>
  <si>
    <t>81000511H</t>
  </si>
  <si>
    <t>660 (Group-V)</t>
  </si>
  <si>
    <t>VIBRATION ANALYSER (ENPAC-2500)</t>
  </si>
  <si>
    <t>VIB-W-011</t>
  </si>
  <si>
    <t>ALLEN- BRADLEY</t>
  </si>
  <si>
    <t>TSX NAGPUR</t>
  </si>
  <si>
    <t>627 (Group-V)</t>
  </si>
  <si>
    <t>VIBRATION ANALYSER / DYNAMIC SIGNAL PROCESSING INSTRUMENT (ADRE 408)</t>
  </si>
  <si>
    <t>VIB-W-012</t>
  </si>
  <si>
    <t>BENTLY NEVADA</t>
  </si>
  <si>
    <t>S/N: 15C002DZ, P/N: 168679</t>
  </si>
  <si>
    <t>678 (Group-V)</t>
  </si>
  <si>
    <t>VIBRATION METER</t>
  </si>
  <si>
    <t>VIM-W-017</t>
  </si>
  <si>
    <t xml:space="preserve">Mechanalysis (India) Ltd </t>
  </si>
  <si>
    <t>2K10C1166</t>
  </si>
  <si>
    <t>PARAS-II</t>
  </si>
  <si>
    <t>679 (Group-V)</t>
  </si>
  <si>
    <t>VIM-W-018</t>
  </si>
  <si>
    <t>2K10E1167</t>
  </si>
  <si>
    <t>680 (Group-V)</t>
  </si>
  <si>
    <t>VIM-W-020</t>
  </si>
  <si>
    <t>2K10E1169</t>
  </si>
  <si>
    <t>681 (Group-V)</t>
  </si>
  <si>
    <t xml:space="preserve">VIBRATION METER </t>
  </si>
  <si>
    <t>VIM-W-022</t>
  </si>
  <si>
    <t>2K10E1171</t>
  </si>
  <si>
    <t>682 (Group-V)</t>
  </si>
  <si>
    <t>VIM-W-024</t>
  </si>
  <si>
    <t xml:space="preserve">2K10C1173 </t>
  </si>
  <si>
    <t>683 (Group-V)</t>
  </si>
  <si>
    <t>VIM-W-025</t>
  </si>
  <si>
    <t>2K10E1174</t>
  </si>
  <si>
    <t>661 (Group-V)</t>
  </si>
  <si>
    <t>VIBRATION METER/VIBROMETER</t>
  </si>
  <si>
    <t>VIM-W-027</t>
  </si>
  <si>
    <t>Kosha Dynamics (P) Ltd</t>
  </si>
  <si>
    <t>662 (Group-V)</t>
  </si>
  <si>
    <t>VIM-W-029</t>
  </si>
  <si>
    <t>590 (Group-V)</t>
  </si>
  <si>
    <t>PORTABLE VIBROMETER</t>
  </si>
  <si>
    <t>VIM-W-031</t>
  </si>
  <si>
    <t>IRD Mechanalysis Ltd</t>
  </si>
  <si>
    <t>2K16L1403</t>
  </si>
  <si>
    <t>591 (Group-V)</t>
  </si>
  <si>
    <t>VIM-W-032</t>
  </si>
  <si>
    <t>2K16L1404</t>
  </si>
  <si>
    <t>592 (Group-V)</t>
  </si>
  <si>
    <t>VIM-W-033</t>
  </si>
  <si>
    <t>2K16L1405</t>
  </si>
  <si>
    <t>593 (Group-V)</t>
  </si>
  <si>
    <t>VIM-W-034</t>
  </si>
  <si>
    <t>2K16L1406</t>
  </si>
  <si>
    <t>594 (Group-V)</t>
  </si>
  <si>
    <t>VIM-W-035</t>
  </si>
  <si>
    <t>2K16L1407</t>
  </si>
  <si>
    <t>595 (Group-V)</t>
  </si>
  <si>
    <t>VIM-W-036</t>
  </si>
  <si>
    <t>2K16L1408</t>
  </si>
  <si>
    <t>596 (Group-V)</t>
  </si>
  <si>
    <t>VIM-W-037</t>
  </si>
  <si>
    <t>2K16L1409</t>
  </si>
  <si>
    <t>597 (Group-V)</t>
  </si>
  <si>
    <t>VIM-W-038</t>
  </si>
  <si>
    <t>2K16L1410</t>
  </si>
  <si>
    <t>598 (Group-V)</t>
  </si>
  <si>
    <t>VIM-W-039</t>
  </si>
  <si>
    <t>2K16L1411</t>
  </si>
  <si>
    <t>599 (Group-V)</t>
  </si>
  <si>
    <t>VIM-W-040</t>
  </si>
  <si>
    <t>2K16L1402</t>
  </si>
  <si>
    <t>TOTAL (Rs in Lakhs)</t>
  </si>
  <si>
    <t xml:space="preserve">BHARAT HEAVY ELECTRICALS LIMITED
POWER SECTOR WESTERN REGION - NAGPUR
                 List of PG Test MMD proposed under CPM 2022-23
(APPENDIX- B2)
</t>
  </si>
  <si>
    <t>SR. NO. OF MACHINE/EQUIPMENT</t>
  </si>
  <si>
    <t>QUANTITY</t>
  </si>
  <si>
    <t>Net Block Value as on 31/03/2021</t>
  </si>
  <si>
    <t>Approx Replacement Cost (Rs Lakhs)</t>
  </si>
  <si>
    <t>Flexible clamp on sensor</t>
  </si>
  <si>
    <t>110343490,92,93</t>
  </si>
  <si>
    <t>500A clamp on sensor</t>
  </si>
  <si>
    <t>AC Power meter</t>
  </si>
  <si>
    <t>N4L, UK</t>
  </si>
  <si>
    <t>Vadodra</t>
  </si>
  <si>
    <t>6 1/2 Digit multimeter</t>
  </si>
  <si>
    <t>RIGOL</t>
  </si>
  <si>
    <t>DM3D131200065</t>
  </si>
  <si>
    <t>Bhavnagar</t>
  </si>
  <si>
    <t>DM3D131200066</t>
  </si>
  <si>
    <t>Data logger</t>
  </si>
  <si>
    <t>Pressure Transmitter</t>
  </si>
  <si>
    <t>ROSEMOUNT</t>
  </si>
  <si>
    <t>Bellari( Sent on asset transfer basis)</t>
  </si>
  <si>
    <t>D P Transmitter</t>
  </si>
  <si>
    <t xml:space="preserve">PG test Lap Top </t>
  </si>
  <si>
    <t>SEIMENS</t>
  </si>
  <si>
    <t>NAGPUR</t>
  </si>
  <si>
    <t>Digital Power Meter</t>
  </si>
  <si>
    <t>HSIAN CHENG</t>
  </si>
  <si>
    <t>NGCIA01</t>
  </si>
  <si>
    <t>Pressure Calibrator</t>
  </si>
  <si>
    <t>DRUCK-DPI610</t>
  </si>
  <si>
    <t>3958/99-10</t>
  </si>
  <si>
    <t>Dual Power Supply Module No.525-11</t>
  </si>
  <si>
    <t>DIGITRONICS</t>
  </si>
  <si>
    <t>9476, 9477</t>
  </si>
  <si>
    <t>HART Communicator (275-D9E 15B0000)</t>
  </si>
  <si>
    <t>SL.9910-0659 M</t>
  </si>
  <si>
    <t>Digital Tachometer</t>
  </si>
  <si>
    <t>MONARCH USA</t>
  </si>
  <si>
    <t>Clamp Meter</t>
  </si>
  <si>
    <t>METRIX, FRANCE</t>
  </si>
  <si>
    <t>148880YFH</t>
  </si>
  <si>
    <t>Nagpur</t>
  </si>
  <si>
    <t>N151517YFH</t>
  </si>
  <si>
    <t>N151520YFH</t>
  </si>
  <si>
    <t>Pressure transmitter</t>
  </si>
  <si>
    <t>Multifunction calibrator</t>
  </si>
  <si>
    <t>WAAREE INSTRUMENTS</t>
  </si>
  <si>
    <t>Pressure transmitter new</t>
  </si>
  <si>
    <t>3 PHASE SINGLE JAW CLAMP ON POWER METER</t>
  </si>
  <si>
    <t>N137902MGC</t>
  </si>
  <si>
    <t>3 PHASE SINGLE JAW CLAMP ON POWER METER F-407</t>
  </si>
  <si>
    <t>N137895MGC</t>
  </si>
  <si>
    <t>PRECISION POWER ANALYZER PPA4530</t>
  </si>
  <si>
    <t>N4L UK</t>
  </si>
  <si>
    <t>155-04410</t>
  </si>
  <si>
    <t>155-04411</t>
  </si>
  <si>
    <t>155-04412</t>
  </si>
  <si>
    <t>3 PHASE CLAMP ON 
METER .</t>
  </si>
  <si>
    <t xml:space="preserve">CHAUVIN ARNOUX
</t>
  </si>
  <si>
    <t>N105717NAC</t>
  </si>
  <si>
    <t xml:space="preserve">NAGPUR </t>
  </si>
  <si>
    <t>N105718NAC</t>
  </si>
  <si>
    <t>PRESSURE TRANSMITTER</t>
  </si>
  <si>
    <t>C4000000956539</t>
  </si>
  <si>
    <t>C4000000956540</t>
  </si>
  <si>
    <t>C4000000 956541</t>
  </si>
  <si>
    <t>C4000000956542</t>
  </si>
  <si>
    <t>C4000000956543</t>
  </si>
  <si>
    <t>C4000000956544</t>
  </si>
  <si>
    <t>C4000000956685</t>
  </si>
  <si>
    <t>C4000000956686</t>
  </si>
  <si>
    <t>C4000000956687</t>
  </si>
  <si>
    <t>C4000000956688</t>
  </si>
  <si>
    <t>C4000000956689</t>
  </si>
  <si>
    <t>C4000000956690</t>
  </si>
  <si>
    <t>C4000000956691</t>
  </si>
  <si>
    <t>C4000000956692</t>
  </si>
  <si>
    <t>C4000000956693</t>
  </si>
  <si>
    <t>C4000000956694</t>
  </si>
  <si>
    <t>C4000000956695</t>
  </si>
  <si>
    <t>C4000000956696</t>
  </si>
  <si>
    <t>C4000000956697</t>
  </si>
  <si>
    <t>C4000000956698</t>
  </si>
  <si>
    <t>C4000000956699</t>
  </si>
  <si>
    <t>C4000000956700</t>
  </si>
  <si>
    <t>C4000000956701</t>
  </si>
  <si>
    <t>C4000000956702</t>
  </si>
  <si>
    <t>C4000000956703</t>
  </si>
  <si>
    <t>C4000000956704</t>
  </si>
  <si>
    <t>C4000000956705</t>
  </si>
  <si>
    <t>C4000000956706</t>
  </si>
  <si>
    <t>C4000000956707</t>
  </si>
  <si>
    <t>C4000000956708</t>
  </si>
  <si>
    <t>C4000000956739</t>
  </si>
  <si>
    <t>C4000000956740</t>
  </si>
  <si>
    <t>C4000000956741</t>
  </si>
  <si>
    <t>C4000000956742</t>
  </si>
  <si>
    <t>C4000000956743</t>
  </si>
  <si>
    <t>C4000000956744</t>
  </si>
  <si>
    <t>C4000000956745</t>
  </si>
  <si>
    <t>C4000000956746</t>
  </si>
  <si>
    <t>C4000000956747</t>
  </si>
  <si>
    <t>C4000000956748</t>
  </si>
  <si>
    <t>C4000000956759</t>
  </si>
  <si>
    <t>C4000000956760</t>
  </si>
  <si>
    <t>C4000000956761</t>
  </si>
  <si>
    <t>C4000000956762</t>
  </si>
  <si>
    <t>C4000000956763</t>
  </si>
  <si>
    <t>C4000000956764</t>
  </si>
  <si>
    <t>C4000000956765</t>
  </si>
  <si>
    <t>C4000000956766</t>
  </si>
  <si>
    <t>C4000000956767</t>
  </si>
  <si>
    <t>C4000000956768</t>
  </si>
  <si>
    <t>C4000000956769</t>
  </si>
  <si>
    <t>C4000000956770</t>
  </si>
  <si>
    <t>C4000000956771</t>
  </si>
  <si>
    <t>C4000000956772</t>
  </si>
  <si>
    <t>C4000000956773</t>
  </si>
  <si>
    <t>C4000000956789</t>
  </si>
  <si>
    <t>C4000000956790</t>
  </si>
  <si>
    <t>C4000000956791</t>
  </si>
  <si>
    <t>C4000000956792</t>
  </si>
  <si>
    <t>C4000000956793</t>
  </si>
  <si>
    <t>C4000000956794</t>
  </si>
  <si>
    <t>C4000000956795</t>
  </si>
  <si>
    <t>C4000000956796</t>
  </si>
  <si>
    <t>C4000000956797</t>
  </si>
  <si>
    <t>C4000000956798</t>
  </si>
  <si>
    <t>C4000000956799</t>
  </si>
  <si>
    <t>C4000000956800</t>
  </si>
  <si>
    <t>C4000000956801</t>
  </si>
  <si>
    <t>C4000000956802</t>
  </si>
  <si>
    <t>C4000000956803</t>
  </si>
  <si>
    <t>C4000000956804</t>
  </si>
  <si>
    <t>C4000000956805</t>
  </si>
  <si>
    <t>C4000000956806</t>
  </si>
  <si>
    <t>C4000000956807</t>
  </si>
  <si>
    <t>C4000000956808</t>
  </si>
  <si>
    <t>C4000000956829</t>
  </si>
  <si>
    <t>C4000000956830</t>
  </si>
  <si>
    <t>C4000000956831</t>
  </si>
  <si>
    <t>C4000000956832</t>
  </si>
  <si>
    <t>C4000000956833</t>
  </si>
  <si>
    <t>C4000000956834</t>
  </si>
  <si>
    <t>C4000000956835</t>
  </si>
  <si>
    <t>C4000000956836</t>
  </si>
  <si>
    <t>C4000000956837</t>
  </si>
  <si>
    <t>C4000000956838</t>
  </si>
  <si>
    <t>C4000000956849</t>
  </si>
  <si>
    <t>C4000000956850</t>
  </si>
  <si>
    <t>C4000000956851</t>
  </si>
  <si>
    <t>C4000000956852</t>
  </si>
  <si>
    <t>C4000000956853</t>
  </si>
  <si>
    <t>C4000000956854</t>
  </si>
  <si>
    <t>C4000000956855</t>
  </si>
  <si>
    <t>C4000000956856</t>
  </si>
  <si>
    <t>C4000000956857</t>
  </si>
  <si>
    <t>C4000000956858</t>
  </si>
  <si>
    <t>C4000000956859</t>
  </si>
  <si>
    <t>C4000000956860</t>
  </si>
  <si>
    <t>C4000000956861</t>
  </si>
  <si>
    <t>C4000000956862</t>
  </si>
  <si>
    <t>C4000000956863</t>
  </si>
  <si>
    <t>C4000000956864</t>
  </si>
  <si>
    <t>C4000000956865</t>
  </si>
  <si>
    <t>C4000000956866</t>
  </si>
  <si>
    <t>C4000000956867</t>
  </si>
  <si>
    <t>C4000000956868</t>
  </si>
  <si>
    <t>C4000000956869</t>
  </si>
  <si>
    <t>C4000000956870</t>
  </si>
  <si>
    <t>C4000000956871</t>
  </si>
  <si>
    <t>C4000000956872</t>
  </si>
  <si>
    <t>C4000000956873</t>
  </si>
  <si>
    <t>C4000000956899</t>
  </si>
  <si>
    <t>C4000000956900</t>
  </si>
  <si>
    <t>C4000000956901</t>
  </si>
  <si>
    <t>C4000000956902</t>
  </si>
  <si>
    <t>C4000000956903</t>
  </si>
  <si>
    <t>C4000000956904</t>
  </si>
  <si>
    <t>C4000000956905</t>
  </si>
  <si>
    <t>C4000000956906</t>
  </si>
  <si>
    <t>C4000000956907</t>
  </si>
  <si>
    <t>C4000000956908</t>
  </si>
  <si>
    <t>C4000000956909</t>
  </si>
  <si>
    <t>C4000000956910</t>
  </si>
  <si>
    <t>C4000000956911</t>
  </si>
  <si>
    <t>C4000000956912</t>
  </si>
  <si>
    <t>C4000000956913</t>
  </si>
  <si>
    <t>C4000000956914</t>
  </si>
  <si>
    <t>C4000000956915</t>
  </si>
  <si>
    <t>C4000000956916</t>
  </si>
  <si>
    <t>C4000000956917</t>
  </si>
  <si>
    <t>C4000000956918</t>
  </si>
  <si>
    <t>C4000000956919</t>
  </si>
  <si>
    <t>C4000000956920</t>
  </si>
  <si>
    <t>C4000000956921</t>
  </si>
  <si>
    <t>C4000000956922</t>
  </si>
  <si>
    <t>C4000000956923</t>
  </si>
  <si>
    <t>C4000000956709</t>
  </si>
  <si>
    <t>C4000000956710</t>
  </si>
  <si>
    <t>C4000000956711</t>
  </si>
  <si>
    <t>C4000000956712</t>
  </si>
  <si>
    <t>C4000000956713</t>
  </si>
  <si>
    <t>C4000000956714</t>
  </si>
  <si>
    <t>C4000000956715</t>
  </si>
  <si>
    <t>C4000000956716</t>
  </si>
  <si>
    <t>C4000000956717</t>
  </si>
  <si>
    <t>C4000000956718</t>
  </si>
  <si>
    <t>C4000000956719</t>
  </si>
  <si>
    <t>C4000000956720</t>
  </si>
  <si>
    <t>C4000000956721</t>
  </si>
  <si>
    <t>C4000000956722</t>
  </si>
  <si>
    <t>C4000000956723</t>
  </si>
  <si>
    <t>C4000000956724</t>
  </si>
  <si>
    <t>C4000000956725</t>
  </si>
  <si>
    <t>C4000000956726</t>
  </si>
  <si>
    <t>C4000000956727</t>
  </si>
  <si>
    <t>C4000000956728</t>
  </si>
  <si>
    <t>C4000000956729</t>
  </si>
  <si>
    <t>C4000000956730</t>
  </si>
  <si>
    <t>C4000000956731</t>
  </si>
  <si>
    <t>C4000000956738</t>
  </si>
  <si>
    <t>C4000000956733</t>
  </si>
  <si>
    <t>C4000000956734</t>
  </si>
  <si>
    <t>C4000000956735</t>
  </si>
  <si>
    <t>C4000000956736</t>
  </si>
  <si>
    <t>C4000000956737</t>
  </si>
  <si>
    <t>C4000000956732</t>
  </si>
  <si>
    <t>C4000000956749</t>
  </si>
  <si>
    <t>C4000000956750</t>
  </si>
  <si>
    <t>C4000000956751</t>
  </si>
  <si>
    <t>C4000000956752</t>
  </si>
  <si>
    <t>C4000000956753</t>
  </si>
  <si>
    <t>C4000000956754</t>
  </si>
  <si>
    <t>C4000000956755</t>
  </si>
  <si>
    <t>C4000000956756</t>
  </si>
  <si>
    <t>C4000000956757</t>
  </si>
  <si>
    <t>C4000000956758</t>
  </si>
  <si>
    <t>C4000000956774</t>
  </si>
  <si>
    <t>C4000000956775</t>
  </si>
  <si>
    <t>C4000000956776</t>
  </si>
  <si>
    <t>C4000000956777</t>
  </si>
  <si>
    <t>C4000000956778</t>
  </si>
  <si>
    <t>C4000000956779</t>
  </si>
  <si>
    <t>C4000000956780</t>
  </si>
  <si>
    <t>C4000000956781</t>
  </si>
  <si>
    <t>C4000000956782</t>
  </si>
  <si>
    <t>C4000000956783</t>
  </si>
  <si>
    <t>C4000000956784</t>
  </si>
  <si>
    <t>C4000000956785</t>
  </si>
  <si>
    <t>C4000000956786</t>
  </si>
  <si>
    <t>C4000000956787</t>
  </si>
  <si>
    <t>C4000000956788</t>
  </si>
  <si>
    <t>C4000000956809</t>
  </si>
  <si>
    <t>C4000000956810</t>
  </si>
  <si>
    <t>C4000000956811</t>
  </si>
  <si>
    <t>C4000000956812</t>
  </si>
  <si>
    <t>C4000000956813</t>
  </si>
  <si>
    <t>C4000000956814</t>
  </si>
  <si>
    <t>C4000000956815</t>
  </si>
  <si>
    <t>C4000000956816</t>
  </si>
  <si>
    <t>C4000000956817</t>
  </si>
  <si>
    <t>C4000000956818</t>
  </si>
  <si>
    <t>C4000000956819</t>
  </si>
  <si>
    <t>C4000000956820</t>
  </si>
  <si>
    <t>C4000000956821</t>
  </si>
  <si>
    <t>C4000000956822</t>
  </si>
  <si>
    <t>C4000000956823</t>
  </si>
  <si>
    <t>C4000000956824</t>
  </si>
  <si>
    <t>C4000000956825</t>
  </si>
  <si>
    <t>C4000000956826</t>
  </si>
  <si>
    <t>C4000000956827</t>
  </si>
  <si>
    <t>C4000000956828</t>
  </si>
  <si>
    <t>C4000000956839</t>
  </si>
  <si>
    <t>C4000000956840</t>
  </si>
  <si>
    <t>C4000000956841</t>
  </si>
  <si>
    <t>C4000000956842</t>
  </si>
  <si>
    <t>C4000000956843</t>
  </si>
  <si>
    <t>C4000000956844</t>
  </si>
  <si>
    <t>C4000000956845</t>
  </si>
  <si>
    <t>C4000000956846</t>
  </si>
  <si>
    <t>C4000000956847</t>
  </si>
  <si>
    <t>C4000000956848</t>
  </si>
  <si>
    <t>C4000000956874</t>
  </si>
  <si>
    <t>C4000000956875</t>
  </si>
  <si>
    <t>C4000000956876</t>
  </si>
  <si>
    <t>C4000000956877</t>
  </si>
  <si>
    <t>C4000000956878</t>
  </si>
  <si>
    <t>C4000000956879</t>
  </si>
  <si>
    <t>C4000000956880</t>
  </si>
  <si>
    <t>C4000000956881</t>
  </si>
  <si>
    <t>C4000000956882</t>
  </si>
  <si>
    <t>C4000000956883</t>
  </si>
  <si>
    <t>C4000000956884</t>
  </si>
  <si>
    <t>C4000000956885</t>
  </si>
  <si>
    <t>C4000000956886</t>
  </si>
  <si>
    <t>C4000000956887</t>
  </si>
  <si>
    <t>C4000000956888</t>
  </si>
  <si>
    <t>C4000000956889</t>
  </si>
  <si>
    <t>C4000000956890</t>
  </si>
  <si>
    <t>C4000000956891</t>
  </si>
  <si>
    <t>C4000000956892</t>
  </si>
  <si>
    <t>C4000000956893</t>
  </si>
  <si>
    <t>C4000000956894</t>
  </si>
  <si>
    <t>C4000000956895</t>
  </si>
  <si>
    <t>C4000000956896</t>
  </si>
  <si>
    <t>C4000000956897</t>
  </si>
  <si>
    <t>C4000000956898</t>
  </si>
  <si>
    <t>C4000000956924</t>
  </si>
  <si>
    <t>C4000000956925</t>
  </si>
  <si>
    <t>C4000000956926</t>
  </si>
  <si>
    <t>C4000000956927</t>
  </si>
  <si>
    <t>C4000000956928</t>
  </si>
  <si>
    <t>C4000000956929</t>
  </si>
  <si>
    <t>C4000000956930</t>
  </si>
  <si>
    <t>C4000000956931</t>
  </si>
  <si>
    <t>C4000000956932</t>
  </si>
  <si>
    <t>C4000000956933</t>
  </si>
  <si>
    <t>C4000000956934</t>
  </si>
  <si>
    <t>C4000000956935</t>
  </si>
  <si>
    <t>C4000000956936</t>
  </si>
  <si>
    <t>C4000000956937</t>
  </si>
  <si>
    <t>C4000000956938</t>
  </si>
  <si>
    <t>C4000000956939</t>
  </si>
  <si>
    <t>C4000000956940</t>
  </si>
  <si>
    <t>C4000000956941</t>
  </si>
  <si>
    <t>C4000000956942</t>
  </si>
  <si>
    <t>C4000000956943</t>
  </si>
  <si>
    <t>C4000000956944</t>
  </si>
  <si>
    <t>C4000000956945</t>
  </si>
  <si>
    <t>C4000000956946</t>
  </si>
  <si>
    <t>C4000000956947</t>
  </si>
  <si>
    <t>C4000000956948</t>
  </si>
  <si>
    <t>DP TRANSMITTER (0-1 kg/cm2)</t>
  </si>
  <si>
    <t>956954 TO 956958</t>
  </si>
  <si>
    <t>DP TRANSMITTER (0 to 2.5 kg/cm2)</t>
  </si>
  <si>
    <t>956974 TO 956988</t>
  </si>
  <si>
    <t>DATA LOGGER</t>
  </si>
  <si>
    <t>Bhavnagar/Manuguru</t>
  </si>
  <si>
    <t>TOTAL COST (In Rs)</t>
  </si>
  <si>
    <t>BHARAT HEAVY ELECTRICALS LIMITED
POWER SECTOR WESTERN REGION - NAGPUR
LIST OF COMPUTERS AND COMMUNICATION EQUIPMENT TO BE COVERED UNDER CPM POLICY FOR THE YEAR 2022-23
(APPENDIX- C)</t>
  </si>
  <si>
    <t xml:space="preserve">Description of Equipment /
CLASSIFICATION OF EQUIPMENT </t>
  </si>
  <si>
    <t>Make</t>
  </si>
  <si>
    <t>Equipment Sr. No.</t>
  </si>
  <si>
    <t>Model</t>
  </si>
  <si>
    <t>Present Location</t>
  </si>
  <si>
    <t>REPLACEMENT VALUE (Rs.)</t>
  </si>
  <si>
    <t>NET BLOCK  VALUE AS ON 31/03/2022 (₹ IN LAKHS)</t>
  </si>
  <si>
    <t>[PSWR-00EDP-00HUB-00000-00530]</t>
  </si>
  <si>
    <t>CAT0712X223</t>
  </si>
  <si>
    <t>WS-C3550-12G</t>
  </si>
  <si>
    <t>L3 SWITCH CISCO 3550-12G</t>
  </si>
  <si>
    <t>SFHK1331F11N</t>
  </si>
  <si>
    <t>ROUTER CISCO 3825</t>
  </si>
  <si>
    <t>SFHK131920NS</t>
  </si>
  <si>
    <t>Mangrol</t>
  </si>
  <si>
    <t>ROUTER CISCO 1841</t>
  </si>
  <si>
    <t>SFHK131920RQ</t>
  </si>
  <si>
    <t>SFHK133170FX</t>
  </si>
  <si>
    <t>Mauda</t>
  </si>
  <si>
    <t>SFHK133170FZ</t>
  </si>
  <si>
    <t>SFHK1243288Z</t>
  </si>
  <si>
    <t>VIDEOCON</t>
  </si>
  <si>
    <t>1103080108208447</t>
  </si>
  <si>
    <t xml:space="preserve">VS T-5222/ VS T-5233 </t>
  </si>
  <si>
    <t>AIR CONDITIONER 1.5 TON SPLIT AC</t>
  </si>
  <si>
    <t>1103080108208778</t>
  </si>
  <si>
    <t>1103080108208821</t>
  </si>
  <si>
    <t>1103080108203505</t>
  </si>
  <si>
    <t>1103080108208967</t>
  </si>
  <si>
    <t>SONY</t>
  </si>
  <si>
    <t>0415600-2</t>
  </si>
  <si>
    <t xml:space="preserve">SNC P1 Progressive Scan </t>
  </si>
  <si>
    <t>SONY SNC P1 PROGRESSIVE SCAN NETWORK CAMERA</t>
  </si>
  <si>
    <t>0415594-E</t>
  </si>
  <si>
    <t>0415598-I</t>
  </si>
  <si>
    <t>0415457-C</t>
  </si>
  <si>
    <t>0415596-G</t>
  </si>
  <si>
    <t>0415592-C</t>
  </si>
  <si>
    <t>0415590-A</t>
  </si>
  <si>
    <t>0415584-D</t>
  </si>
  <si>
    <t>0415453-8</t>
  </si>
  <si>
    <t>0415593-D</t>
  </si>
  <si>
    <t>0415581-A</t>
  </si>
  <si>
    <t>0415591-B</t>
  </si>
  <si>
    <t>0415583-c</t>
  </si>
  <si>
    <t>0415585-e</t>
  </si>
  <si>
    <t>0415597-h</t>
  </si>
  <si>
    <t>0415599-j</t>
  </si>
  <si>
    <t>0415582-b</t>
  </si>
  <si>
    <t>0415588-h</t>
  </si>
  <si>
    <t>0415456-b</t>
  </si>
  <si>
    <t>0415586-f</t>
  </si>
  <si>
    <t>NEC</t>
  </si>
  <si>
    <t>1540568UC</t>
  </si>
  <si>
    <t>M350XG</t>
  </si>
  <si>
    <t>LCD PROJECTOR</t>
  </si>
  <si>
    <t>1640473UC</t>
  </si>
  <si>
    <t>Polycom</t>
  </si>
  <si>
    <t>8211040D40E7CG</t>
  </si>
  <si>
    <t>HDX8000</t>
  </si>
  <si>
    <t>Polycom - HDX8000 VC</t>
  </si>
  <si>
    <t>8211070D8C70CN</t>
  </si>
  <si>
    <t>HDX7000</t>
  </si>
  <si>
    <t>Ramagundam</t>
  </si>
  <si>
    <t>Polycom - HDX7000 VC</t>
  </si>
  <si>
    <t>8211170DE587CN</t>
  </si>
  <si>
    <t>8211100DD20DCN</t>
  </si>
  <si>
    <t>8211070D8D08CN</t>
  </si>
  <si>
    <t>Kakrapara</t>
  </si>
  <si>
    <t>8211040D8651CN</t>
  </si>
  <si>
    <t>8211100DD27CCN</t>
  </si>
  <si>
    <t>ONGC Hazira</t>
  </si>
  <si>
    <t>821104OD8654CN</t>
  </si>
  <si>
    <t>Wanakbori</t>
  </si>
  <si>
    <t>8211100DD25ACN</t>
  </si>
  <si>
    <t>8211070CDD8DCH</t>
  </si>
  <si>
    <t>HDX4000</t>
  </si>
  <si>
    <t>Polycom - HDX4000 VC</t>
  </si>
  <si>
    <t>Lenovo</t>
  </si>
  <si>
    <t>Serial No. - L94740A</t>
  </si>
  <si>
    <t xml:space="preserve"> Thinkcentre 4518P99</t>
  </si>
  <si>
    <t>Serial No. - L94735V</t>
  </si>
  <si>
    <t>Serial No. - L94733D</t>
  </si>
  <si>
    <t>Serial No. - L94749L</t>
  </si>
  <si>
    <t>Serial No. - L94747P</t>
  </si>
  <si>
    <t>Serial No. - L94739Y</t>
  </si>
  <si>
    <t>Serial No. - L94747F</t>
  </si>
  <si>
    <t>Serial No. - L94739C</t>
  </si>
  <si>
    <t>Serial No. - L94730N</t>
  </si>
  <si>
    <t>Serial No. - L94745Y</t>
  </si>
  <si>
    <t>Serial No. - L94732P</t>
  </si>
  <si>
    <t>Serial No. - L94742M</t>
  </si>
  <si>
    <t>Serial No. - L94729X</t>
  </si>
  <si>
    <t>Serial No. - L94741Y</t>
  </si>
  <si>
    <t>Serial No. - L94729K</t>
  </si>
  <si>
    <t>Serial No. - L94746T</t>
  </si>
  <si>
    <t>Serial No. - L94746E</t>
  </si>
  <si>
    <t>Serial No. - L94732K</t>
  </si>
  <si>
    <t>Serial No. - L94739E</t>
  </si>
  <si>
    <t>Serial No. - L94743Y</t>
  </si>
  <si>
    <t>Serial No. - L94728P</t>
  </si>
  <si>
    <t>Serial No. - L94739H</t>
  </si>
  <si>
    <t>Serial No. - L94732W</t>
  </si>
  <si>
    <t>Serial No. - L94738F</t>
  </si>
  <si>
    <t>Serial No. - L94741X</t>
  </si>
  <si>
    <t>Serial No. - L94745C</t>
  </si>
  <si>
    <t>Serial No. - L94734D</t>
  </si>
  <si>
    <t>Serial No. - L94733R</t>
  </si>
  <si>
    <t>Serial No. - L94741Z</t>
  </si>
  <si>
    <t>Serial No. - L94743K</t>
  </si>
  <si>
    <t>Serial No. - L94737Y</t>
  </si>
  <si>
    <t xml:space="preserve">  Serial No. - L94740K</t>
  </si>
  <si>
    <t xml:space="preserve">  Serial No. - L94746H</t>
  </si>
  <si>
    <t xml:space="preserve">  Serial No. - L94743T</t>
  </si>
  <si>
    <t xml:space="preserve">  Serial No. - L94733E</t>
  </si>
  <si>
    <t xml:space="preserve">  Serial No. - L94749A</t>
  </si>
  <si>
    <t xml:space="preserve">  Serial No. - L94732Y</t>
  </si>
  <si>
    <t xml:space="preserve">  Serial No. - L94740D</t>
  </si>
  <si>
    <t xml:space="preserve">  Serial No. - L94729H</t>
  </si>
  <si>
    <t xml:space="preserve">  Serial No. - L94736A</t>
  </si>
  <si>
    <t xml:space="preserve">  Serial No. - L94734Z</t>
  </si>
  <si>
    <t xml:space="preserve">  Serial No. - L94749M</t>
  </si>
  <si>
    <t xml:space="preserve">  Serial No. - L94742C</t>
  </si>
  <si>
    <t xml:space="preserve">  Serial No. - L94737L</t>
  </si>
  <si>
    <t xml:space="preserve">  Serial No. - L94748Y</t>
  </si>
  <si>
    <t xml:space="preserve">  Serial No. - L94747E</t>
  </si>
  <si>
    <t xml:space="preserve">  Serial No. - L94742B</t>
  </si>
  <si>
    <t xml:space="preserve">  Serial No. - L91RE71</t>
  </si>
  <si>
    <t xml:space="preserve">  Serial No. - L91RD36</t>
  </si>
  <si>
    <t xml:space="preserve">  Serial No. - L91RE79</t>
  </si>
  <si>
    <t xml:space="preserve">  Serial No. - L94736M</t>
  </si>
  <si>
    <t xml:space="preserve"> Serial No. -  L91RC92</t>
  </si>
  <si>
    <t>Serial No. - L94742A</t>
  </si>
  <si>
    <t>Serial No. - L94750A</t>
  </si>
  <si>
    <t>Dell</t>
  </si>
  <si>
    <t>Serial No. -  14MDVQ1</t>
  </si>
  <si>
    <t>Optiplex 990</t>
  </si>
  <si>
    <t>Serial No. -  14KCVQY</t>
  </si>
  <si>
    <t>Serial No. -  INA522WHY4</t>
  </si>
  <si>
    <t>ProDesk 600 G1  SFF</t>
  </si>
  <si>
    <t>Serial No. -  INA522WHXH</t>
  </si>
  <si>
    <t>Serial No. -  INA522WHXJ</t>
  </si>
  <si>
    <t>Serial No. -  INA522WHYC</t>
  </si>
  <si>
    <t>Serial No. -  INA522WHWR</t>
  </si>
  <si>
    <t>Serial No. -  INA522WHY9</t>
  </si>
  <si>
    <t>Serial No. -  INA522WHYG</t>
  </si>
  <si>
    <t>Serial No. -  INA522WHZJ</t>
  </si>
  <si>
    <t>Serial No. -  INA522WHXL</t>
  </si>
  <si>
    <t>Serial No. -  INA522WHYP</t>
  </si>
  <si>
    <t>Serial No. -  INA522WHWV</t>
  </si>
  <si>
    <t>Serial No. -  INA522WHYX</t>
  </si>
  <si>
    <t>Serial No. -  INA522WHWT</t>
  </si>
  <si>
    <t>Serial No. -  INA522WHX2</t>
  </si>
  <si>
    <t>Serial No. -  INA522WHZG</t>
  </si>
  <si>
    <t>Serial No. -  INA522WHZC</t>
  </si>
  <si>
    <t>Serial No. -  INA522WHY0</t>
  </si>
  <si>
    <t>Serial No. -  INA522WHW0</t>
  </si>
  <si>
    <t>Serial No. -  INA522WHX3</t>
  </si>
  <si>
    <t>Serial No. -  INA522WHXX</t>
  </si>
  <si>
    <t>Serial No. -  INA522WHYH</t>
  </si>
  <si>
    <t>Serial No. -  INA522WHXG</t>
  </si>
  <si>
    <t>Serial No. -  INA522WHW7</t>
  </si>
  <si>
    <t>Serial No. -  INA522WHW3</t>
  </si>
  <si>
    <t>Serial No. -  INA522WHY2</t>
  </si>
  <si>
    <t>Serial No. -  INA522WHYQ</t>
  </si>
  <si>
    <t>Serial No. -  INA522WHY3</t>
  </si>
  <si>
    <t>Serial No. -  INA522WHZD</t>
  </si>
  <si>
    <t>Serial No. -  INA522WHYS</t>
  </si>
  <si>
    <t>Serial No. -  INA522WHYW</t>
  </si>
  <si>
    <t>Serial No. -  INA522WHWY</t>
  </si>
  <si>
    <t>Serial No. -  INA522WHX9</t>
  </si>
  <si>
    <t>Serial No. -  INA522WHXF</t>
  </si>
  <si>
    <t>Serial No. -  INA522WHWQ</t>
  </si>
  <si>
    <t>Serial No. -  INA522WHYR</t>
  </si>
  <si>
    <t>Serial No. -  INA522WHX6</t>
  </si>
  <si>
    <t>Serial No. -  INA522WHX0</t>
  </si>
  <si>
    <t>Serial No. -  INA522WHYZ</t>
  </si>
  <si>
    <t>Serial No. -  INA522WHXP</t>
  </si>
  <si>
    <t>Serial No. -  INA522WHZH</t>
  </si>
  <si>
    <t>Serial No. -  INA522WHY8</t>
  </si>
  <si>
    <t>APC</t>
  </si>
  <si>
    <t>Serial No. PS0633240911</t>
  </si>
  <si>
    <t>SUVT40KH</t>
  </si>
  <si>
    <t>Serial No. PS0633240904</t>
  </si>
  <si>
    <t xml:space="preserve">Projector </t>
  </si>
  <si>
    <t>CASIO</t>
  </si>
  <si>
    <t>G-SRV/PRJ-5, 30288</t>
  </si>
  <si>
    <t>LED Projectors</t>
  </si>
  <si>
    <t>G-SRV/PRJ-5, 30289</t>
  </si>
  <si>
    <t>Baroda</t>
  </si>
  <si>
    <t>Serial NO: 120120AS2984</t>
  </si>
  <si>
    <t xml:space="preserve">UPS 20KVA </t>
  </si>
  <si>
    <t xml:space="preserve">Laserjet Printer  </t>
  </si>
  <si>
    <t>Serial No. - VNH4L06839</t>
  </si>
  <si>
    <t>A4 Mono General</t>
  </si>
  <si>
    <t xml:space="preserve">Laserjet Printer </t>
  </si>
  <si>
    <t>Serial No. - VNH5C08497</t>
  </si>
  <si>
    <t>Serial No. - VNH5C10263</t>
  </si>
  <si>
    <t>Serial No. - CNFG408204</t>
  </si>
  <si>
    <t>A4 Color Low End</t>
  </si>
  <si>
    <t>CNDXH2V8V6</t>
  </si>
  <si>
    <t>A3 Color</t>
  </si>
  <si>
    <t>MFS (Print, Copy, FAX and Scan)</t>
  </si>
  <si>
    <t>CNB7H27CVH</t>
  </si>
  <si>
    <t xml:space="preserve">A4  Mono </t>
  </si>
  <si>
    <t xml:space="preserve">Scanner  </t>
  </si>
  <si>
    <t>SG48G11023</t>
  </si>
  <si>
    <t>A4 Color High End</t>
  </si>
  <si>
    <t>SG48E11039</t>
  </si>
  <si>
    <t>SG6C542007</t>
  </si>
  <si>
    <t xml:space="preserve">Scanner </t>
  </si>
  <si>
    <t>SG86L4200J</t>
  </si>
  <si>
    <t xml:space="preserve">Total Amount( in words) : </t>
  </si>
  <si>
    <t>Twenty Nine Lakh Thirty Nine thousand Two hundred only</t>
  </si>
  <si>
    <t xml:space="preserve">BHARAT HEAVY ELECTRICALS LIMITED
POWER SECTOR WESTERN REGION - NAGPUR
LIST OF MME ITEMS TO BE COVERED UNDER CPM POLICY FOR THE YEAR 2022-23
(APPENDIX-B1)
</t>
  </si>
  <si>
    <t>(Rs./Crs.)</t>
  </si>
  <si>
    <t>S. NO</t>
  </si>
  <si>
    <t xml:space="preserve"> Unit/Region</t>
  </si>
  <si>
    <t>Construction Equipment</t>
  </si>
  <si>
    <t>MMD</t>
  </si>
  <si>
    <t>Total</t>
  </si>
  <si>
    <t>PSER</t>
  </si>
  <si>
    <t>PSNR</t>
  </si>
  <si>
    <t>PSSR</t>
  </si>
  <si>
    <t>PSWR</t>
  </si>
  <si>
    <t xml:space="preserve">HPVP-Vizag </t>
  </si>
  <si>
    <t>Details of Sum Insured under CPM Policy 2022-23</t>
  </si>
  <si>
    <t>Sl No</t>
  </si>
  <si>
    <t>Classification of Equipment              (RISK CODE)</t>
  </si>
  <si>
    <t>Description</t>
  </si>
  <si>
    <t>Sl No of Machine/Equipment</t>
  </si>
  <si>
    <t>Replacement Value (Rs)</t>
  </si>
  <si>
    <t>BAROMETER, DRUCK MAKE, MODEL-DPI740 (750 - 1150 MBAR-A)</t>
  </si>
  <si>
    <t>DRUCK</t>
  </si>
  <si>
    <t>DPI740</t>
  </si>
  <si>
    <t>NOIDA</t>
  </si>
  <si>
    <t>869-00-08</t>
  </si>
  <si>
    <t>MULTI FUNCTION TESTER,  WITH ACCESSORIES</t>
  </si>
  <si>
    <t>MFT1730BS</t>
  </si>
  <si>
    <t>PRESSURE CALIBRATOR-HYDRAULIC  (POSITIVE PRESSURE PUMP)</t>
  </si>
  <si>
    <t>PV212</t>
  </si>
  <si>
    <t>MULTIFUNCTION CALIBRATOR BEAMEX WITH ACCESSORIES</t>
  </si>
  <si>
    <t xml:space="preserve"> BEAMEX </t>
  </si>
  <si>
    <t>BICC</t>
  </si>
  <si>
    <t>HANDY CAL CALIBRATOR</t>
  </si>
  <si>
    <t>CA-71</t>
  </si>
  <si>
    <t>T1R3083</t>
  </si>
  <si>
    <t>Noida</t>
  </si>
  <si>
    <t>CALIBRATOR CA 100, MODEL 255701 - YOKOGAWA</t>
  </si>
  <si>
    <t>CA-100</t>
  </si>
  <si>
    <t>27 KB 1871 H</t>
  </si>
  <si>
    <t>12W829277-H</t>
  </si>
  <si>
    <t>12W829279-H</t>
  </si>
  <si>
    <t>KOTA</t>
  </si>
  <si>
    <t>12W829280-H</t>
  </si>
  <si>
    <t>PRESSURE CALIBRATOR-HYDRAULIC MODEL-PGHX, MAKE BEAMEX</t>
  </si>
  <si>
    <t>BEAMEX</t>
  </si>
  <si>
    <t>PGHX</t>
  </si>
  <si>
    <t>YOKOGAWA MAKE CALIBRATOR MODE CA-150</t>
  </si>
  <si>
    <t>CA-150</t>
  </si>
  <si>
    <t>91H136975</t>
  </si>
  <si>
    <t>91H136976</t>
  </si>
  <si>
    <t>MCT 404/MC TOOLKIT MULTI HART COMM. CONFIGURATOR</t>
  </si>
  <si>
    <t>MCT-404</t>
  </si>
  <si>
    <t>HO-MCT4040-AA</t>
  </si>
  <si>
    <t xml:space="preserve">BICC  </t>
  </si>
  <si>
    <t xml:space="preserve">MICROOHM METER MEGER MAKE, </t>
  </si>
  <si>
    <t>DLRO10</t>
  </si>
  <si>
    <t>DADRI</t>
  </si>
  <si>
    <t>MICRO OHMETER  WITH DUPLEX CABLE, CHARGER &amp; POWER CHORD.</t>
  </si>
  <si>
    <t xml:space="preserve"> DLRO10</t>
  </si>
  <si>
    <t xml:space="preserve">MICRO OHM METER </t>
  </si>
  <si>
    <t>6111-428-071107-5875</t>
  </si>
  <si>
    <t>MICROOHM METER MEGER MAKE,</t>
  </si>
  <si>
    <t>6111-428-071207-5886</t>
  </si>
  <si>
    <t>DIGITAL LOW RESISTANCE OHM METER (RESISTOMAT)</t>
  </si>
  <si>
    <t xml:space="preserve">PARTICLE COUNTER MACHINE, </t>
  </si>
  <si>
    <t>FILTRI</t>
  </si>
  <si>
    <t>PARTICLE COUNTER MACHINE</t>
  </si>
  <si>
    <t>FULLY AUTOMATIC 3 PH RELAY TEST KIT,, FREJA 300, GE PROGRAM SWEADEN</t>
  </si>
  <si>
    <t>PROGRAMMA</t>
  </si>
  <si>
    <t>FREJA-300</t>
  </si>
  <si>
    <t>NEW DELHI</t>
  </si>
  <si>
    <t>SECONDARY INJECTION KIT WITH ACCESSORIES INCLUDING LAPTOP(SR.-5CB3O10VW5), CHARGER &amp; CD</t>
  </si>
  <si>
    <t xml:space="preserve"> OMICRON</t>
  </si>
  <si>
    <t>FK584L</t>
  </si>
  <si>
    <t>RELAY TEST  KIT</t>
  </si>
  <si>
    <t>FREJA-760</t>
  </si>
  <si>
    <t>SOUND LEVEL METER ALONG WITH ACCESSORIES</t>
  </si>
  <si>
    <t>SVANTEK</t>
  </si>
  <si>
    <t>SVAN955        (TYPE-1)</t>
  </si>
  <si>
    <t>RAD PYRO-(-32 TO 600 DEG C)RAYTEC-ST80-IS PRO PLUS</t>
  </si>
  <si>
    <t>RAYTEK</t>
  </si>
  <si>
    <t>ST80-IS</t>
  </si>
  <si>
    <t>2447500801-0001</t>
  </si>
  <si>
    <t>2447500801-0002</t>
  </si>
  <si>
    <t>2447500801-0003</t>
  </si>
  <si>
    <t>PORTABLE IR THERMOMETER</t>
  </si>
  <si>
    <t>312ML3</t>
  </si>
  <si>
    <t>DT-8280</t>
  </si>
  <si>
    <t>INFRARED</t>
  </si>
  <si>
    <t xml:space="preserve">NON CONTACT DIGITAL THERMOMETER </t>
  </si>
  <si>
    <t>TEMPSENS</t>
  </si>
  <si>
    <t>TCT520</t>
  </si>
  <si>
    <t>C061009335</t>
  </si>
  <si>
    <t>572-2</t>
  </si>
  <si>
    <t>TEMPERATURE  GUN</t>
  </si>
  <si>
    <t>TEMPSENSE</t>
  </si>
  <si>
    <t>TI-750</t>
  </si>
  <si>
    <t>E0062040003</t>
  </si>
  <si>
    <t>MEMORY RECORDER WITH ACCESSORIES</t>
  </si>
  <si>
    <t>701230-DL750P</t>
  </si>
  <si>
    <t>91F519430</t>
  </si>
  <si>
    <t>HIGH SPEED MEMORY RECORDER, SCOPECORDER WITH ACCESSORIES</t>
  </si>
  <si>
    <t>DL850E-Q-HE/B5/HD1</t>
  </si>
  <si>
    <t>91S117658</t>
  </si>
  <si>
    <t xml:space="preserve">VIBRATION SPIKE METER </t>
  </si>
  <si>
    <t xml:space="preserve"> IRD MECHANALYSIS</t>
  </si>
  <si>
    <t>MIL-811D</t>
  </si>
  <si>
    <t>2K5C1006</t>
  </si>
  <si>
    <t>VIBRATION SPIKE METER MECHANALYSIS 811D</t>
  </si>
  <si>
    <t>2K5C1009</t>
  </si>
  <si>
    <t>2K5C1010</t>
  </si>
  <si>
    <t>2K5C1011</t>
  </si>
  <si>
    <t>2K5C1008</t>
  </si>
  <si>
    <t>VIBRATION METER WITH MAGNETIC HOLDER ROD ETC</t>
  </si>
  <si>
    <t>2K5B1004</t>
  </si>
  <si>
    <t>VIBRATION/SOUND LEVEL METER TYPE IRD-308</t>
  </si>
  <si>
    <t>MECHANALYSIS</t>
  </si>
  <si>
    <t>IRD-308M</t>
  </si>
  <si>
    <t>1594-6668</t>
  </si>
  <si>
    <t>A160216668</t>
  </si>
  <si>
    <t xml:space="preserve">VIBRATION/SOUND LEVEL METER TYPE IRD 308 </t>
  </si>
  <si>
    <t>A148114343</t>
  </si>
  <si>
    <t>H.O. MEGER, MAKE WECO, 1000 V</t>
  </si>
  <si>
    <t>WACO</t>
  </si>
  <si>
    <t xml:space="preserve">DIGITAL EARTH TESTER 0 TO 20 OHMS </t>
  </si>
  <si>
    <t>DET-20</t>
  </si>
  <si>
    <t>MIT525</t>
  </si>
  <si>
    <t>DIGITAL INU. TESTER 1-5 KV</t>
  </si>
  <si>
    <t>BM-11D</t>
  </si>
  <si>
    <t>6410-792-040404-6201</t>
  </si>
  <si>
    <t xml:space="preserve">MEGGER, SR. </t>
  </si>
  <si>
    <t xml:space="preserve"> BM25</t>
  </si>
  <si>
    <t>6410-856-060606-4964</t>
  </si>
  <si>
    <t>6410-856-06066-4957</t>
  </si>
  <si>
    <t>6410-856-06066-4959</t>
  </si>
  <si>
    <t>5KV INSULATION TESTER</t>
  </si>
  <si>
    <t>MIT510</t>
  </si>
  <si>
    <t>510-EN-0801108-3306</t>
  </si>
  <si>
    <t>10 KV MEGGER</t>
  </si>
  <si>
    <t>MIT1020/2</t>
  </si>
  <si>
    <t xml:space="preserve">HYDRO </t>
  </si>
  <si>
    <t>METRISIO 500AK, BAT/H.O ,100,250,500,1 /1.5 / 2/2.5 / 5 KV ,GUARD,GMW,GERM</t>
  </si>
  <si>
    <t>METRISO</t>
  </si>
  <si>
    <t>M580A</t>
  </si>
  <si>
    <t>H59729623</t>
  </si>
  <si>
    <t>M59729850</t>
  </si>
  <si>
    <t>DIGITAL MICROSCOPE</t>
  </si>
  <si>
    <t>DIGITAL MULTIMETER, MAKE RISH</t>
  </si>
  <si>
    <t>RISH</t>
  </si>
  <si>
    <t>18S</t>
  </si>
  <si>
    <t>15S</t>
  </si>
  <si>
    <t>MUTIMETER MS 8217 WITH TEST LEADS</t>
  </si>
  <si>
    <t>MERTECH</t>
  </si>
  <si>
    <t>MS8217</t>
  </si>
  <si>
    <t>DIGITAL MULTIMETER</t>
  </si>
  <si>
    <t>SANWA</t>
  </si>
  <si>
    <t>CD800A</t>
  </si>
  <si>
    <t>04M121595</t>
  </si>
  <si>
    <t>04M121519</t>
  </si>
  <si>
    <t>04M121495</t>
  </si>
  <si>
    <t>4 AND 1/2 DIGIT MULTIMETER</t>
  </si>
  <si>
    <t>KEYSIGHT</t>
  </si>
  <si>
    <t>U1252B</t>
  </si>
  <si>
    <t>MY53140111</t>
  </si>
  <si>
    <t>MY53370077</t>
  </si>
  <si>
    <t>PHASE SEQUENCE METER</t>
  </si>
  <si>
    <t>INDOTECH</t>
  </si>
  <si>
    <t>SR-96</t>
  </si>
  <si>
    <t>AE</t>
  </si>
  <si>
    <t>05-74-8643-3</t>
  </si>
  <si>
    <t>PITOT TUBE WITH DP</t>
  </si>
  <si>
    <t xml:space="preserve">PITOT TUBE </t>
  </si>
  <si>
    <t>DIGITAL CLAMP METER</t>
  </si>
  <si>
    <t>VARTECH</t>
  </si>
  <si>
    <t>V-266</t>
  </si>
  <si>
    <t>DIGITAL TONG TESTER/ CLAMP METER</t>
  </si>
  <si>
    <t>DCM-30A</t>
  </si>
  <si>
    <t>Z06479J10</t>
  </si>
  <si>
    <t>TONG TESTER/ CLAMP METER</t>
  </si>
  <si>
    <t>F605</t>
  </si>
  <si>
    <t>N103984NAC</t>
  </si>
  <si>
    <t>F407</t>
  </si>
  <si>
    <t>N133227MGC</t>
  </si>
  <si>
    <t>3 PH CLAMP METER, HIOKI JAPAN</t>
  </si>
  <si>
    <t xml:space="preserve">HIOKI </t>
  </si>
  <si>
    <t>LEAKAGE CLAMP METER</t>
  </si>
  <si>
    <t>DCM-10A</t>
  </si>
  <si>
    <t>Z08066L09</t>
  </si>
  <si>
    <t>ACA LEAKAGE TESTER, MAKE: LUTRON, MODEL: DL-6054</t>
  </si>
  <si>
    <t>DL-6054</t>
  </si>
  <si>
    <t>I.273520</t>
  </si>
  <si>
    <t>3PHASE VARIAC, 15 AMP MANUAL CLOSE TYPE POWER STATION</t>
  </si>
  <si>
    <t>360-5028</t>
  </si>
  <si>
    <t>DIMMOR DOT VARIABLE VOLTAGE AUTO TRANSFORMER /THREE PHASE VARIAC (APRIL'12) MAKE-GREEN DOT</t>
  </si>
  <si>
    <t>GREEN DOT</t>
  </si>
  <si>
    <t xml:space="preserve">21201-934 </t>
  </si>
  <si>
    <t>21201- 935</t>
  </si>
  <si>
    <t>DATA ACQUISITION UNIT</t>
  </si>
  <si>
    <t>AGILENT</t>
  </si>
  <si>
    <t>LANCOM III PORTABLE NOX LEVEL METER / PORTABLE FLUE GAS ANALYSER (MAY-06)</t>
  </si>
  <si>
    <t>LAND</t>
  </si>
  <si>
    <t>FORMALDEHYDE GAS MONITOR</t>
  </si>
  <si>
    <t>UNIPHOS</t>
  </si>
  <si>
    <t>398 M</t>
  </si>
  <si>
    <t>PHASE SEQUENCE INDICATOR, 50.. 500V, 3 PHASE</t>
  </si>
  <si>
    <t>05-06-145546-185</t>
  </si>
  <si>
    <t xml:space="preserve">PHASE SEQUENCE METER </t>
  </si>
  <si>
    <t>05-06-145546-182</t>
  </si>
  <si>
    <t>PHASE SEQUENCE METER INDICATOR</t>
  </si>
  <si>
    <t>05-74-8643-4</t>
  </si>
  <si>
    <t>05-06-145546-184</t>
  </si>
  <si>
    <t xml:space="preserve">OSCILLOSOPE </t>
  </si>
  <si>
    <t>27D348277</t>
  </si>
  <si>
    <t xml:space="preserve">FIELD COMMUNICATOR FOR PTX. </t>
  </si>
  <si>
    <t>EMERSON (RM)</t>
  </si>
  <si>
    <t>TACHOMETER DIGITAL, MAKE LINE-SIEKI</t>
  </si>
  <si>
    <t>LINE SEIKI</t>
  </si>
  <si>
    <t>TM-5010</t>
  </si>
  <si>
    <t>TM5010</t>
  </si>
  <si>
    <t>TM5000</t>
  </si>
  <si>
    <t>123-0347V</t>
  </si>
  <si>
    <t>NCTM-1000</t>
  </si>
  <si>
    <t>ANEMOMETER</t>
  </si>
  <si>
    <t>AN4201</t>
  </si>
  <si>
    <t>L869241</t>
  </si>
  <si>
    <t>Insulation Tester</t>
  </si>
  <si>
    <t>AMPROBE</t>
  </si>
  <si>
    <t>AMB-55</t>
  </si>
  <si>
    <t>MULTIGAS AREA MONITOR RADIUS BZI(GAS DETECTOR)</t>
  </si>
  <si>
    <t>RADIUS</t>
  </si>
  <si>
    <t>BZ1</t>
  </si>
  <si>
    <t>190809M-001</t>
  </si>
  <si>
    <t>CLAMP METER</t>
  </si>
  <si>
    <t>KUSUM-MECO</t>
  </si>
  <si>
    <t>KM-088</t>
  </si>
  <si>
    <t>BSWA</t>
  </si>
  <si>
    <t>BSWA-308</t>
  </si>
  <si>
    <t>OSC, 2 CH,PRINT PORT,100 MHZ,1GS/S,2 V 10:1 PROB,MOD TDS 220,TEK</t>
  </si>
  <si>
    <t>TEKTRONIX</t>
  </si>
  <si>
    <t>TDS 220</t>
  </si>
  <si>
    <t>CO11696</t>
  </si>
  <si>
    <t>Pressure Transmitter, 1 kg/cm2</t>
  </si>
  <si>
    <t>Rosemount</t>
  </si>
  <si>
    <t>Pressure Transmitter, 25 kg/cm2</t>
  </si>
  <si>
    <t>Differential Pressure Transmitter, 1D kg/cm2</t>
  </si>
  <si>
    <t>Differential Pressure Transmitter, 2.5D kg/cm2</t>
  </si>
  <si>
    <t>Honeywell</t>
  </si>
  <si>
    <t>Pressure Transmitter, 10 kg/cm2</t>
  </si>
  <si>
    <t>Pressure Transmitter, 60 kg/cm2</t>
  </si>
  <si>
    <t>Pressure Transmitter, 100 kg/cm2</t>
  </si>
  <si>
    <t>Pressure Transmitter, 6 kg/cm2</t>
  </si>
  <si>
    <t>Pressure Transmitter, 250 kg/cm2</t>
  </si>
  <si>
    <t>Pressure Transmitter, 350 kg/cm2</t>
  </si>
  <si>
    <t>Pressure Transmitter, 780 mmHg</t>
  </si>
  <si>
    <t>PRT, PT-100, 0-350 Deg. C Deg. C</t>
  </si>
  <si>
    <t>Tempsens</t>
  </si>
  <si>
    <t>3604/04-6104</t>
  </si>
  <si>
    <t>PRT, PT-100, 0-350 Deg. C Tempsens</t>
  </si>
  <si>
    <t>3611-6108</t>
  </si>
  <si>
    <t>3620-6117</t>
  </si>
  <si>
    <t>3624-6121</t>
  </si>
  <si>
    <t>3625-6122</t>
  </si>
  <si>
    <t>3628-6125</t>
  </si>
  <si>
    <t>3635-6132</t>
  </si>
  <si>
    <t>3636-6133</t>
  </si>
  <si>
    <t>3637-6134</t>
  </si>
  <si>
    <t>3638-6135</t>
  </si>
  <si>
    <t>3639-6136</t>
  </si>
  <si>
    <t>3642-6141</t>
  </si>
  <si>
    <t>3645-6142</t>
  </si>
  <si>
    <t>3650-6147</t>
  </si>
  <si>
    <t>3651-6148</t>
  </si>
  <si>
    <t>3652-6149</t>
  </si>
  <si>
    <t>3656-6153</t>
  </si>
  <si>
    <t>3659-6156</t>
  </si>
  <si>
    <t>3627-6124</t>
  </si>
  <si>
    <t>3673-6168</t>
  </si>
  <si>
    <t>3672-6169</t>
  </si>
  <si>
    <t>3674-6171</t>
  </si>
  <si>
    <t>3676-6173</t>
  </si>
  <si>
    <t>3677-6174</t>
  </si>
  <si>
    <t>3643-6140</t>
  </si>
  <si>
    <t>3680-6177</t>
  </si>
  <si>
    <t>3681-6178</t>
  </si>
  <si>
    <t>3682-6179</t>
  </si>
  <si>
    <t>3684-6181</t>
  </si>
  <si>
    <t>3686-6183</t>
  </si>
  <si>
    <t>3687-6184</t>
  </si>
  <si>
    <t>3690-6187</t>
  </si>
  <si>
    <t>3691-6188</t>
  </si>
  <si>
    <t>3693-6190</t>
  </si>
  <si>
    <t>3694-6191</t>
  </si>
  <si>
    <t>3667-6164</t>
  </si>
  <si>
    <t>3678-6175</t>
  </si>
  <si>
    <t>3701-6198</t>
  </si>
  <si>
    <t>3679-6176</t>
  </si>
  <si>
    <t>29571-8013</t>
  </si>
  <si>
    <t>3695-6192</t>
  </si>
  <si>
    <t>29559-8001</t>
  </si>
  <si>
    <t>29560-8002</t>
  </si>
  <si>
    <t>29561-8003</t>
  </si>
  <si>
    <t>29562-8004</t>
  </si>
  <si>
    <t>29565-8007</t>
  </si>
  <si>
    <t>29566-8008</t>
  </si>
  <si>
    <t>29567-8009</t>
  </si>
  <si>
    <t>29568-8010</t>
  </si>
  <si>
    <t>29569-8011</t>
  </si>
  <si>
    <t>29570-8012</t>
  </si>
  <si>
    <t>29572-8014</t>
  </si>
  <si>
    <t>29573-8015</t>
  </si>
  <si>
    <t>29574-8016</t>
  </si>
  <si>
    <t>29575-8017</t>
  </si>
  <si>
    <t>29576-8018</t>
  </si>
  <si>
    <t>29577-8019</t>
  </si>
  <si>
    <t>29578-8020</t>
  </si>
  <si>
    <t>28579-8021</t>
  </si>
  <si>
    <t>29580-8022</t>
  </si>
  <si>
    <t>29581-8023</t>
  </si>
  <si>
    <t>29582-8024</t>
  </si>
  <si>
    <t>29583-8025</t>
  </si>
  <si>
    <t>29584-8026</t>
  </si>
  <si>
    <t>29585-8027</t>
  </si>
  <si>
    <t>29586-8028</t>
  </si>
  <si>
    <t>29587-8029</t>
  </si>
  <si>
    <t>29589-8031</t>
  </si>
  <si>
    <t>29590-8032</t>
  </si>
  <si>
    <t>29591-8033</t>
  </si>
  <si>
    <t>29592-8034</t>
  </si>
  <si>
    <t>29594-8036</t>
  </si>
  <si>
    <t>29595-8037</t>
  </si>
  <si>
    <t>29596-8038</t>
  </si>
  <si>
    <t>29597-8039</t>
  </si>
  <si>
    <t>29598-8040</t>
  </si>
  <si>
    <t>29599-8041</t>
  </si>
  <si>
    <t>29600-8042</t>
  </si>
  <si>
    <t>29601-8043</t>
  </si>
  <si>
    <t>29602-8044</t>
  </si>
  <si>
    <t>29603-8045</t>
  </si>
  <si>
    <t>29604-8046</t>
  </si>
  <si>
    <t>29605-8047</t>
  </si>
  <si>
    <t>29607-8049</t>
  </si>
  <si>
    <t>29609-8051</t>
  </si>
  <si>
    <t>29610-8052</t>
  </si>
  <si>
    <t>29611-8053</t>
  </si>
  <si>
    <t>29612-8054</t>
  </si>
  <si>
    <t>29613-8055</t>
  </si>
  <si>
    <t>29614-8056</t>
  </si>
  <si>
    <t>29615-8057</t>
  </si>
  <si>
    <t>29616-8058</t>
  </si>
  <si>
    <t>29617-8059</t>
  </si>
  <si>
    <t>29618-8060</t>
  </si>
  <si>
    <t>29654-8006</t>
  </si>
  <si>
    <t>29679-8121</t>
  </si>
  <si>
    <t>29680-8122</t>
  </si>
  <si>
    <t>29682-8124</t>
  </si>
  <si>
    <t>29683-8125</t>
  </si>
  <si>
    <t>29684-8126</t>
  </si>
  <si>
    <t>29686-8128</t>
  </si>
  <si>
    <t>29688-8130</t>
  </si>
  <si>
    <t>29588-8030</t>
  </si>
  <si>
    <t>29689-8131</t>
  </si>
  <si>
    <t>29690-8132</t>
  </si>
  <si>
    <t>29691-8133</t>
  </si>
  <si>
    <t>29692-8134</t>
  </si>
  <si>
    <t>29693-8135</t>
  </si>
  <si>
    <t>29694-8136</t>
  </si>
  <si>
    <t>29695-8137</t>
  </si>
  <si>
    <t>29696-8138</t>
  </si>
  <si>
    <t>29697-8139</t>
  </si>
  <si>
    <t>3603-6100</t>
  </si>
  <si>
    <t>29698-8140</t>
  </si>
  <si>
    <t>3617-6114</t>
  </si>
  <si>
    <t>PRT, PT-100, 0-600 Deg. C Deg. C</t>
  </si>
  <si>
    <t>3626-6123</t>
  </si>
  <si>
    <t>Tinsley</t>
  </si>
  <si>
    <t>3702-6199</t>
  </si>
  <si>
    <t>K-Type TC, 0-650 Deg. C Deg. C</t>
  </si>
  <si>
    <t>Altop</t>
  </si>
  <si>
    <t>T-101-L12</t>
  </si>
  <si>
    <t>T-102-L12</t>
  </si>
  <si>
    <t>T-103-L12</t>
  </si>
  <si>
    <t>T-104-L12</t>
  </si>
  <si>
    <t>T-105-L12</t>
  </si>
  <si>
    <t>T-106-L12</t>
  </si>
  <si>
    <t>T-107-L12</t>
  </si>
  <si>
    <t>T-108-L12</t>
  </si>
  <si>
    <t>T-109-L12</t>
  </si>
  <si>
    <t>T-110-L12</t>
  </si>
  <si>
    <t>3616-6113</t>
  </si>
  <si>
    <t>T-111-L12</t>
  </si>
  <si>
    <t>T-112-L12</t>
  </si>
  <si>
    <t>T-114-L12</t>
  </si>
  <si>
    <t>T-115-L12</t>
  </si>
  <si>
    <t>T-116-L12</t>
  </si>
  <si>
    <t>T-117-L12</t>
  </si>
  <si>
    <t>T-118-L12</t>
  </si>
  <si>
    <t>T-121-L12</t>
  </si>
  <si>
    <t>T-122-L12</t>
  </si>
  <si>
    <t>T-123-L12</t>
  </si>
  <si>
    <t>T-124-L12</t>
  </si>
  <si>
    <t>T-125-L12</t>
  </si>
  <si>
    <t>T-126-L12</t>
  </si>
  <si>
    <t>T-120-L12</t>
  </si>
  <si>
    <t>T-128-L12</t>
  </si>
  <si>
    <t>T-129-L12</t>
  </si>
  <si>
    <t>T-132-L12</t>
  </si>
  <si>
    <t>T-133-L12</t>
  </si>
  <si>
    <t>T-134-L12</t>
  </si>
  <si>
    <t>T-135-L12</t>
  </si>
  <si>
    <t>T-136-L12</t>
  </si>
  <si>
    <t>T-137-L12</t>
  </si>
  <si>
    <t>T-138-L12</t>
  </si>
  <si>
    <t>T-139-L12</t>
  </si>
  <si>
    <t>T-140-L12</t>
  </si>
  <si>
    <t>T-141-L12</t>
  </si>
  <si>
    <t>T-142-L12</t>
  </si>
  <si>
    <t>T-143-L12</t>
  </si>
  <si>
    <t>T-145-L12</t>
  </si>
  <si>
    <t>T-146-L12</t>
  </si>
  <si>
    <t>T-147-L12</t>
  </si>
  <si>
    <t>T-148-L12</t>
  </si>
  <si>
    <t>T-130-L12</t>
  </si>
  <si>
    <t>T-149-L12</t>
  </si>
  <si>
    <t>T-150-L12</t>
  </si>
  <si>
    <t>T-151-L12</t>
  </si>
  <si>
    <t>T-152-L12</t>
  </si>
  <si>
    <t>T-153-L12</t>
  </si>
  <si>
    <t>T-154-L12</t>
  </si>
  <si>
    <t>T-155-L12</t>
  </si>
  <si>
    <t>T-156-L12</t>
  </si>
  <si>
    <t>T-157-L12</t>
  </si>
  <si>
    <t>T-158-L12</t>
  </si>
  <si>
    <t>T-159-L12</t>
  </si>
  <si>
    <t>T-161-L12</t>
  </si>
  <si>
    <t>T-162-L12</t>
  </si>
  <si>
    <t>T-163-L12</t>
  </si>
  <si>
    <t>T-164-L12</t>
  </si>
  <si>
    <t>T-165-L12</t>
  </si>
  <si>
    <t>T-166-L12</t>
  </si>
  <si>
    <t>T-167-L12</t>
  </si>
  <si>
    <t>T-168-L12</t>
  </si>
  <si>
    <t>T-169-L12</t>
  </si>
  <si>
    <t>T-170-L12</t>
  </si>
  <si>
    <t>T-160-L12</t>
  </si>
  <si>
    <t>T-171-L12</t>
  </si>
  <si>
    <t>T-173-L12</t>
  </si>
  <si>
    <t>T-174-L12</t>
  </si>
  <si>
    <t>T-175-L12</t>
  </si>
  <si>
    <t>T-176-L12</t>
  </si>
  <si>
    <t>T-177-L12</t>
  </si>
  <si>
    <t>T-178-L12</t>
  </si>
  <si>
    <t>T-179-L12</t>
  </si>
  <si>
    <t>T-172-L12</t>
  </si>
  <si>
    <t>T-180-L12</t>
  </si>
  <si>
    <t>Exotherm</t>
  </si>
  <si>
    <t>03-1641-181</t>
  </si>
  <si>
    <t>03-1641-182</t>
  </si>
  <si>
    <t>03-1641-184</t>
  </si>
  <si>
    <t>03-1641-185</t>
  </si>
  <si>
    <t>03-1641-186</t>
  </si>
  <si>
    <t>03-1641-187</t>
  </si>
  <si>
    <t>03-1641-188</t>
  </si>
  <si>
    <t>03-1641-189</t>
  </si>
  <si>
    <t>03-1641-190</t>
  </si>
  <si>
    <t>T-191-L12</t>
  </si>
  <si>
    <t>T-192-L12</t>
  </si>
  <si>
    <t>T-193-L12</t>
  </si>
  <si>
    <t>T-194-L12</t>
  </si>
  <si>
    <t>T-195-L12</t>
  </si>
  <si>
    <t>T-196-L12</t>
  </si>
  <si>
    <t>T-197-L12</t>
  </si>
  <si>
    <t>T-198-L12</t>
  </si>
  <si>
    <t>T-199-L12</t>
  </si>
  <si>
    <t>T-200-L12</t>
  </si>
  <si>
    <t>T-190-L12</t>
  </si>
  <si>
    <t>Tempsens/Eleind</t>
  </si>
  <si>
    <t>Eleind</t>
  </si>
  <si>
    <t>Waree</t>
  </si>
  <si>
    <t>03-1641-191</t>
  </si>
  <si>
    <t>03-1641-192</t>
  </si>
  <si>
    <t>03-1641-193</t>
  </si>
  <si>
    <t>03-1641-194</t>
  </si>
  <si>
    <t>03-1641-195</t>
  </si>
  <si>
    <t>03-1641-196</t>
  </si>
  <si>
    <t>03-1641-197</t>
  </si>
  <si>
    <t>03-1641-198</t>
  </si>
  <si>
    <t>03-1641-199</t>
  </si>
  <si>
    <t>03-1641-200</t>
  </si>
  <si>
    <t>03-1641-221</t>
  </si>
  <si>
    <t>03-1641-222</t>
  </si>
  <si>
    <t>03-1641-223</t>
  </si>
  <si>
    <t>03-1641-224</t>
  </si>
  <si>
    <t>03-1641-225</t>
  </si>
  <si>
    <t>03-1641-226</t>
  </si>
  <si>
    <t>03-1641-227</t>
  </si>
  <si>
    <t>03-1641-228</t>
  </si>
  <si>
    <t>03-1641-229</t>
  </si>
  <si>
    <t>03-1641-231</t>
  </si>
  <si>
    <t>03-1641-232</t>
  </si>
  <si>
    <t>03-1641-233</t>
  </si>
  <si>
    <t>03-1641-234</t>
  </si>
  <si>
    <t>03-1641-235</t>
  </si>
  <si>
    <t>03-1641-236</t>
  </si>
  <si>
    <t>03-1641-237</t>
  </si>
  <si>
    <t>03-1641-238</t>
  </si>
  <si>
    <t>03-1641-239</t>
  </si>
  <si>
    <t>03-1641-240</t>
  </si>
  <si>
    <t>03-1641-230</t>
  </si>
  <si>
    <t xml:space="preserve">Power Transducer, I/P: 63.5 V, 0-1A/0-5A, O/P: 04 to 20 mA </t>
  </si>
  <si>
    <t>Southern</t>
  </si>
  <si>
    <t>S-1480212</t>
  </si>
  <si>
    <t>S-1490212</t>
  </si>
  <si>
    <t>S-1500212</t>
  </si>
  <si>
    <t>S-1510212</t>
  </si>
  <si>
    <t>S-1520212</t>
  </si>
  <si>
    <t>S-1550212</t>
  </si>
  <si>
    <t>S-1540212</t>
  </si>
  <si>
    <t>S-1560212</t>
  </si>
  <si>
    <t>S-1570212</t>
  </si>
  <si>
    <t>S-1600212</t>
  </si>
  <si>
    <t>S-1610212</t>
  </si>
  <si>
    <t>S-1630212</t>
  </si>
  <si>
    <t>S-1650212</t>
  </si>
  <si>
    <t>S-1660212</t>
  </si>
  <si>
    <t>S-1670212</t>
  </si>
  <si>
    <t>KUSUM</t>
  </si>
  <si>
    <t>M84B031</t>
  </si>
  <si>
    <t>M84B032</t>
  </si>
  <si>
    <t>M84B0034</t>
  </si>
  <si>
    <t>M84B0036</t>
  </si>
  <si>
    <t>M84B0035</t>
  </si>
  <si>
    <t>M84B0038</t>
  </si>
  <si>
    <t>M84B0037</t>
  </si>
  <si>
    <t>M84B039</t>
  </si>
  <si>
    <t xml:space="preserve">Power Analyzer, Multi Range </t>
  </si>
  <si>
    <t>Kinetiq</t>
  </si>
  <si>
    <t>155-04415</t>
  </si>
  <si>
    <t>M84B0040</t>
  </si>
  <si>
    <t xml:space="preserve">Thermocouple Module,  </t>
  </si>
  <si>
    <t>100.100.4.203</t>
  </si>
  <si>
    <t>100.100.4.204</t>
  </si>
  <si>
    <t>100.100.4.205</t>
  </si>
  <si>
    <t xml:space="preserve">RTD Module,  </t>
  </si>
  <si>
    <t>100.100.4.211</t>
  </si>
  <si>
    <t>100.100.4.212</t>
  </si>
  <si>
    <t>100.100.4.213</t>
  </si>
  <si>
    <t>100.100.4.214</t>
  </si>
  <si>
    <t>100.100.4.215</t>
  </si>
  <si>
    <t>100.100.4.216</t>
  </si>
  <si>
    <t>100.100.4.217</t>
  </si>
  <si>
    <t xml:space="preserve">Pressure Transmitter Module,  </t>
  </si>
  <si>
    <t>100.100.4.221</t>
  </si>
  <si>
    <t>100.100.4.222</t>
  </si>
  <si>
    <t>100.100.4.223</t>
  </si>
  <si>
    <t>100.100.4.225</t>
  </si>
  <si>
    <t>100.100.4.227</t>
  </si>
  <si>
    <t>100.100.4.224</t>
  </si>
  <si>
    <t xml:space="preserve">Laptop (HP),  </t>
  </si>
  <si>
    <t>CND5183WFK</t>
  </si>
  <si>
    <t>CND5183WFC</t>
  </si>
  <si>
    <t xml:space="preserve">Spare module,  </t>
  </si>
  <si>
    <t>100.100.4.230</t>
  </si>
  <si>
    <t xml:space="preserve">Tablet Samsung,  </t>
  </si>
  <si>
    <t>New data logger 2015</t>
  </si>
  <si>
    <t>Thermocouple Module,  100.100.4.101</t>
  </si>
  <si>
    <t>Thermocouple Module,  100.100.4.102</t>
  </si>
  <si>
    <t>Thermocouple Module,  100.100.4.104</t>
  </si>
  <si>
    <t>Thermocouple Module,  100.100.4.103</t>
  </si>
  <si>
    <t>RTD Module,  100.100.4.106</t>
  </si>
  <si>
    <t>RTD Module,  100.100.4.107</t>
  </si>
  <si>
    <t>RTD Module,  100.100.4.108</t>
  </si>
  <si>
    <t>RTD Module,  100.100.4.105</t>
  </si>
  <si>
    <t>RTD Module,  100.100.4.110</t>
  </si>
  <si>
    <t>RTD Module,  100.100.4.111</t>
  </si>
  <si>
    <t>RTD Module,  100.100.4.112</t>
  </si>
  <si>
    <t>RTD Module,  100.100.4.109</t>
  </si>
  <si>
    <t>RTD Module,  100.100.4.114</t>
  </si>
  <si>
    <t>RTD Module,  100.100.4.115</t>
  </si>
  <si>
    <t>RTD Module,  100.100.4.116</t>
  </si>
  <si>
    <t>Pressure Transmitter Module,  100.100.4.117</t>
  </si>
  <si>
    <t>Pressure Transmitter Module,  100.100.4.118</t>
  </si>
  <si>
    <t>RTD Module,  100.100.4.113</t>
  </si>
  <si>
    <t>Pressure Transmitter Module,  100.100.4.120</t>
  </si>
  <si>
    <t>Pressure Transmitter Module,  100.100.4.121</t>
  </si>
  <si>
    <t>Pressure Transmitter Module,  100.100.4.122</t>
  </si>
  <si>
    <t>Pressure Transmitter Module,  100.100.4.123</t>
  </si>
  <si>
    <t>Pressure Transmitter Module,  100.100.4.119</t>
  </si>
  <si>
    <t>Power Transducer Module,  100.100.4.125</t>
  </si>
  <si>
    <t>Power Transducer Module,  100.100.4.124</t>
  </si>
  <si>
    <t xml:space="preserve">Laptop Precision M 46100,  </t>
  </si>
  <si>
    <t xml:space="preserve">LAPTOP,  </t>
  </si>
  <si>
    <t>5CG5180VCN</t>
  </si>
  <si>
    <t>CNU8071SYN</t>
  </si>
  <si>
    <t xml:space="preserve">Power Transducer Module,  </t>
  </si>
  <si>
    <t>100.100.4.231</t>
  </si>
  <si>
    <t xml:space="preserve">Pressure Transmitter, 25 </t>
  </si>
  <si>
    <t xml:space="preserve">Pressure Transmitter, 1 </t>
  </si>
  <si>
    <t xml:space="preserve">Pressure Transmitter, 100 </t>
  </si>
  <si>
    <t xml:space="preserve">50 meter LAN cable (Qty-40)  </t>
  </si>
  <si>
    <t>Various sites</t>
  </si>
  <si>
    <t xml:space="preserve">Cables (RTD/PT/TC)  15000 meters  </t>
  </si>
  <si>
    <t xml:space="preserve">Lan Switches  ( Qty-15)  </t>
  </si>
  <si>
    <t xml:space="preserve">Manifolds 5-way   ( Qty-90) 5-Way </t>
  </si>
  <si>
    <t xml:space="preserve">Manifolds 3-way (Qty- 250) 3-Way </t>
  </si>
  <si>
    <t xml:space="preserve">Gas sampling bottle(Qty-38)  </t>
  </si>
  <si>
    <t>Partially at Namrup and Noida</t>
  </si>
  <si>
    <t>12-326-01</t>
  </si>
  <si>
    <t>12-326-02</t>
  </si>
  <si>
    <t>12-326-03</t>
  </si>
  <si>
    <t>12-326-04</t>
  </si>
  <si>
    <t>12-326-05</t>
  </si>
  <si>
    <t>12-326-06</t>
  </si>
  <si>
    <t>12-326-07</t>
  </si>
  <si>
    <t>12-326-08</t>
  </si>
  <si>
    <t>12-326-09</t>
  </si>
  <si>
    <t>12-326-10</t>
  </si>
  <si>
    <t>12-326-11</t>
  </si>
  <si>
    <t>12-326-12</t>
  </si>
  <si>
    <t>Digital clamp meter</t>
  </si>
  <si>
    <t>Megger</t>
  </si>
  <si>
    <t>DCM340</t>
  </si>
  <si>
    <t>08121020</t>
  </si>
  <si>
    <t>Temperature Recorder</t>
  </si>
  <si>
    <t>F&amp;B</t>
  </si>
  <si>
    <t>XMD52216</t>
  </si>
  <si>
    <t>0904143223060</t>
  </si>
  <si>
    <t>HPVP Vizag</t>
  </si>
  <si>
    <t>SL NO OF MACHINE/ EQUIPMENT</t>
  </si>
  <si>
    <t>REPLACEMENT VALUE</t>
  </si>
  <si>
    <t>Tata 955 A-LC,
75 T Crawler
Mounted Crane</t>
  </si>
  <si>
    <t>Telco
Jamshedpur</t>
  </si>
  <si>
    <t>T-9808</t>
  </si>
  <si>
    <t>ADM SITE, BHEL
 VISAKHAPATNAM</t>
  </si>
  <si>
    <t>T-9886</t>
  </si>
  <si>
    <t>T-9842</t>
  </si>
  <si>
    <t>Demag 300T Crawler
Mounted Crane</t>
  </si>
  <si>
    <t>Demag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</si>
</sst>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0"/>
    <numFmt numFmtId="167" formatCode="[$-14009]dd/mm/yyyy;@"/>
    <numFmt numFmtId="168" formatCode="_(* #,##0_);_(* \(#,##0\);_(* &quot;-&quot;??_);_(@_)"/>
    <numFmt numFmtId="169" formatCode="&quot;₹&quot;\ #,##0.00"/>
    <numFmt numFmtId="170" formatCode="&quot;₹&quot;\ #,##0"/>
    <numFmt numFmtId="171" formatCode="_ * #,##0.0000_ ;_ * \-#,##0.0000_ ;_ * &quot;-&quot;??_ ;_ @_ 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8"/>
      <name val="MS Sans Serif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MS Sans Serif"/>
      <family val="2"/>
    </font>
    <font>
      <b/>
      <sz val="14"/>
      <color indexed="8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rgb="FF0000FF"/>
      <name val="Arial"/>
      <family val="2"/>
    </font>
    <font>
      <b/>
      <u/>
      <sz val="14"/>
      <color indexed="10"/>
      <name val="Arial"/>
      <family val="2"/>
    </font>
    <font>
      <b/>
      <u/>
      <sz val="12"/>
      <color rgb="FF0000FF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.4"/>
      <color theme="1"/>
      <name val="Calibri"/>
      <family val="2"/>
      <scheme val="minor"/>
    </font>
    <font>
      <b/>
      <sz val="9.4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Rockwell"/>
      <family val="1"/>
    </font>
    <font>
      <sz val="10"/>
      <color theme="1"/>
      <name val="Rockwell"/>
      <family val="1"/>
    </font>
    <font>
      <sz val="11"/>
      <color theme="1"/>
      <name val="Rockwell"/>
      <family val="1"/>
    </font>
    <font>
      <u/>
      <sz val="11"/>
      <color indexed="8"/>
      <name val="Rockwell"/>
      <family val="1"/>
    </font>
    <font>
      <sz val="8"/>
      <color theme="1"/>
      <name val="Rockwell"/>
      <family val="1"/>
    </font>
    <font>
      <sz val="9"/>
      <color theme="1"/>
      <name val="Rockwell"/>
      <family val="1"/>
    </font>
    <font>
      <sz val="12"/>
      <color theme="1"/>
      <name val="Rockwell"/>
      <family val="1"/>
    </font>
    <font>
      <b/>
      <sz val="12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2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theme="1"/>
      <name val="Rockwell"/>
      <family val="1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416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5" borderId="0" xfId="0" applyFont="1" applyFill="1"/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" fontId="15" fillId="4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1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1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0" fontId="22" fillId="0" borderId="0" xfId="0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center" vertical="top"/>
    </xf>
    <xf numFmtId="0" fontId="23" fillId="0" borderId="2" xfId="0" applyFont="1" applyFill="1" applyBorder="1" applyAlignment="1">
      <alignment horizontal="left" vertical="top"/>
    </xf>
    <xf numFmtId="43" fontId="23" fillId="0" borderId="2" xfId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top"/>
    </xf>
    <xf numFmtId="0" fontId="23" fillId="3" borderId="2" xfId="0" applyFont="1" applyFill="1" applyBorder="1" applyAlignment="1">
      <alignment horizontal="center" vertical="top"/>
    </xf>
    <xf numFmtId="0" fontId="23" fillId="3" borderId="2" xfId="0" applyFont="1" applyFill="1" applyBorder="1" applyAlignment="1">
      <alignment horizontal="left" vertical="top"/>
    </xf>
    <xf numFmtId="43" fontId="23" fillId="3" borderId="2" xfId="1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0" fillId="0" borderId="0" xfId="0" applyBorder="1" applyAlignment="1"/>
    <xf numFmtId="0" fontId="0" fillId="0" borderId="0" xfId="0" applyAlignment="1"/>
    <xf numFmtId="16" fontId="23" fillId="3" borderId="2" xfId="0" quotePrefix="1" applyNumberFormat="1" applyFont="1" applyFill="1" applyBorder="1" applyAlignment="1">
      <alignment horizontal="left" vertical="top"/>
    </xf>
    <xf numFmtId="43" fontId="26" fillId="0" borderId="2" xfId="1" applyFont="1" applyFill="1" applyBorder="1" applyAlignment="1">
      <alignment horizontal="center" vertical="top"/>
    </xf>
    <xf numFmtId="0" fontId="27" fillId="0" borderId="9" xfId="0" applyFont="1" applyFill="1" applyBorder="1" applyAlignment="1">
      <alignment horizontal="center" vertical="top"/>
    </xf>
    <xf numFmtId="0" fontId="28" fillId="0" borderId="2" xfId="0" applyFont="1" applyFill="1" applyBorder="1" applyAlignment="1">
      <alignment horizontal="center" vertical="top"/>
    </xf>
    <xf numFmtId="0" fontId="28" fillId="0" borderId="2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/>
    </xf>
    <xf numFmtId="43" fontId="28" fillId="0" borderId="2" xfId="1" applyFont="1" applyFill="1" applyBorder="1" applyAlignment="1">
      <alignment horizontal="center" vertical="center"/>
    </xf>
    <xf numFmtId="0" fontId="0" fillId="0" borderId="0" xfId="0" applyBorder="1"/>
    <xf numFmtId="0" fontId="24" fillId="7" borderId="10" xfId="0" applyFont="1" applyFill="1" applyBorder="1" applyAlignment="1">
      <alignment vertical="top"/>
    </xf>
    <xf numFmtId="0" fontId="24" fillId="7" borderId="10" xfId="0" applyFont="1" applyFill="1" applyBorder="1" applyAlignment="1">
      <alignment horizontal="left" vertical="top"/>
    </xf>
    <xf numFmtId="43" fontId="29" fillId="7" borderId="10" xfId="1" applyFont="1" applyFill="1" applyBorder="1" applyAlignment="1">
      <alignment horizontal="center" vertical="center"/>
    </xf>
    <xf numFmtId="0" fontId="30" fillId="7" borderId="11" xfId="0" applyFont="1" applyFill="1" applyBorder="1" applyAlignment="1">
      <alignment vertical="top"/>
    </xf>
    <xf numFmtId="0" fontId="24" fillId="7" borderId="12" xfId="0" applyFont="1" applyFill="1" applyBorder="1" applyAlignment="1">
      <alignment vertical="top"/>
    </xf>
    <xf numFmtId="0" fontId="24" fillId="7" borderId="12" xfId="0" applyFont="1" applyFill="1" applyBorder="1" applyAlignment="1">
      <alignment horizontal="left" vertical="top"/>
    </xf>
    <xf numFmtId="2" fontId="29" fillId="7" borderId="12" xfId="0" applyNumberFormat="1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top" wrapText="1"/>
    </xf>
    <xf numFmtId="0" fontId="24" fillId="6" borderId="8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1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32" fillId="0" borderId="2" xfId="0" applyFont="1" applyBorder="1" applyAlignment="1">
      <alignment horizontal="left" vertical="top"/>
    </xf>
    <xf numFmtId="4" fontId="9" fillId="0" borderId="2" xfId="0" applyNumberFormat="1" applyFont="1" applyBorder="1" applyAlignment="1">
      <alignment vertical="top"/>
    </xf>
    <xf numFmtId="0" fontId="32" fillId="0" borderId="2" xfId="0" quotePrefix="1" applyFont="1" applyBorder="1" applyAlignment="1">
      <alignment horizontal="center" vertical="top"/>
    </xf>
    <xf numFmtId="0" fontId="32" fillId="0" borderId="2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0" fontId="32" fillId="0" borderId="2" xfId="0" quotePrefix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/>
    <xf numFmtId="0" fontId="35" fillId="3" borderId="2" xfId="0" applyFont="1" applyFill="1" applyBorder="1" applyAlignment="1">
      <alignment horizontal="left" vertical="top" wrapText="1"/>
    </xf>
    <xf numFmtId="0" fontId="35" fillId="8" borderId="2" xfId="0" applyFont="1" applyFill="1" applyBorder="1" applyAlignment="1">
      <alignment horizontal="left" vertical="top" wrapText="1"/>
    </xf>
    <xf numFmtId="1" fontId="35" fillId="3" borderId="2" xfId="0" applyNumberFormat="1" applyFont="1" applyFill="1" applyBorder="1" applyAlignment="1">
      <alignment horizontal="center" vertical="top" wrapText="1"/>
    </xf>
    <xf numFmtId="0" fontId="36" fillId="3" borderId="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left" vertical="top"/>
    </xf>
    <xf numFmtId="0" fontId="0" fillId="8" borderId="13" xfId="0" applyFill="1" applyBorder="1" applyAlignment="1">
      <alignment horizontal="left" vertical="top"/>
    </xf>
    <xf numFmtId="15" fontId="0" fillId="8" borderId="13" xfId="0" applyNumberFormat="1" applyFill="1" applyBorder="1" applyAlignment="1">
      <alignment horizontal="left" vertical="top"/>
    </xf>
    <xf numFmtId="43" fontId="37" fillId="3" borderId="2" xfId="1" applyFont="1" applyFill="1" applyBorder="1" applyAlignment="1">
      <alignment horizontal="center" vertical="top"/>
    </xf>
    <xf numFmtId="0" fontId="0" fillId="3" borderId="2" xfId="0" applyFill="1" applyBorder="1" applyAlignment="1">
      <alignment vertical="top"/>
    </xf>
    <xf numFmtId="14" fontId="0" fillId="8" borderId="13" xfId="0" applyNumberFormat="1" applyFill="1" applyBorder="1" applyAlignment="1">
      <alignment horizontal="left" vertical="top"/>
    </xf>
    <xf numFmtId="164" fontId="24" fillId="7" borderId="10" xfId="0" applyNumberFormat="1" applyFont="1" applyFill="1" applyBorder="1" applyAlignment="1">
      <alignment vertical="top"/>
    </xf>
    <xf numFmtId="43" fontId="2" fillId="0" borderId="0" xfId="0" applyNumberFormat="1" applyFont="1"/>
    <xf numFmtId="0" fontId="39" fillId="0" borderId="0" xfId="0" applyFont="1" applyFill="1"/>
    <xf numFmtId="0" fontId="39" fillId="0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wrapText="1"/>
    </xf>
    <xf numFmtId="43" fontId="39" fillId="0" borderId="2" xfId="1" applyFont="1" applyFill="1" applyBorder="1" applyAlignment="1">
      <alignment wrapText="1"/>
    </xf>
    <xf numFmtId="0" fontId="39" fillId="0" borderId="2" xfId="0" applyFont="1" applyFill="1" applyBorder="1" applyAlignment="1">
      <alignment horizontal="left" wrapText="1"/>
    </xf>
    <xf numFmtId="0" fontId="39" fillId="0" borderId="2" xfId="0" applyFont="1" applyFill="1" applyBorder="1" applyAlignment="1">
      <alignment vertical="center" wrapText="1"/>
    </xf>
    <xf numFmtId="0" fontId="43" fillId="0" borderId="2" xfId="0" applyFont="1" applyFill="1" applyBorder="1" applyAlignment="1">
      <alignment wrapText="1"/>
    </xf>
    <xf numFmtId="0" fontId="39" fillId="0" borderId="2" xfId="0" applyFont="1" applyFill="1" applyBorder="1" applyAlignment="1">
      <alignment horizontal="left" vertical="center" wrapText="1"/>
    </xf>
    <xf numFmtId="43" fontId="39" fillId="0" borderId="2" xfId="1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vertical="center" wrapText="1"/>
    </xf>
    <xf numFmtId="0" fontId="42" fillId="0" borderId="2" xfId="0" applyFont="1" applyFill="1" applyBorder="1" applyAlignment="1">
      <alignment vertical="center" wrapText="1"/>
    </xf>
    <xf numFmtId="43" fontId="39" fillId="0" borderId="2" xfId="1" applyFont="1" applyFill="1" applyBorder="1" applyAlignment="1">
      <alignment vertical="center" wrapText="1"/>
    </xf>
    <xf numFmtId="0" fontId="39" fillId="0" borderId="12" xfId="0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vertical="top" wrapText="1"/>
    </xf>
    <xf numFmtId="43" fontId="39" fillId="0" borderId="5" xfId="1" applyFont="1" applyFill="1" applyBorder="1" applyAlignment="1">
      <alignment horizontal="left" vertical="center" wrapText="1"/>
    </xf>
    <xf numFmtId="164" fontId="39" fillId="0" borderId="2" xfId="0" applyNumberFormat="1" applyFont="1" applyFill="1" applyBorder="1" applyAlignment="1">
      <alignment wrapText="1"/>
    </xf>
    <xf numFmtId="0" fontId="39" fillId="0" borderId="0" xfId="0" applyFont="1" applyFill="1" applyBorder="1" applyAlignment="1">
      <alignment vertical="center" wrapText="1"/>
    </xf>
    <xf numFmtId="164" fontId="39" fillId="0" borderId="0" xfId="0" applyNumberFormat="1" applyFont="1" applyFill="1"/>
    <xf numFmtId="0" fontId="45" fillId="3" borderId="2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45" fillId="3" borderId="2" xfId="0" applyFont="1" applyFill="1" applyBorder="1" applyAlignment="1">
      <alignment vertical="center" wrapText="1"/>
    </xf>
    <xf numFmtId="0" fontId="47" fillId="3" borderId="2" xfId="0" applyFont="1" applyFill="1" applyBorder="1" applyAlignment="1">
      <alignment horizontal="center" vertical="top" wrapText="1"/>
    </xf>
    <xf numFmtId="0" fontId="47" fillId="3" borderId="2" xfId="0" applyFont="1" applyFill="1" applyBorder="1" applyAlignment="1">
      <alignment vertical="top" wrapText="1"/>
    </xf>
    <xf numFmtId="0" fontId="48" fillId="3" borderId="2" xfId="0" applyFont="1" applyFill="1" applyBorder="1" applyAlignment="1">
      <alignment horizontal="center" vertical="top"/>
    </xf>
    <xf numFmtId="0" fontId="48" fillId="3" borderId="2" xfId="0" applyFont="1" applyFill="1" applyBorder="1" applyAlignment="1">
      <alignment vertical="top"/>
    </xf>
    <xf numFmtId="0" fontId="48" fillId="3" borderId="2" xfId="0" applyFont="1" applyFill="1" applyBorder="1" applyAlignment="1">
      <alignment vertical="top" wrapText="1"/>
    </xf>
    <xf numFmtId="0" fontId="49" fillId="3" borderId="2" xfId="0" applyFont="1" applyFill="1" applyBorder="1" applyAlignment="1">
      <alignment vertical="top"/>
    </xf>
    <xf numFmtId="0" fontId="47" fillId="3" borderId="2" xfId="0" applyFont="1" applyFill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top" wrapText="1"/>
    </xf>
    <xf numFmtId="3" fontId="47" fillId="3" borderId="2" xfId="0" applyNumberFormat="1" applyFont="1" applyFill="1" applyBorder="1" applyAlignment="1">
      <alignment horizontal="center" vertical="top" wrapText="1"/>
    </xf>
    <xf numFmtId="0" fontId="48" fillId="3" borderId="2" xfId="0" applyFont="1" applyFill="1" applyBorder="1" applyAlignment="1">
      <alignment horizontal="left" vertical="top"/>
    </xf>
    <xf numFmtId="0" fontId="50" fillId="3" borderId="2" xfId="0" applyFont="1" applyFill="1" applyBorder="1" applyAlignment="1">
      <alignment horizontal="center" vertical="top"/>
    </xf>
    <xf numFmtId="3" fontId="45" fillId="3" borderId="2" xfId="0" applyNumberFormat="1" applyFont="1" applyFill="1" applyBorder="1" applyAlignment="1">
      <alignment horizontal="center" vertical="top" wrapText="1"/>
    </xf>
    <xf numFmtId="43" fontId="51" fillId="0" borderId="0" xfId="0" applyNumberFormat="1" applyFont="1" applyFill="1"/>
    <xf numFmtId="0" fontId="9" fillId="0" borderId="0" xfId="2"/>
    <xf numFmtId="0" fontId="37" fillId="0" borderId="2" xfId="2" applyFont="1" applyFill="1" applyBorder="1" applyAlignment="1">
      <alignment horizontal="center" vertical="center" wrapText="1"/>
    </xf>
    <xf numFmtId="0" fontId="37" fillId="0" borderId="2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center" vertical="center" wrapText="1"/>
    </xf>
    <xf numFmtId="2" fontId="37" fillId="0" borderId="2" xfId="2" applyNumberFormat="1" applyFont="1" applyFill="1" applyBorder="1" applyAlignment="1">
      <alignment horizontal="center" vertical="center" wrapText="1"/>
    </xf>
    <xf numFmtId="14" fontId="37" fillId="0" borderId="2" xfId="2" applyNumberFormat="1" applyFont="1" applyFill="1" applyBorder="1" applyAlignment="1">
      <alignment horizontal="center" vertical="center" wrapText="1"/>
    </xf>
    <xf numFmtId="166" fontId="37" fillId="0" borderId="2" xfId="2" applyNumberFormat="1" applyFont="1" applyFill="1" applyBorder="1" applyAlignment="1">
      <alignment horizontal="center" vertical="center" wrapText="1"/>
    </xf>
    <xf numFmtId="0" fontId="37" fillId="0" borderId="2" xfId="2" applyNumberFormat="1" applyFont="1" applyFill="1" applyBorder="1" applyAlignment="1">
      <alignment horizontal="center" vertical="center" wrapText="1"/>
    </xf>
    <xf numFmtId="0" fontId="37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ill="1" applyBorder="1" applyAlignment="1">
      <alignment horizontal="center" vertical="center" wrapText="1"/>
    </xf>
    <xf numFmtId="2" fontId="37" fillId="0" borderId="2" xfId="2" applyNumberFormat="1" applyFont="1" applyFill="1" applyBorder="1" applyAlignment="1">
      <alignment horizontal="center" vertical="center"/>
    </xf>
    <xf numFmtId="0" fontId="26" fillId="0" borderId="2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wrapText="1"/>
    </xf>
    <xf numFmtId="0" fontId="37" fillId="0" borderId="2" xfId="4" applyFont="1" applyFill="1" applyBorder="1" applyAlignment="1">
      <alignment horizontal="center" vertical="center" wrapText="1"/>
    </xf>
    <xf numFmtId="0" fontId="9" fillId="0" borderId="0" xfId="2" applyFont="1" applyFill="1"/>
    <xf numFmtId="0" fontId="9" fillId="0" borderId="0" xfId="2" applyFont="1" applyFill="1" applyAlignment="1">
      <alignment horizontal="center"/>
    </xf>
    <xf numFmtId="2" fontId="9" fillId="0" borderId="0" xfId="2" applyNumberFormat="1" applyFont="1" applyFill="1" applyAlignment="1">
      <alignment horizontal="center"/>
    </xf>
    <xf numFmtId="0" fontId="58" fillId="0" borderId="2" xfId="2" applyFont="1" applyFill="1" applyBorder="1" applyAlignment="1">
      <alignment horizontal="center" vertical="center" wrapText="1"/>
    </xf>
    <xf numFmtId="0" fontId="9" fillId="0" borderId="2" xfId="2" applyFill="1" applyBorder="1" applyAlignment="1">
      <alignment horizontal="center"/>
    </xf>
    <xf numFmtId="4" fontId="1" fillId="0" borderId="2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2" xfId="2" applyFill="1" applyBorder="1" applyAlignment="1">
      <alignment vertical="center" wrapText="1"/>
    </xf>
    <xf numFmtId="0" fontId="9" fillId="0" borderId="2" xfId="2" applyBorder="1" applyAlignment="1">
      <alignment horizontal="center"/>
    </xf>
    <xf numFmtId="0" fontId="31" fillId="0" borderId="0" xfId="2" applyFont="1" applyFill="1" applyBorder="1" applyAlignment="1">
      <alignment horizontal="center" vertical="center"/>
    </xf>
    <xf numFmtId="43" fontId="58" fillId="0" borderId="2" xfId="3" applyFont="1" applyFill="1" applyBorder="1" applyAlignment="1">
      <alignment horizontal="center" vertical="center" wrapText="1"/>
    </xf>
    <xf numFmtId="43" fontId="31" fillId="0" borderId="2" xfId="3" applyFont="1" applyBorder="1" applyAlignment="1">
      <alignment horizontal="center" vertical="center"/>
    </xf>
    <xf numFmtId="43" fontId="9" fillId="0" borderId="2" xfId="3" applyFont="1" applyFill="1" applyBorder="1" applyAlignment="1">
      <alignment horizontal="center"/>
    </xf>
    <xf numFmtId="43" fontId="9" fillId="0" borderId="2" xfId="3" applyFont="1" applyFill="1" applyBorder="1" applyAlignment="1">
      <alignment horizontal="right" vertical="center"/>
    </xf>
    <xf numFmtId="43" fontId="31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43" fontId="31" fillId="0" borderId="2" xfId="2" applyNumberFormat="1" applyFont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 wrapText="1"/>
    </xf>
    <xf numFmtId="0" fontId="26" fillId="0" borderId="9" xfId="4" applyFont="1" applyFill="1" applyBorder="1" applyAlignment="1">
      <alignment horizontal="center" vertical="center" wrapText="1"/>
    </xf>
    <xf numFmtId="0" fontId="26" fillId="0" borderId="2" xfId="4" applyFont="1" applyFill="1" applyBorder="1" applyAlignment="1">
      <alignment horizontal="center" vertical="center" wrapText="1"/>
    </xf>
    <xf numFmtId="0" fontId="26" fillId="0" borderId="2" xfId="4" applyFont="1" applyFill="1" applyBorder="1" applyAlignment="1">
      <alignment horizontal="left" vertical="center" wrapText="1"/>
    </xf>
    <xf numFmtId="0" fontId="26" fillId="0" borderId="2" xfId="5" applyFont="1" applyFill="1" applyBorder="1" applyAlignment="1">
      <alignment horizontal="center" vertical="center" wrapText="1"/>
    </xf>
    <xf numFmtId="170" fontId="26" fillId="0" borderId="2" xfId="4" applyNumberFormat="1" applyFont="1" applyFill="1" applyBorder="1" applyAlignment="1">
      <alignment horizontal="center" vertical="center" wrapText="1"/>
    </xf>
    <xf numFmtId="170" fontId="26" fillId="0" borderId="5" xfId="4" applyNumberFormat="1" applyFont="1" applyFill="1" applyBorder="1" applyAlignment="1">
      <alignment horizontal="center" vertical="center" wrapText="1"/>
    </xf>
    <xf numFmtId="170" fontId="26" fillId="0" borderId="20" xfId="4" applyNumberFormat="1" applyFont="1" applyFill="1" applyBorder="1" applyAlignment="1">
      <alignment horizontal="center" vertical="center" wrapText="1"/>
    </xf>
    <xf numFmtId="167" fontId="26" fillId="0" borderId="2" xfId="4" applyNumberFormat="1" applyFont="1" applyFill="1" applyBorder="1" applyAlignment="1">
      <alignment horizontal="center" vertical="center" wrapText="1"/>
    </xf>
    <xf numFmtId="49" fontId="26" fillId="0" borderId="2" xfId="4" applyNumberFormat="1" applyFont="1" applyFill="1" applyBorder="1" applyAlignment="1">
      <alignment horizontal="center" vertical="center" wrapText="1"/>
    </xf>
    <xf numFmtId="169" fontId="26" fillId="0" borderId="2" xfId="4" applyNumberFormat="1" applyFont="1" applyFill="1" applyBorder="1" applyAlignment="1">
      <alignment horizontal="center" vertical="center" wrapText="1"/>
    </xf>
    <xf numFmtId="0" fontId="26" fillId="0" borderId="2" xfId="4" quotePrefix="1" applyFont="1" applyFill="1" applyBorder="1" applyAlignment="1">
      <alignment horizontal="center" vertical="center" wrapText="1"/>
    </xf>
    <xf numFmtId="0" fontId="26" fillId="0" borderId="21" xfId="4" applyFont="1" applyFill="1" applyBorder="1" applyAlignment="1">
      <alignment horizontal="center" vertical="center" wrapText="1"/>
    </xf>
    <xf numFmtId="0" fontId="26" fillId="0" borderId="18" xfId="4" applyFont="1" applyFill="1" applyBorder="1" applyAlignment="1">
      <alignment horizontal="center" vertical="center" wrapText="1"/>
    </xf>
    <xf numFmtId="0" fontId="26" fillId="0" borderId="18" xfId="4" applyFont="1" applyFill="1" applyBorder="1" applyAlignment="1">
      <alignment horizontal="left" vertical="center" wrapText="1"/>
    </xf>
    <xf numFmtId="0" fontId="26" fillId="0" borderId="18" xfId="5" applyFont="1" applyFill="1" applyBorder="1" applyAlignment="1">
      <alignment horizontal="center" vertical="center" wrapText="1"/>
    </xf>
    <xf numFmtId="170" fontId="26" fillId="0" borderId="18" xfId="4" applyNumberFormat="1" applyFont="1" applyFill="1" applyBorder="1" applyAlignment="1">
      <alignment horizontal="center" vertical="center" wrapText="1"/>
    </xf>
    <xf numFmtId="170" fontId="26" fillId="0" borderId="15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29" fillId="0" borderId="22" xfId="4" applyNumberFormat="1" applyFont="1" applyFill="1" applyBorder="1" applyAlignment="1">
      <alignment horizontal="center" vertical="center" wrapText="1"/>
    </xf>
    <xf numFmtId="0" fontId="29" fillId="0" borderId="19" xfId="4" applyNumberFormat="1" applyFont="1" applyFill="1" applyBorder="1" applyAlignment="1">
      <alignment horizontal="center" vertical="center" wrapText="1"/>
    </xf>
    <xf numFmtId="0" fontId="29" fillId="0" borderId="19" xfId="4" applyFont="1" applyFill="1" applyBorder="1" applyAlignment="1">
      <alignment horizontal="left" vertical="center" wrapText="1"/>
    </xf>
    <xf numFmtId="0" fontId="29" fillId="0" borderId="19" xfId="4" applyFont="1" applyFill="1" applyBorder="1" applyAlignment="1">
      <alignment horizontal="center" vertical="center" wrapText="1"/>
    </xf>
    <xf numFmtId="0" fontId="29" fillId="0" borderId="19" xfId="5" applyFont="1" applyFill="1" applyBorder="1" applyAlignment="1">
      <alignment horizontal="center" vertical="center" wrapText="1"/>
    </xf>
    <xf numFmtId="0" fontId="29" fillId="3" borderId="17" xfId="4" applyFont="1" applyFill="1" applyBorder="1" applyAlignment="1">
      <alignment horizontal="center" vertical="center" wrapText="1"/>
    </xf>
    <xf numFmtId="166" fontId="26" fillId="0" borderId="9" xfId="4" applyNumberFormat="1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top"/>
    </xf>
    <xf numFmtId="0" fontId="53" fillId="2" borderId="2" xfId="0" applyFont="1" applyFill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 wrapText="1"/>
    </xf>
    <xf numFmtId="0" fontId="54" fillId="2" borderId="2" xfId="0" applyFont="1" applyFill="1" applyBorder="1" applyAlignment="1">
      <alignment horizontal="left" vertical="top" wrapText="1"/>
    </xf>
    <xf numFmtId="0" fontId="54" fillId="2" borderId="18" xfId="0" applyFont="1" applyFill="1" applyBorder="1" applyAlignment="1">
      <alignment horizontal="center" vertical="top"/>
    </xf>
    <xf numFmtId="0" fontId="53" fillId="2" borderId="2" xfId="0" applyFont="1" applyFill="1" applyBorder="1" applyAlignment="1">
      <alignment horizontal="left" vertical="top" wrapText="1"/>
    </xf>
    <xf numFmtId="0" fontId="54" fillId="2" borderId="19" xfId="0" applyFont="1" applyFill="1" applyBorder="1" applyAlignment="1">
      <alignment horizontal="center" vertical="top"/>
    </xf>
    <xf numFmtId="0" fontId="53" fillId="2" borderId="2" xfId="0" applyFont="1" applyFill="1" applyBorder="1" applyAlignment="1">
      <alignment horizontal="left" vertical="top"/>
    </xf>
    <xf numFmtId="0" fontId="54" fillId="0" borderId="2" xfId="0" applyFont="1" applyFill="1" applyBorder="1" applyAlignment="1">
      <alignment horizontal="left" vertical="top" wrapText="1"/>
    </xf>
    <xf numFmtId="0" fontId="53" fillId="0" borderId="2" xfId="0" applyFont="1" applyFill="1" applyBorder="1" applyAlignment="1">
      <alignment horizontal="left" vertical="top"/>
    </xf>
    <xf numFmtId="0" fontId="54" fillId="0" borderId="2" xfId="0" applyFont="1" applyFill="1" applyBorder="1" applyAlignment="1">
      <alignment horizontal="left" vertical="top"/>
    </xf>
    <xf numFmtId="49" fontId="54" fillId="2" borderId="2" xfId="0" applyNumberFormat="1" applyFont="1" applyFill="1" applyBorder="1" applyAlignment="1">
      <alignment vertical="top" wrapText="1"/>
    </xf>
    <xf numFmtId="49" fontId="54" fillId="2" borderId="2" xfId="0" applyNumberFormat="1" applyFont="1" applyFill="1" applyBorder="1" applyAlignment="1">
      <alignment horizontal="left" vertical="top" wrapText="1"/>
    </xf>
    <xf numFmtId="0" fontId="54" fillId="2" borderId="2" xfId="0" applyFont="1" applyFill="1" applyBorder="1" applyAlignment="1">
      <alignment vertical="top" wrapText="1"/>
    </xf>
    <xf numFmtId="168" fontId="54" fillId="2" borderId="18" xfId="1" applyNumberFormat="1" applyFont="1" applyFill="1" applyBorder="1" applyAlignment="1">
      <alignment horizontal="center" vertical="top"/>
    </xf>
    <xf numFmtId="0" fontId="53" fillId="2" borderId="18" xfId="0" applyFont="1" applyFill="1" applyBorder="1" applyAlignment="1">
      <alignment horizontal="left" vertical="top" wrapText="1"/>
    </xf>
    <xf numFmtId="0" fontId="54" fillId="2" borderId="18" xfId="0" applyFont="1" applyFill="1" applyBorder="1" applyAlignment="1">
      <alignment horizontal="left" vertical="top" wrapText="1"/>
    </xf>
    <xf numFmtId="0" fontId="53" fillId="2" borderId="18" xfId="0" applyFont="1" applyFill="1" applyBorder="1" applyAlignment="1">
      <alignment horizontal="center" vertical="top" wrapText="1"/>
    </xf>
    <xf numFmtId="168" fontId="54" fillId="2" borderId="2" xfId="1" applyNumberFormat="1" applyFont="1" applyFill="1" applyBorder="1" applyAlignment="1">
      <alignment horizontal="center" vertical="top"/>
    </xf>
    <xf numFmtId="0" fontId="54" fillId="2" borderId="2" xfId="0" applyFont="1" applyFill="1" applyBorder="1" applyAlignment="1">
      <alignment horizontal="center" vertical="top"/>
    </xf>
    <xf numFmtId="0" fontId="54" fillId="0" borderId="19" xfId="0" applyFont="1" applyFill="1" applyBorder="1" applyAlignment="1">
      <alignment horizontal="left" vertical="top"/>
    </xf>
    <xf numFmtId="0" fontId="53" fillId="2" borderId="19" xfId="0" applyFont="1" applyFill="1" applyBorder="1" applyAlignment="1">
      <alignment horizontal="left" vertical="top" wrapText="1"/>
    </xf>
    <xf numFmtId="0" fontId="54" fillId="2" borderId="0" xfId="0" applyFont="1" applyFill="1" applyBorder="1" applyAlignment="1">
      <alignment horizontal="left" vertical="top" wrapText="1"/>
    </xf>
    <xf numFmtId="49" fontId="54" fillId="2" borderId="0" xfId="0" applyNumberFormat="1" applyFont="1" applyFill="1" applyBorder="1" applyAlignment="1">
      <alignment horizontal="left" vertical="top" wrapText="1"/>
    </xf>
    <xf numFmtId="0" fontId="53" fillId="2" borderId="0" xfId="0" applyFont="1" applyFill="1" applyBorder="1" applyAlignment="1">
      <alignment horizontal="center" vertical="center" wrapText="1"/>
    </xf>
    <xf numFmtId="171" fontId="53" fillId="0" borderId="19" xfId="1" applyNumberFormat="1" applyFont="1" applyBorder="1" applyAlignment="1">
      <alignment horizontal="center" vertical="center"/>
    </xf>
    <xf numFmtId="1" fontId="53" fillId="0" borderId="2" xfId="0" applyNumberFormat="1" applyFont="1" applyBorder="1" applyAlignment="1">
      <alignment horizontal="center" vertical="center"/>
    </xf>
    <xf numFmtId="0" fontId="54" fillId="0" borderId="2" xfId="0" applyFont="1" applyBorder="1" applyAlignment="1">
      <alignment horizontal="left" vertical="top"/>
    </xf>
    <xf numFmtId="0" fontId="57" fillId="0" borderId="5" xfId="0" applyFont="1" applyBorder="1" applyAlignment="1">
      <alignment horizontal="left" vertical="top" wrapText="1"/>
    </xf>
    <xf numFmtId="0" fontId="2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43" fontId="31" fillId="0" borderId="2" xfId="1" applyFont="1" applyFill="1" applyBorder="1" applyAlignment="1">
      <alignment horizontal="center" vertical="center" wrapText="1"/>
    </xf>
    <xf numFmtId="0" fontId="0" fillId="0" borderId="2" xfId="0" applyBorder="1"/>
    <xf numFmtId="43" fontId="31" fillId="0" borderId="2" xfId="0" applyNumberFormat="1" applyFont="1" applyBorder="1" applyAlignment="1">
      <alignment horizontal="center" vertical="center"/>
    </xf>
    <xf numFmtId="43" fontId="31" fillId="0" borderId="2" xfId="0" applyNumberFormat="1" applyFont="1" applyBorder="1" applyAlignment="1">
      <alignment vertical="center"/>
    </xf>
    <xf numFmtId="0" fontId="54" fillId="3" borderId="0" xfId="0" applyFont="1" applyFill="1" applyAlignment="1">
      <alignment horizontal="left"/>
    </xf>
    <xf numFmtId="0" fontId="53" fillId="3" borderId="2" xfId="0" applyFont="1" applyFill="1" applyBorder="1" applyAlignment="1">
      <alignment horizontal="center" vertical="center"/>
    </xf>
    <xf numFmtId="0" fontId="53" fillId="3" borderId="2" xfId="0" applyFont="1" applyFill="1" applyBorder="1" applyAlignment="1">
      <alignment horizontal="center" vertical="center" wrapText="1"/>
    </xf>
    <xf numFmtId="3" fontId="53" fillId="3" borderId="2" xfId="0" applyNumberFormat="1" applyFont="1" applyFill="1" applyBorder="1" applyAlignment="1">
      <alignment horizontal="center" vertical="center" wrapText="1"/>
    </xf>
    <xf numFmtId="0" fontId="53" fillId="3" borderId="2" xfId="0" applyFont="1" applyFill="1" applyBorder="1" applyAlignment="1">
      <alignment horizontal="center" wrapText="1"/>
    </xf>
    <xf numFmtId="166" fontId="54" fillId="3" borderId="2" xfId="0" applyNumberFormat="1" applyFont="1" applyFill="1" applyBorder="1" applyAlignment="1">
      <alignment horizontal="left"/>
    </xf>
    <xf numFmtId="0" fontId="54" fillId="0" borderId="2" xfId="0" applyFont="1" applyFill="1" applyBorder="1" applyAlignment="1">
      <alignment horizontal="left" wrapText="1"/>
    </xf>
    <xf numFmtId="0" fontId="54" fillId="3" borderId="2" xfId="0" applyFont="1" applyFill="1" applyBorder="1" applyAlignment="1">
      <alignment horizontal="left"/>
    </xf>
    <xf numFmtId="0" fontId="54" fillId="9" borderId="2" xfId="0" applyFont="1" applyFill="1" applyBorder="1" applyAlignment="1"/>
    <xf numFmtId="2" fontId="54" fillId="3" borderId="2" xfId="0" applyNumberFormat="1" applyFont="1" applyFill="1" applyBorder="1" applyAlignment="1">
      <alignment horizontal="right"/>
    </xf>
    <xf numFmtId="43" fontId="54" fillId="3" borderId="2" xfId="1" applyFont="1" applyFill="1" applyBorder="1" applyAlignment="1">
      <alignment horizontal="right"/>
    </xf>
    <xf numFmtId="0" fontId="54" fillId="3" borderId="2" xfId="0" applyFont="1" applyFill="1" applyBorder="1" applyAlignment="1">
      <alignment horizontal="right"/>
    </xf>
    <xf numFmtId="43" fontId="54" fillId="3" borderId="2" xfId="1" applyFont="1" applyFill="1" applyBorder="1" applyAlignment="1">
      <alignment horizontal="left"/>
    </xf>
    <xf numFmtId="0" fontId="54" fillId="3" borderId="0" xfId="0" applyFont="1" applyFill="1" applyBorder="1" applyAlignment="1">
      <alignment horizontal="left"/>
    </xf>
    <xf numFmtId="0" fontId="54" fillId="3" borderId="0" xfId="0" applyFont="1" applyFill="1" applyBorder="1" applyAlignment="1">
      <alignment horizontal="left" vertical="top"/>
    </xf>
    <xf numFmtId="1" fontId="54" fillId="0" borderId="2" xfId="0" applyNumberFormat="1" applyFont="1" applyFill="1" applyBorder="1" applyAlignment="1">
      <alignment horizontal="left" vertical="top" wrapText="1"/>
    </xf>
    <xf numFmtId="1" fontId="54" fillId="3" borderId="2" xfId="0" applyNumberFormat="1" applyFont="1" applyFill="1" applyBorder="1" applyAlignment="1">
      <alignment horizontal="left" vertical="top" wrapText="1"/>
    </xf>
    <xf numFmtId="0" fontId="54" fillId="3" borderId="2" xfId="0" applyFont="1" applyFill="1" applyBorder="1" applyAlignment="1">
      <alignment horizontal="left" vertical="top"/>
    </xf>
    <xf numFmtId="0" fontId="54" fillId="3" borderId="2" xfId="0" applyFont="1" applyFill="1" applyBorder="1" applyAlignment="1">
      <alignment wrapText="1"/>
    </xf>
    <xf numFmtId="0" fontId="54" fillId="3" borderId="2" xfId="0" applyFont="1" applyFill="1" applyBorder="1" applyAlignment="1"/>
    <xf numFmtId="1" fontId="54" fillId="3" borderId="2" xfId="0" applyNumberFormat="1" applyFont="1" applyFill="1" applyBorder="1" applyAlignment="1">
      <alignment horizontal="left" vertical="top"/>
    </xf>
    <xf numFmtId="0" fontId="54" fillId="3" borderId="2" xfId="0" applyFont="1" applyFill="1" applyBorder="1" applyAlignment="1">
      <alignment horizontal="left" vertical="top" wrapText="1"/>
    </xf>
    <xf numFmtId="0" fontId="54" fillId="0" borderId="2" xfId="0" applyFont="1" applyFill="1" applyBorder="1" applyAlignment="1">
      <alignment horizontal="left" vertical="center"/>
    </xf>
    <xf numFmtId="0" fontId="54" fillId="3" borderId="2" xfId="0" applyFont="1" applyFill="1" applyBorder="1" applyAlignment="1">
      <alignment horizontal="left" vertical="center"/>
    </xf>
    <xf numFmtId="0" fontId="54" fillId="0" borderId="2" xfId="0" applyFont="1" applyBorder="1"/>
    <xf numFmtId="0" fontId="54" fillId="0" borderId="2" xfId="0" applyFont="1" applyFill="1" applyBorder="1" applyAlignment="1"/>
    <xf numFmtId="0" fontId="54" fillId="3" borderId="2" xfId="0" applyFont="1" applyFill="1" applyBorder="1" applyAlignment="1">
      <alignment horizontal="left" vertical="center" wrapText="1"/>
    </xf>
    <xf numFmtId="0" fontId="54" fillId="0" borderId="2" xfId="0" applyFont="1" applyFill="1" applyBorder="1" applyAlignment="1">
      <alignment vertical="center" wrapText="1"/>
    </xf>
    <xf numFmtId="0" fontId="54" fillId="3" borderId="2" xfId="0" applyFont="1" applyFill="1" applyBorder="1" applyAlignment="1">
      <alignment horizontal="left" wrapText="1"/>
    </xf>
    <xf numFmtId="0" fontId="54" fillId="0" borderId="2" xfId="0" applyFont="1" applyFill="1" applyBorder="1" applyAlignment="1">
      <alignment wrapText="1"/>
    </xf>
    <xf numFmtId="0" fontId="54" fillId="3" borderId="2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horizontal="left" vertical="center" wrapText="1"/>
    </xf>
    <xf numFmtId="0" fontId="53" fillId="10" borderId="2" xfId="0" applyFont="1" applyFill="1" applyBorder="1" applyAlignment="1">
      <alignment horizontal="center" vertical="center"/>
    </xf>
    <xf numFmtId="0" fontId="53" fillId="3" borderId="0" xfId="0" applyFont="1" applyFill="1" applyAlignment="1">
      <alignment horizontal="left"/>
    </xf>
    <xf numFmtId="0" fontId="54" fillId="3" borderId="0" xfId="0" applyFont="1" applyFill="1" applyAlignment="1">
      <alignment horizontal="right"/>
    </xf>
    <xf numFmtId="0" fontId="9" fillId="0" borderId="0" xfId="0" applyFont="1" applyAlignment="1">
      <alignment horizontal="left" vertical="top"/>
    </xf>
    <xf numFmtId="1" fontId="9" fillId="0" borderId="2" xfId="0" applyNumberFormat="1" applyFont="1" applyBorder="1" applyAlignment="1">
      <alignment horizontal="center" vertical="top"/>
    </xf>
    <xf numFmtId="1" fontId="9" fillId="0" borderId="18" xfId="0" applyNumberFormat="1" applyFont="1" applyBorder="1" applyAlignment="1">
      <alignment horizontal="center" vertical="top"/>
    </xf>
    <xf numFmtId="1" fontId="9" fillId="0" borderId="19" xfId="0" applyNumberFormat="1" applyFont="1" applyBorder="1" applyAlignment="1">
      <alignment horizontal="center" vertical="top"/>
    </xf>
    <xf numFmtId="1" fontId="10" fillId="0" borderId="1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54" fillId="0" borderId="0" xfId="0" applyFont="1" applyAlignment="1">
      <alignment horizontal="left" vertical="top"/>
    </xf>
    <xf numFmtId="0" fontId="54" fillId="0" borderId="0" xfId="0" applyFont="1" applyFill="1" applyAlignment="1">
      <alignment horizontal="left" vertical="top"/>
    </xf>
    <xf numFmtId="0" fontId="53" fillId="0" borderId="0" xfId="0" applyFont="1" applyFill="1" applyAlignment="1">
      <alignment vertical="top"/>
    </xf>
    <xf numFmtId="0" fontId="9" fillId="0" borderId="0" xfId="0" applyFont="1" applyAlignment="1">
      <alignment horizontal="left"/>
    </xf>
    <xf numFmtId="0" fontId="9" fillId="0" borderId="0" xfId="0" applyFont="1"/>
    <xf numFmtId="43" fontId="10" fillId="0" borderId="2" xfId="4" applyNumberFormat="1" applyFont="1" applyFill="1" applyBorder="1" applyAlignment="1">
      <alignment horizontal="right" vertical="center" wrapText="1"/>
    </xf>
    <xf numFmtId="0" fontId="9" fillId="0" borderId="0" xfId="4"/>
    <xf numFmtId="0" fontId="56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30" fillId="0" borderId="0" xfId="4" applyFont="1" applyBorder="1" applyAlignment="1">
      <alignment horizontal="right" vertical="center"/>
    </xf>
    <xf numFmtId="0" fontId="30" fillId="0" borderId="2" xfId="4" applyFont="1" applyFill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30" fillId="0" borderId="2" xfId="4" applyFont="1" applyBorder="1" applyAlignment="1">
      <alignment horizontal="center" vertical="center" wrapText="1"/>
    </xf>
    <xf numFmtId="43" fontId="10" fillId="0" borderId="2" xfId="3" applyFont="1" applyBorder="1" applyAlignment="1">
      <alignment horizontal="right" vertical="center" wrapText="1"/>
    </xf>
    <xf numFmtId="0" fontId="60" fillId="0" borderId="0" xfId="4" applyFont="1" applyBorder="1" applyAlignment="1">
      <alignment horizontal="left" vertical="center"/>
    </xf>
    <xf numFmtId="0" fontId="30" fillId="0" borderId="2" xfId="4" applyFont="1" applyFill="1" applyBorder="1" applyAlignment="1">
      <alignment horizontal="center" vertical="center"/>
    </xf>
    <xf numFmtId="43" fontId="10" fillId="0" borderId="2" xfId="6" applyFont="1" applyBorder="1" applyAlignment="1">
      <alignment horizontal="center" vertical="center" wrapText="1"/>
    </xf>
    <xf numFmtId="43" fontId="10" fillId="0" borderId="2" xfId="6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right" vertical="center" wrapText="1"/>
    </xf>
    <xf numFmtId="2" fontId="10" fillId="0" borderId="2" xfId="4" applyNumberFormat="1" applyFont="1" applyFill="1" applyBorder="1" applyAlignment="1">
      <alignment horizontal="right" vertical="center" wrapText="1"/>
    </xf>
    <xf numFmtId="43" fontId="30" fillId="0" borderId="2" xfId="4" applyNumberFormat="1" applyFont="1" applyFill="1" applyBorder="1" applyAlignment="1">
      <alignment horizontal="right" vertical="center" wrapText="1"/>
    </xf>
    <xf numFmtId="43" fontId="30" fillId="0" borderId="2" xfId="4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31" fillId="0" borderId="0" xfId="0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68" fontId="0" fillId="0" borderId="2" xfId="1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8" fontId="2" fillId="0" borderId="2" xfId="1" applyNumberFormat="1" applyFont="1" applyBorder="1" applyAlignment="1">
      <alignment horizontal="center" vertical="center"/>
    </xf>
    <xf numFmtId="0" fontId="30" fillId="0" borderId="2" xfId="4" applyFont="1" applyBorder="1" applyAlignment="1">
      <alignment horizontal="center" vertical="center" wrapText="1"/>
    </xf>
    <xf numFmtId="0" fontId="30" fillId="0" borderId="2" xfId="4" applyFont="1" applyBorder="1" applyAlignment="1">
      <alignment vertical="top"/>
    </xf>
    <xf numFmtId="0" fontId="30" fillId="0" borderId="2" xfId="4" applyFont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39" fillId="0" borderId="2" xfId="0" applyFont="1" applyFill="1" applyBorder="1" applyAlignment="1">
      <alignment horizontal="center" vertical="center" wrapText="1"/>
    </xf>
    <xf numFmtId="0" fontId="38" fillId="0" borderId="14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left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left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47" fillId="3" borderId="12" xfId="0" applyFont="1" applyFill="1" applyBorder="1" applyAlignment="1">
      <alignment horizontal="center" vertical="top" wrapText="1"/>
    </xf>
    <xf numFmtId="0" fontId="47" fillId="3" borderId="0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45" fillId="3" borderId="3" xfId="0" applyFont="1" applyFill="1" applyBorder="1" applyAlignment="1">
      <alignment horizontal="center" vertical="top" wrapText="1"/>
    </xf>
    <xf numFmtId="0" fontId="45" fillId="3" borderId="4" xfId="0" applyFont="1" applyFill="1" applyBorder="1" applyAlignment="1">
      <alignment horizontal="center" vertical="top" wrapText="1"/>
    </xf>
    <xf numFmtId="0" fontId="45" fillId="3" borderId="5" xfId="0" applyFont="1" applyFill="1" applyBorder="1" applyAlignment="1">
      <alignment horizontal="center" vertical="top" wrapText="1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8" fillId="0" borderId="2" xfId="2" applyFont="1" applyFill="1" applyBorder="1" applyAlignment="1">
      <alignment horizontal="center" vertical="center" wrapText="1"/>
    </xf>
    <xf numFmtId="0" fontId="59" fillId="0" borderId="2" xfId="2" applyFont="1" applyFill="1" applyBorder="1" applyAlignment="1">
      <alignment horizontal="center" vertical="center" wrapText="1"/>
    </xf>
    <xf numFmtId="0" fontId="53" fillId="0" borderId="2" xfId="4" applyFont="1" applyFill="1" applyBorder="1" applyAlignment="1">
      <alignment horizontal="center" vertical="center" wrapText="1"/>
    </xf>
    <xf numFmtId="0" fontId="31" fillId="0" borderId="3" xfId="4" applyFont="1" applyFill="1" applyBorder="1" applyAlignment="1">
      <alignment horizontal="center" vertical="center" wrapText="1"/>
    </xf>
    <xf numFmtId="0" fontId="31" fillId="0" borderId="4" xfId="4" applyFont="1" applyFill="1" applyBorder="1" applyAlignment="1">
      <alignment horizontal="center" vertical="center" wrapText="1"/>
    </xf>
    <xf numFmtId="0" fontId="31" fillId="0" borderId="5" xfId="4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54" fillId="3" borderId="2" xfId="0" applyFont="1" applyFill="1" applyBorder="1" applyAlignment="1">
      <alignment horizontal="left" vertical="center"/>
    </xf>
    <xf numFmtId="0" fontId="54" fillId="0" borderId="2" xfId="0" applyFont="1" applyFill="1" applyBorder="1" applyAlignment="1">
      <alignment horizontal="left" vertical="center" wrapText="1"/>
    </xf>
    <xf numFmtId="0" fontId="54" fillId="3" borderId="2" xfId="0" applyFont="1" applyFill="1" applyBorder="1" applyAlignment="1">
      <alignment horizontal="left" vertical="center" wrapText="1"/>
    </xf>
    <xf numFmtId="168" fontId="54" fillId="3" borderId="2" xfId="1" applyNumberFormat="1" applyFont="1" applyFill="1" applyBorder="1" applyAlignment="1">
      <alignment horizontal="left" vertical="center"/>
    </xf>
    <xf numFmtId="0" fontId="53" fillId="3" borderId="2" xfId="0" applyFont="1" applyFill="1" applyBorder="1" applyAlignment="1">
      <alignment horizontal="center" wrapText="1"/>
    </xf>
    <xf numFmtId="166" fontId="54" fillId="3" borderId="2" xfId="0" applyNumberFormat="1" applyFont="1" applyFill="1" applyBorder="1" applyAlignment="1">
      <alignment horizontal="left" vertical="center"/>
    </xf>
    <xf numFmtId="0" fontId="54" fillId="3" borderId="2" xfId="0" applyFont="1" applyFill="1" applyBorder="1" applyAlignment="1">
      <alignment horizontal="left" wrapText="1"/>
    </xf>
    <xf numFmtId="0" fontId="53" fillId="3" borderId="2" xfId="0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top"/>
    </xf>
    <xf numFmtId="1" fontId="9" fillId="0" borderId="19" xfId="0" applyNumberFormat="1" applyFont="1" applyBorder="1" applyAlignment="1">
      <alignment horizontal="center" vertical="top"/>
    </xf>
    <xf numFmtId="0" fontId="54" fillId="0" borderId="2" xfId="0" applyFont="1" applyFill="1" applyBorder="1" applyAlignment="1">
      <alignment horizontal="left" vertical="top"/>
    </xf>
    <xf numFmtId="0" fontId="54" fillId="2" borderId="2" xfId="0" applyFont="1" applyFill="1" applyBorder="1" applyAlignment="1">
      <alignment horizontal="left" vertical="top" wrapText="1"/>
    </xf>
    <xf numFmtId="0" fontId="54" fillId="2" borderId="18" xfId="0" applyFont="1" applyFill="1" applyBorder="1" applyAlignment="1">
      <alignment horizontal="left" vertical="top" wrapText="1"/>
    </xf>
    <xf numFmtId="0" fontId="54" fillId="2" borderId="19" xfId="0" applyFont="1" applyFill="1" applyBorder="1" applyAlignment="1">
      <alignment horizontal="left" vertical="top" wrapText="1"/>
    </xf>
    <xf numFmtId="0" fontId="54" fillId="2" borderId="18" xfId="0" applyFont="1" applyFill="1" applyBorder="1" applyAlignment="1">
      <alignment horizontal="center" vertical="top" wrapText="1"/>
    </xf>
    <xf numFmtId="0" fontId="54" fillId="2" borderId="19" xfId="0" applyFont="1" applyFill="1" applyBorder="1" applyAlignment="1">
      <alignment horizontal="center" vertical="top" wrapText="1"/>
    </xf>
    <xf numFmtId="168" fontId="54" fillId="2" borderId="18" xfId="1" applyNumberFormat="1" applyFont="1" applyFill="1" applyBorder="1" applyAlignment="1">
      <alignment horizontal="center" vertical="top"/>
    </xf>
    <xf numFmtId="168" fontId="54" fillId="2" borderId="19" xfId="1" applyNumberFormat="1" applyFont="1" applyFill="1" applyBorder="1" applyAlignment="1">
      <alignment horizontal="center" vertical="top"/>
    </xf>
    <xf numFmtId="0" fontId="56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/>
    </xf>
    <xf numFmtId="49" fontId="54" fillId="2" borderId="18" xfId="0" applyNumberFormat="1" applyFont="1" applyFill="1" applyBorder="1" applyAlignment="1">
      <alignment horizontal="left" vertical="top" wrapText="1"/>
    </xf>
    <xf numFmtId="49" fontId="54" fillId="2" borderId="19" xfId="0" applyNumberFormat="1" applyFont="1" applyFill="1" applyBorder="1" applyAlignment="1">
      <alignment horizontal="left" vertical="top" wrapText="1"/>
    </xf>
    <xf numFmtId="0" fontId="54" fillId="0" borderId="2" xfId="0" applyFont="1" applyFill="1" applyBorder="1" applyAlignment="1">
      <alignment horizontal="left" vertical="top" wrapText="1"/>
    </xf>
    <xf numFmtId="49" fontId="54" fillId="0" borderId="18" xfId="0" applyNumberFormat="1" applyFont="1" applyFill="1" applyBorder="1" applyAlignment="1">
      <alignment horizontal="left" vertical="top" wrapText="1"/>
    </xf>
    <xf numFmtId="49" fontId="54" fillId="0" borderId="19" xfId="0" applyNumberFormat="1" applyFont="1" applyFill="1" applyBorder="1" applyAlignment="1">
      <alignment horizontal="left" vertical="top" wrapText="1"/>
    </xf>
    <xf numFmtId="0" fontId="54" fillId="0" borderId="18" xfId="0" applyFont="1" applyFill="1" applyBorder="1" applyAlignment="1">
      <alignment horizontal="center" vertical="top" wrapText="1"/>
    </xf>
    <xf numFmtId="0" fontId="54" fillId="0" borderId="19" xfId="0" applyFont="1" applyFill="1" applyBorder="1" applyAlignment="1">
      <alignment horizontal="center" vertical="top" wrapText="1"/>
    </xf>
    <xf numFmtId="0" fontId="57" fillId="0" borderId="3" xfId="0" applyFont="1" applyBorder="1" applyAlignment="1">
      <alignment horizontal="left" vertical="top" wrapText="1"/>
    </xf>
    <xf numFmtId="0" fontId="57" fillId="0" borderId="4" xfId="0" applyFont="1" applyBorder="1" applyAlignment="1">
      <alignment horizontal="left" vertical="top" wrapText="1"/>
    </xf>
    <xf numFmtId="0" fontId="57" fillId="0" borderId="5" xfId="0" applyFont="1" applyBorder="1" applyAlignment="1">
      <alignment horizontal="left" vertical="top" wrapText="1"/>
    </xf>
    <xf numFmtId="49" fontId="54" fillId="2" borderId="2" xfId="0" applyNumberFormat="1" applyFont="1" applyFill="1" applyBorder="1" applyAlignment="1">
      <alignment horizontal="left" vertical="top" wrapText="1"/>
    </xf>
    <xf numFmtId="0" fontId="54" fillId="2" borderId="2" xfId="0" applyFont="1" applyFill="1" applyBorder="1" applyAlignment="1">
      <alignment horizontal="center" vertical="top" wrapText="1"/>
    </xf>
    <xf numFmtId="0" fontId="53" fillId="0" borderId="3" xfId="0" applyFont="1" applyFill="1" applyBorder="1" applyAlignment="1">
      <alignment horizontal="left" vertical="top"/>
    </xf>
    <xf numFmtId="0" fontId="53" fillId="0" borderId="4" xfId="0" applyFont="1" applyFill="1" applyBorder="1" applyAlignment="1">
      <alignment horizontal="left" vertical="top"/>
    </xf>
    <xf numFmtId="0" fontId="53" fillId="0" borderId="5" xfId="0" applyFont="1" applyFill="1" applyBorder="1" applyAlignment="1">
      <alignment horizontal="left" vertical="top"/>
    </xf>
  </cellXfs>
  <cellStyles count="9">
    <cellStyle name="Comma" xfId="1" builtinId="3"/>
    <cellStyle name="Comma 2" xfId="3"/>
    <cellStyle name="Comma 3" xfId="6"/>
    <cellStyle name="Currency 2" xfId="8"/>
    <cellStyle name="Normal" xfId="0" builtinId="0"/>
    <cellStyle name="Normal 2" xfId="4"/>
    <cellStyle name="Normal 2 2" xfId="5"/>
    <cellStyle name="Normal 2 2 2" xfId="7"/>
    <cellStyle name="Normal 3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3"/>
  <sheetViews>
    <sheetView workbookViewId="0">
      <selection activeCell="D12" sqref="D12"/>
    </sheetView>
  </sheetViews>
  <sheetFormatPr defaultRowHeight="15" x14ac:dyDescent="0.25"/>
  <cols>
    <col min="3" max="3" width="13.7109375" bestFit="1" customWidth="1"/>
    <col min="4" max="5" width="13.140625" bestFit="1" customWidth="1"/>
  </cols>
  <sheetData>
    <row r="3" spans="2:6" ht="18" x14ac:dyDescent="0.25">
      <c r="B3" s="306" t="s">
        <v>2783</v>
      </c>
      <c r="C3" s="306"/>
      <c r="D3" s="297"/>
      <c r="E3" s="297"/>
      <c r="F3" s="297"/>
    </row>
    <row r="4" spans="2:6" ht="18" x14ac:dyDescent="0.25">
      <c r="B4" s="296"/>
      <c r="C4" s="296"/>
      <c r="D4" s="297"/>
      <c r="E4" s="297"/>
      <c r="F4" s="297"/>
    </row>
    <row r="5" spans="2:6" x14ac:dyDescent="0.25">
      <c r="B5" s="298"/>
      <c r="C5" s="298"/>
      <c r="D5" s="299"/>
      <c r="E5" s="295"/>
      <c r="F5" s="300" t="s">
        <v>2772</v>
      </c>
    </row>
    <row r="6" spans="2:6" x14ac:dyDescent="0.25">
      <c r="B6" s="339" t="s">
        <v>2773</v>
      </c>
      <c r="C6" s="340" t="s">
        <v>2774</v>
      </c>
      <c r="D6" s="341" t="s">
        <v>2774</v>
      </c>
      <c r="E6" s="341"/>
      <c r="F6" s="341"/>
    </row>
    <row r="7" spans="2:6" ht="45" x14ac:dyDescent="0.25">
      <c r="B7" s="339"/>
      <c r="C7" s="340"/>
      <c r="D7" s="301" t="s">
        <v>2775</v>
      </c>
      <c r="E7" s="307" t="s">
        <v>2776</v>
      </c>
      <c r="F7" s="307" t="s">
        <v>2777</v>
      </c>
    </row>
    <row r="8" spans="2:6" x14ac:dyDescent="0.25">
      <c r="B8" s="302">
        <v>1</v>
      </c>
      <c r="C8" s="303" t="s">
        <v>2778</v>
      </c>
      <c r="D8" s="294">
        <f>+PSER!I182/100</f>
        <v>133.37039600000011</v>
      </c>
      <c r="E8" s="308">
        <f>+PSER!M477/10000000</f>
        <v>1.2113947</v>
      </c>
      <c r="F8" s="305">
        <f>+D8+E8</f>
        <v>134.58179070000011</v>
      </c>
    </row>
    <row r="9" spans="2:6" x14ac:dyDescent="0.25">
      <c r="B9" s="302">
        <v>2</v>
      </c>
      <c r="C9" s="303" t="s">
        <v>2779</v>
      </c>
      <c r="D9" s="310">
        <f>+PSNR!G47/10000000</f>
        <v>192.7</v>
      </c>
      <c r="E9" s="308">
        <f>+'PSNR MMD'!H918/10000000</f>
        <v>5.1486122999999999</v>
      </c>
      <c r="F9" s="305">
        <f t="shared" ref="F9:F12" si="0">+D9+E9</f>
        <v>197.84861229999998</v>
      </c>
    </row>
    <row r="10" spans="2:6" x14ac:dyDescent="0.25">
      <c r="B10" s="302">
        <v>3</v>
      </c>
      <c r="C10" s="303" t="s">
        <v>2780</v>
      </c>
      <c r="D10" s="310">
        <f>+PSSR!G68/100</f>
        <v>209.54</v>
      </c>
      <c r="E10" s="308">
        <f>+PSSR!E133/10000000</f>
        <v>6.6086162723999999</v>
      </c>
      <c r="F10" s="305">
        <f t="shared" si="0"/>
        <v>216.14861627240001</v>
      </c>
    </row>
    <row r="11" spans="2:6" x14ac:dyDescent="0.25">
      <c r="B11" s="302">
        <v>4</v>
      </c>
      <c r="C11" s="303" t="s">
        <v>2781</v>
      </c>
      <c r="D11" s="311">
        <f>+'PSWR A'!I134/100</f>
        <v>181.50353078499987</v>
      </c>
      <c r="E11" s="309">
        <f>+('PSWR B1'!H199+'PSWR B2'!H608+'PSWR C'!G203)/100</f>
        <v>12.912435085000034</v>
      </c>
      <c r="F11" s="305">
        <f t="shared" si="0"/>
        <v>194.41596586999989</v>
      </c>
    </row>
    <row r="12" spans="2:6" x14ac:dyDescent="0.25">
      <c r="B12" s="302">
        <v>5</v>
      </c>
      <c r="C12" s="303" t="s">
        <v>2782</v>
      </c>
      <c r="D12" s="311">
        <f>+HPVP!G12/10000000</f>
        <v>3.52</v>
      </c>
      <c r="E12" s="308">
        <v>0</v>
      </c>
      <c r="F12" s="305">
        <f t="shared" si="0"/>
        <v>3.52</v>
      </c>
    </row>
    <row r="13" spans="2:6" x14ac:dyDescent="0.25">
      <c r="B13" s="304"/>
      <c r="C13" s="301" t="s">
        <v>2777</v>
      </c>
      <c r="D13" s="312">
        <f>SUM(D8:D12)</f>
        <v>720.63392678499986</v>
      </c>
      <c r="E13" s="313">
        <f>SUM(E8:E12)</f>
        <v>25.881058357400033</v>
      </c>
      <c r="F13" s="312">
        <f>SUM(F8:F12)</f>
        <v>746.51498514239995</v>
      </c>
    </row>
  </sheetData>
  <mergeCells count="3">
    <mergeCell ref="B6:B7"/>
    <mergeCell ref="C6:C7"/>
    <mergeCell ref="D6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topLeftCell="A175" zoomScale="80" zoomScaleNormal="80" workbookViewId="0">
      <selection activeCell="B196" sqref="B196"/>
    </sheetView>
  </sheetViews>
  <sheetFormatPr defaultRowHeight="15" x14ac:dyDescent="0.25"/>
  <cols>
    <col min="1" max="1" width="5.5703125" style="289" bestFit="1" customWidth="1"/>
    <col min="2" max="2" width="51.28515625" style="289" customWidth="1"/>
    <col min="3" max="3" width="12.7109375" style="289" bestFit="1" customWidth="1"/>
    <col min="4" max="4" width="31.7109375" style="289" bestFit="1" customWidth="1"/>
    <col min="5" max="5" width="29.140625" style="289" bestFit="1" customWidth="1"/>
    <col min="6" max="8" width="18" style="289" customWidth="1"/>
    <col min="9" max="9" width="17.5703125" style="283" hidden="1" customWidth="1"/>
    <col min="10" max="10" width="18.140625" style="283" customWidth="1"/>
    <col min="11" max="256" width="9.140625" style="283"/>
    <col min="257" max="257" width="5.5703125" style="283" bestFit="1" customWidth="1"/>
    <col min="258" max="258" width="51.28515625" style="283" customWidth="1"/>
    <col min="259" max="259" width="12.7109375" style="283" bestFit="1" customWidth="1"/>
    <col min="260" max="260" width="31.7109375" style="283" bestFit="1" customWidth="1"/>
    <col min="261" max="261" width="29.140625" style="283" bestFit="1" customWidth="1"/>
    <col min="262" max="264" width="18" style="283" customWidth="1"/>
    <col min="265" max="265" width="0" style="283" hidden="1" customWidth="1"/>
    <col min="266" max="266" width="18.140625" style="283" customWidth="1"/>
    <col min="267" max="512" width="9.140625" style="283"/>
    <col min="513" max="513" width="5.5703125" style="283" bestFit="1" customWidth="1"/>
    <col min="514" max="514" width="51.28515625" style="283" customWidth="1"/>
    <col min="515" max="515" width="12.7109375" style="283" bestFit="1" customWidth="1"/>
    <col min="516" max="516" width="31.7109375" style="283" bestFit="1" customWidth="1"/>
    <col min="517" max="517" width="29.140625" style="283" bestFit="1" customWidth="1"/>
    <col min="518" max="520" width="18" style="283" customWidth="1"/>
    <col min="521" max="521" width="0" style="283" hidden="1" customWidth="1"/>
    <col min="522" max="522" width="18.140625" style="283" customWidth="1"/>
    <col min="523" max="768" width="9.140625" style="283"/>
    <col min="769" max="769" width="5.5703125" style="283" bestFit="1" customWidth="1"/>
    <col min="770" max="770" width="51.28515625" style="283" customWidth="1"/>
    <col min="771" max="771" width="12.7109375" style="283" bestFit="1" customWidth="1"/>
    <col min="772" max="772" width="31.7109375" style="283" bestFit="1" customWidth="1"/>
    <col min="773" max="773" width="29.140625" style="283" bestFit="1" customWidth="1"/>
    <col min="774" max="776" width="18" style="283" customWidth="1"/>
    <col min="777" max="777" width="0" style="283" hidden="1" customWidth="1"/>
    <col min="778" max="778" width="18.140625" style="283" customWidth="1"/>
    <col min="779" max="1024" width="9.140625" style="283"/>
    <col min="1025" max="1025" width="5.5703125" style="283" bestFit="1" customWidth="1"/>
    <col min="1026" max="1026" width="51.28515625" style="283" customWidth="1"/>
    <col min="1027" max="1027" width="12.7109375" style="283" bestFit="1" customWidth="1"/>
    <col min="1028" max="1028" width="31.7109375" style="283" bestFit="1" customWidth="1"/>
    <col min="1029" max="1029" width="29.140625" style="283" bestFit="1" customWidth="1"/>
    <col min="1030" max="1032" width="18" style="283" customWidth="1"/>
    <col min="1033" max="1033" width="0" style="283" hidden="1" customWidth="1"/>
    <col min="1034" max="1034" width="18.140625" style="283" customWidth="1"/>
    <col min="1035" max="1280" width="9.140625" style="283"/>
    <col min="1281" max="1281" width="5.5703125" style="283" bestFit="1" customWidth="1"/>
    <col min="1282" max="1282" width="51.28515625" style="283" customWidth="1"/>
    <col min="1283" max="1283" width="12.7109375" style="283" bestFit="1" customWidth="1"/>
    <col min="1284" max="1284" width="31.7109375" style="283" bestFit="1" customWidth="1"/>
    <col min="1285" max="1285" width="29.140625" style="283" bestFit="1" customWidth="1"/>
    <col min="1286" max="1288" width="18" style="283" customWidth="1"/>
    <col min="1289" max="1289" width="0" style="283" hidden="1" customWidth="1"/>
    <col min="1290" max="1290" width="18.140625" style="283" customWidth="1"/>
    <col min="1291" max="1536" width="9.140625" style="283"/>
    <col min="1537" max="1537" width="5.5703125" style="283" bestFit="1" customWidth="1"/>
    <col min="1538" max="1538" width="51.28515625" style="283" customWidth="1"/>
    <col min="1539" max="1539" width="12.7109375" style="283" bestFit="1" customWidth="1"/>
    <col min="1540" max="1540" width="31.7109375" style="283" bestFit="1" customWidth="1"/>
    <col min="1541" max="1541" width="29.140625" style="283" bestFit="1" customWidth="1"/>
    <col min="1542" max="1544" width="18" style="283" customWidth="1"/>
    <col min="1545" max="1545" width="0" style="283" hidden="1" customWidth="1"/>
    <col min="1546" max="1546" width="18.140625" style="283" customWidth="1"/>
    <col min="1547" max="1792" width="9.140625" style="283"/>
    <col min="1793" max="1793" width="5.5703125" style="283" bestFit="1" customWidth="1"/>
    <col min="1794" max="1794" width="51.28515625" style="283" customWidth="1"/>
    <col min="1795" max="1795" width="12.7109375" style="283" bestFit="1" customWidth="1"/>
    <col min="1796" max="1796" width="31.7109375" style="283" bestFit="1" customWidth="1"/>
    <col min="1797" max="1797" width="29.140625" style="283" bestFit="1" customWidth="1"/>
    <col min="1798" max="1800" width="18" style="283" customWidth="1"/>
    <col min="1801" max="1801" width="0" style="283" hidden="1" customWidth="1"/>
    <col min="1802" max="1802" width="18.140625" style="283" customWidth="1"/>
    <col min="1803" max="2048" width="9.140625" style="283"/>
    <col min="2049" max="2049" width="5.5703125" style="283" bestFit="1" customWidth="1"/>
    <col min="2050" max="2050" width="51.28515625" style="283" customWidth="1"/>
    <col min="2051" max="2051" width="12.7109375" style="283" bestFit="1" customWidth="1"/>
    <col min="2052" max="2052" width="31.7109375" style="283" bestFit="1" customWidth="1"/>
    <col min="2053" max="2053" width="29.140625" style="283" bestFit="1" customWidth="1"/>
    <col min="2054" max="2056" width="18" style="283" customWidth="1"/>
    <col min="2057" max="2057" width="0" style="283" hidden="1" customWidth="1"/>
    <col min="2058" max="2058" width="18.140625" style="283" customWidth="1"/>
    <col min="2059" max="2304" width="9.140625" style="283"/>
    <col min="2305" max="2305" width="5.5703125" style="283" bestFit="1" customWidth="1"/>
    <col min="2306" max="2306" width="51.28515625" style="283" customWidth="1"/>
    <col min="2307" max="2307" width="12.7109375" style="283" bestFit="1" customWidth="1"/>
    <col min="2308" max="2308" width="31.7109375" style="283" bestFit="1" customWidth="1"/>
    <col min="2309" max="2309" width="29.140625" style="283" bestFit="1" customWidth="1"/>
    <col min="2310" max="2312" width="18" style="283" customWidth="1"/>
    <col min="2313" max="2313" width="0" style="283" hidden="1" customWidth="1"/>
    <col min="2314" max="2314" width="18.140625" style="283" customWidth="1"/>
    <col min="2315" max="2560" width="9.140625" style="283"/>
    <col min="2561" max="2561" width="5.5703125" style="283" bestFit="1" customWidth="1"/>
    <col min="2562" max="2562" width="51.28515625" style="283" customWidth="1"/>
    <col min="2563" max="2563" width="12.7109375" style="283" bestFit="1" customWidth="1"/>
    <col min="2564" max="2564" width="31.7109375" style="283" bestFit="1" customWidth="1"/>
    <col min="2565" max="2565" width="29.140625" style="283" bestFit="1" customWidth="1"/>
    <col min="2566" max="2568" width="18" style="283" customWidth="1"/>
    <col min="2569" max="2569" width="0" style="283" hidden="1" customWidth="1"/>
    <col min="2570" max="2570" width="18.140625" style="283" customWidth="1"/>
    <col min="2571" max="2816" width="9.140625" style="283"/>
    <col min="2817" max="2817" width="5.5703125" style="283" bestFit="1" customWidth="1"/>
    <col min="2818" max="2818" width="51.28515625" style="283" customWidth="1"/>
    <col min="2819" max="2819" width="12.7109375" style="283" bestFit="1" customWidth="1"/>
    <col min="2820" max="2820" width="31.7109375" style="283" bestFit="1" customWidth="1"/>
    <col min="2821" max="2821" width="29.140625" style="283" bestFit="1" customWidth="1"/>
    <col min="2822" max="2824" width="18" style="283" customWidth="1"/>
    <col min="2825" max="2825" width="0" style="283" hidden="1" customWidth="1"/>
    <col min="2826" max="2826" width="18.140625" style="283" customWidth="1"/>
    <col min="2827" max="3072" width="9.140625" style="283"/>
    <col min="3073" max="3073" width="5.5703125" style="283" bestFit="1" customWidth="1"/>
    <col min="3074" max="3074" width="51.28515625" style="283" customWidth="1"/>
    <col min="3075" max="3075" width="12.7109375" style="283" bestFit="1" customWidth="1"/>
    <col min="3076" max="3076" width="31.7109375" style="283" bestFit="1" customWidth="1"/>
    <col min="3077" max="3077" width="29.140625" style="283" bestFit="1" customWidth="1"/>
    <col min="3078" max="3080" width="18" style="283" customWidth="1"/>
    <col min="3081" max="3081" width="0" style="283" hidden="1" customWidth="1"/>
    <col min="3082" max="3082" width="18.140625" style="283" customWidth="1"/>
    <col min="3083" max="3328" width="9.140625" style="283"/>
    <col min="3329" max="3329" width="5.5703125" style="283" bestFit="1" customWidth="1"/>
    <col min="3330" max="3330" width="51.28515625" style="283" customWidth="1"/>
    <col min="3331" max="3331" width="12.7109375" style="283" bestFit="1" customWidth="1"/>
    <col min="3332" max="3332" width="31.7109375" style="283" bestFit="1" customWidth="1"/>
    <col min="3333" max="3333" width="29.140625" style="283" bestFit="1" customWidth="1"/>
    <col min="3334" max="3336" width="18" style="283" customWidth="1"/>
    <col min="3337" max="3337" width="0" style="283" hidden="1" customWidth="1"/>
    <col min="3338" max="3338" width="18.140625" style="283" customWidth="1"/>
    <col min="3339" max="3584" width="9.140625" style="283"/>
    <col min="3585" max="3585" width="5.5703125" style="283" bestFit="1" customWidth="1"/>
    <col min="3586" max="3586" width="51.28515625" style="283" customWidth="1"/>
    <col min="3587" max="3587" width="12.7109375" style="283" bestFit="1" customWidth="1"/>
    <col min="3588" max="3588" width="31.7109375" style="283" bestFit="1" customWidth="1"/>
    <col min="3589" max="3589" width="29.140625" style="283" bestFit="1" customWidth="1"/>
    <col min="3590" max="3592" width="18" style="283" customWidth="1"/>
    <col min="3593" max="3593" width="0" style="283" hidden="1" customWidth="1"/>
    <col min="3594" max="3594" width="18.140625" style="283" customWidth="1"/>
    <col min="3595" max="3840" width="9.140625" style="283"/>
    <col min="3841" max="3841" width="5.5703125" style="283" bestFit="1" customWidth="1"/>
    <col min="3842" max="3842" width="51.28515625" style="283" customWidth="1"/>
    <col min="3843" max="3843" width="12.7109375" style="283" bestFit="1" customWidth="1"/>
    <col min="3844" max="3844" width="31.7109375" style="283" bestFit="1" customWidth="1"/>
    <col min="3845" max="3845" width="29.140625" style="283" bestFit="1" customWidth="1"/>
    <col min="3846" max="3848" width="18" style="283" customWidth="1"/>
    <col min="3849" max="3849" width="0" style="283" hidden="1" customWidth="1"/>
    <col min="3850" max="3850" width="18.140625" style="283" customWidth="1"/>
    <col min="3851" max="4096" width="9.140625" style="283"/>
    <col min="4097" max="4097" width="5.5703125" style="283" bestFit="1" customWidth="1"/>
    <col min="4098" max="4098" width="51.28515625" style="283" customWidth="1"/>
    <col min="4099" max="4099" width="12.7109375" style="283" bestFit="1" customWidth="1"/>
    <col min="4100" max="4100" width="31.7109375" style="283" bestFit="1" customWidth="1"/>
    <col min="4101" max="4101" width="29.140625" style="283" bestFit="1" customWidth="1"/>
    <col min="4102" max="4104" width="18" style="283" customWidth="1"/>
    <col min="4105" max="4105" width="0" style="283" hidden="1" customWidth="1"/>
    <col min="4106" max="4106" width="18.140625" style="283" customWidth="1"/>
    <col min="4107" max="4352" width="9.140625" style="283"/>
    <col min="4353" max="4353" width="5.5703125" style="283" bestFit="1" customWidth="1"/>
    <col min="4354" max="4354" width="51.28515625" style="283" customWidth="1"/>
    <col min="4355" max="4355" width="12.7109375" style="283" bestFit="1" customWidth="1"/>
    <col min="4356" max="4356" width="31.7109375" style="283" bestFit="1" customWidth="1"/>
    <col min="4357" max="4357" width="29.140625" style="283" bestFit="1" customWidth="1"/>
    <col min="4358" max="4360" width="18" style="283" customWidth="1"/>
    <col min="4361" max="4361" width="0" style="283" hidden="1" customWidth="1"/>
    <col min="4362" max="4362" width="18.140625" style="283" customWidth="1"/>
    <col min="4363" max="4608" width="9.140625" style="283"/>
    <col min="4609" max="4609" width="5.5703125" style="283" bestFit="1" customWidth="1"/>
    <col min="4610" max="4610" width="51.28515625" style="283" customWidth="1"/>
    <col min="4611" max="4611" width="12.7109375" style="283" bestFit="1" customWidth="1"/>
    <col min="4612" max="4612" width="31.7109375" style="283" bestFit="1" customWidth="1"/>
    <col min="4613" max="4613" width="29.140625" style="283" bestFit="1" customWidth="1"/>
    <col min="4614" max="4616" width="18" style="283" customWidth="1"/>
    <col min="4617" max="4617" width="0" style="283" hidden="1" customWidth="1"/>
    <col min="4618" max="4618" width="18.140625" style="283" customWidth="1"/>
    <col min="4619" max="4864" width="9.140625" style="283"/>
    <col min="4865" max="4865" width="5.5703125" style="283" bestFit="1" customWidth="1"/>
    <col min="4866" max="4866" width="51.28515625" style="283" customWidth="1"/>
    <col min="4867" max="4867" width="12.7109375" style="283" bestFit="1" customWidth="1"/>
    <col min="4868" max="4868" width="31.7109375" style="283" bestFit="1" customWidth="1"/>
    <col min="4869" max="4869" width="29.140625" style="283" bestFit="1" customWidth="1"/>
    <col min="4870" max="4872" width="18" style="283" customWidth="1"/>
    <col min="4873" max="4873" width="0" style="283" hidden="1" customWidth="1"/>
    <col min="4874" max="4874" width="18.140625" style="283" customWidth="1"/>
    <col min="4875" max="5120" width="9.140625" style="283"/>
    <col min="5121" max="5121" width="5.5703125" style="283" bestFit="1" customWidth="1"/>
    <col min="5122" max="5122" width="51.28515625" style="283" customWidth="1"/>
    <col min="5123" max="5123" width="12.7109375" style="283" bestFit="1" customWidth="1"/>
    <col min="5124" max="5124" width="31.7109375" style="283" bestFit="1" customWidth="1"/>
    <col min="5125" max="5125" width="29.140625" style="283" bestFit="1" customWidth="1"/>
    <col min="5126" max="5128" width="18" style="283" customWidth="1"/>
    <col min="5129" max="5129" width="0" style="283" hidden="1" customWidth="1"/>
    <col min="5130" max="5130" width="18.140625" style="283" customWidth="1"/>
    <col min="5131" max="5376" width="9.140625" style="283"/>
    <col min="5377" max="5377" width="5.5703125" style="283" bestFit="1" customWidth="1"/>
    <col min="5378" max="5378" width="51.28515625" style="283" customWidth="1"/>
    <col min="5379" max="5379" width="12.7109375" style="283" bestFit="1" customWidth="1"/>
    <col min="5380" max="5380" width="31.7109375" style="283" bestFit="1" customWidth="1"/>
    <col min="5381" max="5381" width="29.140625" style="283" bestFit="1" customWidth="1"/>
    <col min="5382" max="5384" width="18" style="283" customWidth="1"/>
    <col min="5385" max="5385" width="0" style="283" hidden="1" customWidth="1"/>
    <col min="5386" max="5386" width="18.140625" style="283" customWidth="1"/>
    <col min="5387" max="5632" width="9.140625" style="283"/>
    <col min="5633" max="5633" width="5.5703125" style="283" bestFit="1" customWidth="1"/>
    <col min="5634" max="5634" width="51.28515625" style="283" customWidth="1"/>
    <col min="5635" max="5635" width="12.7109375" style="283" bestFit="1" customWidth="1"/>
    <col min="5636" max="5636" width="31.7109375" style="283" bestFit="1" customWidth="1"/>
    <col min="5637" max="5637" width="29.140625" style="283" bestFit="1" customWidth="1"/>
    <col min="5638" max="5640" width="18" style="283" customWidth="1"/>
    <col min="5641" max="5641" width="0" style="283" hidden="1" customWidth="1"/>
    <col min="5642" max="5642" width="18.140625" style="283" customWidth="1"/>
    <col min="5643" max="5888" width="9.140625" style="283"/>
    <col min="5889" max="5889" width="5.5703125" style="283" bestFit="1" customWidth="1"/>
    <col min="5890" max="5890" width="51.28515625" style="283" customWidth="1"/>
    <col min="5891" max="5891" width="12.7109375" style="283" bestFit="1" customWidth="1"/>
    <col min="5892" max="5892" width="31.7109375" style="283" bestFit="1" customWidth="1"/>
    <col min="5893" max="5893" width="29.140625" style="283" bestFit="1" customWidth="1"/>
    <col min="5894" max="5896" width="18" style="283" customWidth="1"/>
    <col min="5897" max="5897" width="0" style="283" hidden="1" customWidth="1"/>
    <col min="5898" max="5898" width="18.140625" style="283" customWidth="1"/>
    <col min="5899" max="6144" width="9.140625" style="283"/>
    <col min="6145" max="6145" width="5.5703125" style="283" bestFit="1" customWidth="1"/>
    <col min="6146" max="6146" width="51.28515625" style="283" customWidth="1"/>
    <col min="6147" max="6147" width="12.7109375" style="283" bestFit="1" customWidth="1"/>
    <col min="6148" max="6148" width="31.7109375" style="283" bestFit="1" customWidth="1"/>
    <col min="6149" max="6149" width="29.140625" style="283" bestFit="1" customWidth="1"/>
    <col min="6150" max="6152" width="18" style="283" customWidth="1"/>
    <col min="6153" max="6153" width="0" style="283" hidden="1" customWidth="1"/>
    <col min="6154" max="6154" width="18.140625" style="283" customWidth="1"/>
    <col min="6155" max="6400" width="9.140625" style="283"/>
    <col min="6401" max="6401" width="5.5703125" style="283" bestFit="1" customWidth="1"/>
    <col min="6402" max="6402" width="51.28515625" style="283" customWidth="1"/>
    <col min="6403" max="6403" width="12.7109375" style="283" bestFit="1" customWidth="1"/>
    <col min="6404" max="6404" width="31.7109375" style="283" bestFit="1" customWidth="1"/>
    <col min="6405" max="6405" width="29.140625" style="283" bestFit="1" customWidth="1"/>
    <col min="6406" max="6408" width="18" style="283" customWidth="1"/>
    <col min="6409" max="6409" width="0" style="283" hidden="1" customWidth="1"/>
    <col min="6410" max="6410" width="18.140625" style="283" customWidth="1"/>
    <col min="6411" max="6656" width="9.140625" style="283"/>
    <col min="6657" max="6657" width="5.5703125" style="283" bestFit="1" customWidth="1"/>
    <col min="6658" max="6658" width="51.28515625" style="283" customWidth="1"/>
    <col min="6659" max="6659" width="12.7109375" style="283" bestFit="1" customWidth="1"/>
    <col min="6660" max="6660" width="31.7109375" style="283" bestFit="1" customWidth="1"/>
    <col min="6661" max="6661" width="29.140625" style="283" bestFit="1" customWidth="1"/>
    <col min="6662" max="6664" width="18" style="283" customWidth="1"/>
    <col min="6665" max="6665" width="0" style="283" hidden="1" customWidth="1"/>
    <col min="6666" max="6666" width="18.140625" style="283" customWidth="1"/>
    <col min="6667" max="6912" width="9.140625" style="283"/>
    <col min="6913" max="6913" width="5.5703125" style="283" bestFit="1" customWidth="1"/>
    <col min="6914" max="6914" width="51.28515625" style="283" customWidth="1"/>
    <col min="6915" max="6915" width="12.7109375" style="283" bestFit="1" customWidth="1"/>
    <col min="6916" max="6916" width="31.7109375" style="283" bestFit="1" customWidth="1"/>
    <col min="6917" max="6917" width="29.140625" style="283" bestFit="1" customWidth="1"/>
    <col min="6918" max="6920" width="18" style="283" customWidth="1"/>
    <col min="6921" max="6921" width="0" style="283" hidden="1" customWidth="1"/>
    <col min="6922" max="6922" width="18.140625" style="283" customWidth="1"/>
    <col min="6923" max="7168" width="9.140625" style="283"/>
    <col min="7169" max="7169" width="5.5703125" style="283" bestFit="1" customWidth="1"/>
    <col min="7170" max="7170" width="51.28515625" style="283" customWidth="1"/>
    <col min="7171" max="7171" width="12.7109375" style="283" bestFit="1" customWidth="1"/>
    <col min="7172" max="7172" width="31.7109375" style="283" bestFit="1" customWidth="1"/>
    <col min="7173" max="7173" width="29.140625" style="283" bestFit="1" customWidth="1"/>
    <col min="7174" max="7176" width="18" style="283" customWidth="1"/>
    <col min="7177" max="7177" width="0" style="283" hidden="1" customWidth="1"/>
    <col min="7178" max="7178" width="18.140625" style="283" customWidth="1"/>
    <col min="7179" max="7424" width="9.140625" style="283"/>
    <col min="7425" max="7425" width="5.5703125" style="283" bestFit="1" customWidth="1"/>
    <col min="7426" max="7426" width="51.28515625" style="283" customWidth="1"/>
    <col min="7427" max="7427" width="12.7109375" style="283" bestFit="1" customWidth="1"/>
    <col min="7428" max="7428" width="31.7109375" style="283" bestFit="1" customWidth="1"/>
    <col min="7429" max="7429" width="29.140625" style="283" bestFit="1" customWidth="1"/>
    <col min="7430" max="7432" width="18" style="283" customWidth="1"/>
    <col min="7433" max="7433" width="0" style="283" hidden="1" customWidth="1"/>
    <col min="7434" max="7434" width="18.140625" style="283" customWidth="1"/>
    <col min="7435" max="7680" width="9.140625" style="283"/>
    <col min="7681" max="7681" width="5.5703125" style="283" bestFit="1" customWidth="1"/>
    <col min="7682" max="7682" width="51.28515625" style="283" customWidth="1"/>
    <col min="7683" max="7683" width="12.7109375" style="283" bestFit="1" customWidth="1"/>
    <col min="7684" max="7684" width="31.7109375" style="283" bestFit="1" customWidth="1"/>
    <col min="7685" max="7685" width="29.140625" style="283" bestFit="1" customWidth="1"/>
    <col min="7686" max="7688" width="18" style="283" customWidth="1"/>
    <col min="7689" max="7689" width="0" style="283" hidden="1" customWidth="1"/>
    <col min="7690" max="7690" width="18.140625" style="283" customWidth="1"/>
    <col min="7691" max="7936" width="9.140625" style="283"/>
    <col min="7937" max="7937" width="5.5703125" style="283" bestFit="1" customWidth="1"/>
    <col min="7938" max="7938" width="51.28515625" style="283" customWidth="1"/>
    <col min="7939" max="7939" width="12.7109375" style="283" bestFit="1" customWidth="1"/>
    <col min="7940" max="7940" width="31.7109375" style="283" bestFit="1" customWidth="1"/>
    <col min="7941" max="7941" width="29.140625" style="283" bestFit="1" customWidth="1"/>
    <col min="7942" max="7944" width="18" style="283" customWidth="1"/>
    <col min="7945" max="7945" width="0" style="283" hidden="1" customWidth="1"/>
    <col min="7946" max="7946" width="18.140625" style="283" customWidth="1"/>
    <col min="7947" max="8192" width="9.140625" style="283"/>
    <col min="8193" max="8193" width="5.5703125" style="283" bestFit="1" customWidth="1"/>
    <col min="8194" max="8194" width="51.28515625" style="283" customWidth="1"/>
    <col min="8195" max="8195" width="12.7109375" style="283" bestFit="1" customWidth="1"/>
    <col min="8196" max="8196" width="31.7109375" style="283" bestFit="1" customWidth="1"/>
    <col min="8197" max="8197" width="29.140625" style="283" bestFit="1" customWidth="1"/>
    <col min="8198" max="8200" width="18" style="283" customWidth="1"/>
    <col min="8201" max="8201" width="0" style="283" hidden="1" customWidth="1"/>
    <col min="8202" max="8202" width="18.140625" style="283" customWidth="1"/>
    <col min="8203" max="8448" width="9.140625" style="283"/>
    <col min="8449" max="8449" width="5.5703125" style="283" bestFit="1" customWidth="1"/>
    <col min="8450" max="8450" width="51.28515625" style="283" customWidth="1"/>
    <col min="8451" max="8451" width="12.7109375" style="283" bestFit="1" customWidth="1"/>
    <col min="8452" max="8452" width="31.7109375" style="283" bestFit="1" customWidth="1"/>
    <col min="8453" max="8453" width="29.140625" style="283" bestFit="1" customWidth="1"/>
    <col min="8454" max="8456" width="18" style="283" customWidth="1"/>
    <col min="8457" max="8457" width="0" style="283" hidden="1" customWidth="1"/>
    <col min="8458" max="8458" width="18.140625" style="283" customWidth="1"/>
    <col min="8459" max="8704" width="9.140625" style="283"/>
    <col min="8705" max="8705" width="5.5703125" style="283" bestFit="1" customWidth="1"/>
    <col min="8706" max="8706" width="51.28515625" style="283" customWidth="1"/>
    <col min="8707" max="8707" width="12.7109375" style="283" bestFit="1" customWidth="1"/>
    <col min="8708" max="8708" width="31.7109375" style="283" bestFit="1" customWidth="1"/>
    <col min="8709" max="8709" width="29.140625" style="283" bestFit="1" customWidth="1"/>
    <col min="8710" max="8712" width="18" style="283" customWidth="1"/>
    <col min="8713" max="8713" width="0" style="283" hidden="1" customWidth="1"/>
    <col min="8714" max="8714" width="18.140625" style="283" customWidth="1"/>
    <col min="8715" max="8960" width="9.140625" style="283"/>
    <col min="8961" max="8961" width="5.5703125" style="283" bestFit="1" customWidth="1"/>
    <col min="8962" max="8962" width="51.28515625" style="283" customWidth="1"/>
    <col min="8963" max="8963" width="12.7109375" style="283" bestFit="1" customWidth="1"/>
    <col min="8964" max="8964" width="31.7109375" style="283" bestFit="1" customWidth="1"/>
    <col min="8965" max="8965" width="29.140625" style="283" bestFit="1" customWidth="1"/>
    <col min="8966" max="8968" width="18" style="283" customWidth="1"/>
    <col min="8969" max="8969" width="0" style="283" hidden="1" customWidth="1"/>
    <col min="8970" max="8970" width="18.140625" style="283" customWidth="1"/>
    <col min="8971" max="9216" width="9.140625" style="283"/>
    <col min="9217" max="9217" width="5.5703125" style="283" bestFit="1" customWidth="1"/>
    <col min="9218" max="9218" width="51.28515625" style="283" customWidth="1"/>
    <col min="9219" max="9219" width="12.7109375" style="283" bestFit="1" customWidth="1"/>
    <col min="9220" max="9220" width="31.7109375" style="283" bestFit="1" customWidth="1"/>
    <col min="9221" max="9221" width="29.140625" style="283" bestFit="1" customWidth="1"/>
    <col min="9222" max="9224" width="18" style="283" customWidth="1"/>
    <col min="9225" max="9225" width="0" style="283" hidden="1" customWidth="1"/>
    <col min="9226" max="9226" width="18.140625" style="283" customWidth="1"/>
    <col min="9227" max="9472" width="9.140625" style="283"/>
    <col min="9473" max="9473" width="5.5703125" style="283" bestFit="1" customWidth="1"/>
    <col min="9474" max="9474" width="51.28515625" style="283" customWidth="1"/>
    <col min="9475" max="9475" width="12.7109375" style="283" bestFit="1" customWidth="1"/>
    <col min="9476" max="9476" width="31.7109375" style="283" bestFit="1" customWidth="1"/>
    <col min="9477" max="9477" width="29.140625" style="283" bestFit="1" customWidth="1"/>
    <col min="9478" max="9480" width="18" style="283" customWidth="1"/>
    <col min="9481" max="9481" width="0" style="283" hidden="1" customWidth="1"/>
    <col min="9482" max="9482" width="18.140625" style="283" customWidth="1"/>
    <col min="9483" max="9728" width="9.140625" style="283"/>
    <col min="9729" max="9729" width="5.5703125" style="283" bestFit="1" customWidth="1"/>
    <col min="9730" max="9730" width="51.28515625" style="283" customWidth="1"/>
    <col min="9731" max="9731" width="12.7109375" style="283" bestFit="1" customWidth="1"/>
    <col min="9732" max="9732" width="31.7109375" style="283" bestFit="1" customWidth="1"/>
    <col min="9733" max="9733" width="29.140625" style="283" bestFit="1" customWidth="1"/>
    <col min="9734" max="9736" width="18" style="283" customWidth="1"/>
    <col min="9737" max="9737" width="0" style="283" hidden="1" customWidth="1"/>
    <col min="9738" max="9738" width="18.140625" style="283" customWidth="1"/>
    <col min="9739" max="9984" width="9.140625" style="283"/>
    <col min="9985" max="9985" width="5.5703125" style="283" bestFit="1" customWidth="1"/>
    <col min="9986" max="9986" width="51.28515625" style="283" customWidth="1"/>
    <col min="9987" max="9987" width="12.7109375" style="283" bestFit="1" customWidth="1"/>
    <col min="9988" max="9988" width="31.7109375" style="283" bestFit="1" customWidth="1"/>
    <col min="9989" max="9989" width="29.140625" style="283" bestFit="1" customWidth="1"/>
    <col min="9990" max="9992" width="18" style="283" customWidth="1"/>
    <col min="9993" max="9993" width="0" style="283" hidden="1" customWidth="1"/>
    <col min="9994" max="9994" width="18.140625" style="283" customWidth="1"/>
    <col min="9995" max="10240" width="9.140625" style="283"/>
    <col min="10241" max="10241" width="5.5703125" style="283" bestFit="1" customWidth="1"/>
    <col min="10242" max="10242" width="51.28515625" style="283" customWidth="1"/>
    <col min="10243" max="10243" width="12.7109375" style="283" bestFit="1" customWidth="1"/>
    <col min="10244" max="10244" width="31.7109375" style="283" bestFit="1" customWidth="1"/>
    <col min="10245" max="10245" width="29.140625" style="283" bestFit="1" customWidth="1"/>
    <col min="10246" max="10248" width="18" style="283" customWidth="1"/>
    <col min="10249" max="10249" width="0" style="283" hidden="1" customWidth="1"/>
    <col min="10250" max="10250" width="18.140625" style="283" customWidth="1"/>
    <col min="10251" max="10496" width="9.140625" style="283"/>
    <col min="10497" max="10497" width="5.5703125" style="283" bestFit="1" customWidth="1"/>
    <col min="10498" max="10498" width="51.28515625" style="283" customWidth="1"/>
    <col min="10499" max="10499" width="12.7109375" style="283" bestFit="1" customWidth="1"/>
    <col min="10500" max="10500" width="31.7109375" style="283" bestFit="1" customWidth="1"/>
    <col min="10501" max="10501" width="29.140625" style="283" bestFit="1" customWidth="1"/>
    <col min="10502" max="10504" width="18" style="283" customWidth="1"/>
    <col min="10505" max="10505" width="0" style="283" hidden="1" customWidth="1"/>
    <col min="10506" max="10506" width="18.140625" style="283" customWidth="1"/>
    <col min="10507" max="10752" width="9.140625" style="283"/>
    <col min="10753" max="10753" width="5.5703125" style="283" bestFit="1" customWidth="1"/>
    <col min="10754" max="10754" width="51.28515625" style="283" customWidth="1"/>
    <col min="10755" max="10755" width="12.7109375" style="283" bestFit="1" customWidth="1"/>
    <col min="10756" max="10756" width="31.7109375" style="283" bestFit="1" customWidth="1"/>
    <col min="10757" max="10757" width="29.140625" style="283" bestFit="1" customWidth="1"/>
    <col min="10758" max="10760" width="18" style="283" customWidth="1"/>
    <col min="10761" max="10761" width="0" style="283" hidden="1" customWidth="1"/>
    <col min="10762" max="10762" width="18.140625" style="283" customWidth="1"/>
    <col min="10763" max="11008" width="9.140625" style="283"/>
    <col min="11009" max="11009" width="5.5703125" style="283" bestFit="1" customWidth="1"/>
    <col min="11010" max="11010" width="51.28515625" style="283" customWidth="1"/>
    <col min="11011" max="11011" width="12.7109375" style="283" bestFit="1" customWidth="1"/>
    <col min="11012" max="11012" width="31.7109375" style="283" bestFit="1" customWidth="1"/>
    <col min="11013" max="11013" width="29.140625" style="283" bestFit="1" customWidth="1"/>
    <col min="11014" max="11016" width="18" style="283" customWidth="1"/>
    <col min="11017" max="11017" width="0" style="283" hidden="1" customWidth="1"/>
    <col min="11018" max="11018" width="18.140625" style="283" customWidth="1"/>
    <col min="11019" max="11264" width="9.140625" style="283"/>
    <col min="11265" max="11265" width="5.5703125" style="283" bestFit="1" customWidth="1"/>
    <col min="11266" max="11266" width="51.28515625" style="283" customWidth="1"/>
    <col min="11267" max="11267" width="12.7109375" style="283" bestFit="1" customWidth="1"/>
    <col min="11268" max="11268" width="31.7109375" style="283" bestFit="1" customWidth="1"/>
    <col min="11269" max="11269" width="29.140625" style="283" bestFit="1" customWidth="1"/>
    <col min="11270" max="11272" width="18" style="283" customWidth="1"/>
    <col min="11273" max="11273" width="0" style="283" hidden="1" customWidth="1"/>
    <col min="11274" max="11274" width="18.140625" style="283" customWidth="1"/>
    <col min="11275" max="11520" width="9.140625" style="283"/>
    <col min="11521" max="11521" width="5.5703125" style="283" bestFit="1" customWidth="1"/>
    <col min="11522" max="11522" width="51.28515625" style="283" customWidth="1"/>
    <col min="11523" max="11523" width="12.7109375" style="283" bestFit="1" customWidth="1"/>
    <col min="11524" max="11524" width="31.7109375" style="283" bestFit="1" customWidth="1"/>
    <col min="11525" max="11525" width="29.140625" style="283" bestFit="1" customWidth="1"/>
    <col min="11526" max="11528" width="18" style="283" customWidth="1"/>
    <col min="11529" max="11529" width="0" style="283" hidden="1" customWidth="1"/>
    <col min="11530" max="11530" width="18.140625" style="283" customWidth="1"/>
    <col min="11531" max="11776" width="9.140625" style="283"/>
    <col min="11777" max="11777" width="5.5703125" style="283" bestFit="1" customWidth="1"/>
    <col min="11778" max="11778" width="51.28515625" style="283" customWidth="1"/>
    <col min="11779" max="11779" width="12.7109375" style="283" bestFit="1" customWidth="1"/>
    <col min="11780" max="11780" width="31.7109375" style="283" bestFit="1" customWidth="1"/>
    <col min="11781" max="11781" width="29.140625" style="283" bestFit="1" customWidth="1"/>
    <col min="11782" max="11784" width="18" style="283" customWidth="1"/>
    <col min="11785" max="11785" width="0" style="283" hidden="1" customWidth="1"/>
    <col min="11786" max="11786" width="18.140625" style="283" customWidth="1"/>
    <col min="11787" max="12032" width="9.140625" style="283"/>
    <col min="12033" max="12033" width="5.5703125" style="283" bestFit="1" customWidth="1"/>
    <col min="12034" max="12034" width="51.28515625" style="283" customWidth="1"/>
    <col min="12035" max="12035" width="12.7109375" style="283" bestFit="1" customWidth="1"/>
    <col min="12036" max="12036" width="31.7109375" style="283" bestFit="1" customWidth="1"/>
    <col min="12037" max="12037" width="29.140625" style="283" bestFit="1" customWidth="1"/>
    <col min="12038" max="12040" width="18" style="283" customWidth="1"/>
    <col min="12041" max="12041" width="0" style="283" hidden="1" customWidth="1"/>
    <col min="12042" max="12042" width="18.140625" style="283" customWidth="1"/>
    <col min="12043" max="12288" width="9.140625" style="283"/>
    <col min="12289" max="12289" width="5.5703125" style="283" bestFit="1" customWidth="1"/>
    <col min="12290" max="12290" width="51.28515625" style="283" customWidth="1"/>
    <col min="12291" max="12291" width="12.7109375" style="283" bestFit="1" customWidth="1"/>
    <col min="12292" max="12292" width="31.7109375" style="283" bestFit="1" customWidth="1"/>
    <col min="12293" max="12293" width="29.140625" style="283" bestFit="1" customWidth="1"/>
    <col min="12294" max="12296" width="18" style="283" customWidth="1"/>
    <col min="12297" max="12297" width="0" style="283" hidden="1" customWidth="1"/>
    <col min="12298" max="12298" width="18.140625" style="283" customWidth="1"/>
    <col min="12299" max="12544" width="9.140625" style="283"/>
    <col min="12545" max="12545" width="5.5703125" style="283" bestFit="1" customWidth="1"/>
    <col min="12546" max="12546" width="51.28515625" style="283" customWidth="1"/>
    <col min="12547" max="12547" width="12.7109375" style="283" bestFit="1" customWidth="1"/>
    <col min="12548" max="12548" width="31.7109375" style="283" bestFit="1" customWidth="1"/>
    <col min="12549" max="12549" width="29.140625" style="283" bestFit="1" customWidth="1"/>
    <col min="12550" max="12552" width="18" style="283" customWidth="1"/>
    <col min="12553" max="12553" width="0" style="283" hidden="1" customWidth="1"/>
    <col min="12554" max="12554" width="18.140625" style="283" customWidth="1"/>
    <col min="12555" max="12800" width="9.140625" style="283"/>
    <col min="12801" max="12801" width="5.5703125" style="283" bestFit="1" customWidth="1"/>
    <col min="12802" max="12802" width="51.28515625" style="283" customWidth="1"/>
    <col min="12803" max="12803" width="12.7109375" style="283" bestFit="1" customWidth="1"/>
    <col min="12804" max="12804" width="31.7109375" style="283" bestFit="1" customWidth="1"/>
    <col min="12805" max="12805" width="29.140625" style="283" bestFit="1" customWidth="1"/>
    <col min="12806" max="12808" width="18" style="283" customWidth="1"/>
    <col min="12809" max="12809" width="0" style="283" hidden="1" customWidth="1"/>
    <col min="12810" max="12810" width="18.140625" style="283" customWidth="1"/>
    <col min="12811" max="13056" width="9.140625" style="283"/>
    <col min="13057" max="13057" width="5.5703125" style="283" bestFit="1" customWidth="1"/>
    <col min="13058" max="13058" width="51.28515625" style="283" customWidth="1"/>
    <col min="13059" max="13059" width="12.7109375" style="283" bestFit="1" customWidth="1"/>
    <col min="13060" max="13060" width="31.7109375" style="283" bestFit="1" customWidth="1"/>
    <col min="13061" max="13061" width="29.140625" style="283" bestFit="1" customWidth="1"/>
    <col min="13062" max="13064" width="18" style="283" customWidth="1"/>
    <col min="13065" max="13065" width="0" style="283" hidden="1" customWidth="1"/>
    <col min="13066" max="13066" width="18.140625" style="283" customWidth="1"/>
    <col min="13067" max="13312" width="9.140625" style="283"/>
    <col min="13313" max="13313" width="5.5703125" style="283" bestFit="1" customWidth="1"/>
    <col min="13314" max="13314" width="51.28515625" style="283" customWidth="1"/>
    <col min="13315" max="13315" width="12.7109375" style="283" bestFit="1" customWidth="1"/>
    <col min="13316" max="13316" width="31.7109375" style="283" bestFit="1" customWidth="1"/>
    <col min="13317" max="13317" width="29.140625" style="283" bestFit="1" customWidth="1"/>
    <col min="13318" max="13320" width="18" style="283" customWidth="1"/>
    <col min="13321" max="13321" width="0" style="283" hidden="1" customWidth="1"/>
    <col min="13322" max="13322" width="18.140625" style="283" customWidth="1"/>
    <col min="13323" max="13568" width="9.140625" style="283"/>
    <col min="13569" max="13569" width="5.5703125" style="283" bestFit="1" customWidth="1"/>
    <col min="13570" max="13570" width="51.28515625" style="283" customWidth="1"/>
    <col min="13571" max="13571" width="12.7109375" style="283" bestFit="1" customWidth="1"/>
    <col min="13572" max="13572" width="31.7109375" style="283" bestFit="1" customWidth="1"/>
    <col min="13573" max="13573" width="29.140625" style="283" bestFit="1" customWidth="1"/>
    <col min="13574" max="13576" width="18" style="283" customWidth="1"/>
    <col min="13577" max="13577" width="0" style="283" hidden="1" customWidth="1"/>
    <col min="13578" max="13578" width="18.140625" style="283" customWidth="1"/>
    <col min="13579" max="13824" width="9.140625" style="283"/>
    <col min="13825" max="13825" width="5.5703125" style="283" bestFit="1" customWidth="1"/>
    <col min="13826" max="13826" width="51.28515625" style="283" customWidth="1"/>
    <col min="13827" max="13827" width="12.7109375" style="283" bestFit="1" customWidth="1"/>
    <col min="13828" max="13828" width="31.7109375" style="283" bestFit="1" customWidth="1"/>
    <col min="13829" max="13829" width="29.140625" style="283" bestFit="1" customWidth="1"/>
    <col min="13830" max="13832" width="18" style="283" customWidth="1"/>
    <col min="13833" max="13833" width="0" style="283" hidden="1" customWidth="1"/>
    <col min="13834" max="13834" width="18.140625" style="283" customWidth="1"/>
    <col min="13835" max="14080" width="9.140625" style="283"/>
    <col min="14081" max="14081" width="5.5703125" style="283" bestFit="1" customWidth="1"/>
    <col min="14082" max="14082" width="51.28515625" style="283" customWidth="1"/>
    <col min="14083" max="14083" width="12.7109375" style="283" bestFit="1" customWidth="1"/>
    <col min="14084" max="14084" width="31.7109375" style="283" bestFit="1" customWidth="1"/>
    <col min="14085" max="14085" width="29.140625" style="283" bestFit="1" customWidth="1"/>
    <col min="14086" max="14088" width="18" style="283" customWidth="1"/>
    <col min="14089" max="14089" width="0" style="283" hidden="1" customWidth="1"/>
    <col min="14090" max="14090" width="18.140625" style="283" customWidth="1"/>
    <col min="14091" max="14336" width="9.140625" style="283"/>
    <col min="14337" max="14337" width="5.5703125" style="283" bestFit="1" customWidth="1"/>
    <col min="14338" max="14338" width="51.28515625" style="283" customWidth="1"/>
    <col min="14339" max="14339" width="12.7109375" style="283" bestFit="1" customWidth="1"/>
    <col min="14340" max="14340" width="31.7109375" style="283" bestFit="1" customWidth="1"/>
    <col min="14341" max="14341" width="29.140625" style="283" bestFit="1" customWidth="1"/>
    <col min="14342" max="14344" width="18" style="283" customWidth="1"/>
    <col min="14345" max="14345" width="0" style="283" hidden="1" customWidth="1"/>
    <col min="14346" max="14346" width="18.140625" style="283" customWidth="1"/>
    <col min="14347" max="14592" width="9.140625" style="283"/>
    <col min="14593" max="14593" width="5.5703125" style="283" bestFit="1" customWidth="1"/>
    <col min="14594" max="14594" width="51.28515625" style="283" customWidth="1"/>
    <col min="14595" max="14595" width="12.7109375" style="283" bestFit="1" customWidth="1"/>
    <col min="14596" max="14596" width="31.7109375" style="283" bestFit="1" customWidth="1"/>
    <col min="14597" max="14597" width="29.140625" style="283" bestFit="1" customWidth="1"/>
    <col min="14598" max="14600" width="18" style="283" customWidth="1"/>
    <col min="14601" max="14601" width="0" style="283" hidden="1" customWidth="1"/>
    <col min="14602" max="14602" width="18.140625" style="283" customWidth="1"/>
    <col min="14603" max="14848" width="9.140625" style="283"/>
    <col min="14849" max="14849" width="5.5703125" style="283" bestFit="1" customWidth="1"/>
    <col min="14850" max="14850" width="51.28515625" style="283" customWidth="1"/>
    <col min="14851" max="14851" width="12.7109375" style="283" bestFit="1" customWidth="1"/>
    <col min="14852" max="14852" width="31.7109375" style="283" bestFit="1" customWidth="1"/>
    <col min="14853" max="14853" width="29.140625" style="283" bestFit="1" customWidth="1"/>
    <col min="14854" max="14856" width="18" style="283" customWidth="1"/>
    <col min="14857" max="14857" width="0" style="283" hidden="1" customWidth="1"/>
    <col min="14858" max="14858" width="18.140625" style="283" customWidth="1"/>
    <col min="14859" max="15104" width="9.140625" style="283"/>
    <col min="15105" max="15105" width="5.5703125" style="283" bestFit="1" customWidth="1"/>
    <col min="15106" max="15106" width="51.28515625" style="283" customWidth="1"/>
    <col min="15107" max="15107" width="12.7109375" style="283" bestFit="1" customWidth="1"/>
    <col min="15108" max="15108" width="31.7109375" style="283" bestFit="1" customWidth="1"/>
    <col min="15109" max="15109" width="29.140625" style="283" bestFit="1" customWidth="1"/>
    <col min="15110" max="15112" width="18" style="283" customWidth="1"/>
    <col min="15113" max="15113" width="0" style="283" hidden="1" customWidth="1"/>
    <col min="15114" max="15114" width="18.140625" style="283" customWidth="1"/>
    <col min="15115" max="15360" width="9.140625" style="283"/>
    <col min="15361" max="15361" width="5.5703125" style="283" bestFit="1" customWidth="1"/>
    <col min="15362" max="15362" width="51.28515625" style="283" customWidth="1"/>
    <col min="15363" max="15363" width="12.7109375" style="283" bestFit="1" customWidth="1"/>
    <col min="15364" max="15364" width="31.7109375" style="283" bestFit="1" customWidth="1"/>
    <col min="15365" max="15365" width="29.140625" style="283" bestFit="1" customWidth="1"/>
    <col min="15366" max="15368" width="18" style="283" customWidth="1"/>
    <col min="15369" max="15369" width="0" style="283" hidden="1" customWidth="1"/>
    <col min="15370" max="15370" width="18.140625" style="283" customWidth="1"/>
    <col min="15371" max="15616" width="9.140625" style="283"/>
    <col min="15617" max="15617" width="5.5703125" style="283" bestFit="1" customWidth="1"/>
    <col min="15618" max="15618" width="51.28515625" style="283" customWidth="1"/>
    <col min="15619" max="15619" width="12.7109375" style="283" bestFit="1" customWidth="1"/>
    <col min="15620" max="15620" width="31.7109375" style="283" bestFit="1" customWidth="1"/>
    <col min="15621" max="15621" width="29.140625" style="283" bestFit="1" customWidth="1"/>
    <col min="15622" max="15624" width="18" style="283" customWidth="1"/>
    <col min="15625" max="15625" width="0" style="283" hidden="1" customWidth="1"/>
    <col min="15626" max="15626" width="18.140625" style="283" customWidth="1"/>
    <col min="15627" max="15872" width="9.140625" style="283"/>
    <col min="15873" max="15873" width="5.5703125" style="283" bestFit="1" customWidth="1"/>
    <col min="15874" max="15874" width="51.28515625" style="283" customWidth="1"/>
    <col min="15875" max="15875" width="12.7109375" style="283" bestFit="1" customWidth="1"/>
    <col min="15876" max="15876" width="31.7109375" style="283" bestFit="1" customWidth="1"/>
    <col min="15877" max="15877" width="29.140625" style="283" bestFit="1" customWidth="1"/>
    <col min="15878" max="15880" width="18" style="283" customWidth="1"/>
    <col min="15881" max="15881" width="0" style="283" hidden="1" customWidth="1"/>
    <col min="15882" max="15882" width="18.140625" style="283" customWidth="1"/>
    <col min="15883" max="16128" width="9.140625" style="283"/>
    <col min="16129" max="16129" width="5.5703125" style="283" bestFit="1" customWidth="1"/>
    <col min="16130" max="16130" width="51.28515625" style="283" customWidth="1"/>
    <col min="16131" max="16131" width="12.7109375" style="283" bestFit="1" customWidth="1"/>
    <col min="16132" max="16132" width="31.7109375" style="283" bestFit="1" customWidth="1"/>
    <col min="16133" max="16133" width="29.140625" style="283" bestFit="1" customWidth="1"/>
    <col min="16134" max="16136" width="18" style="283" customWidth="1"/>
    <col min="16137" max="16137" width="0" style="283" hidden="1" customWidth="1"/>
    <col min="16138" max="16138" width="18.140625" style="283" customWidth="1"/>
    <col min="16139" max="16384" width="9.140625" style="283"/>
  </cols>
  <sheetData>
    <row r="1" spans="1:9" ht="109.5" customHeight="1" x14ac:dyDescent="0.25">
      <c r="A1" s="399" t="s">
        <v>2556</v>
      </c>
      <c r="B1" s="400"/>
      <c r="C1" s="400"/>
      <c r="D1" s="400"/>
      <c r="E1" s="400"/>
      <c r="F1" s="400"/>
      <c r="G1" s="400"/>
      <c r="H1" s="400"/>
    </row>
    <row r="2" spans="1:9" ht="63" x14ac:dyDescent="0.25">
      <c r="A2" s="210" t="s">
        <v>1319</v>
      </c>
      <c r="B2" s="211" t="s">
        <v>2557</v>
      </c>
      <c r="C2" s="212" t="s">
        <v>2558</v>
      </c>
      <c r="D2" s="212" t="s">
        <v>2559</v>
      </c>
      <c r="E2" s="212" t="s">
        <v>2560</v>
      </c>
      <c r="F2" s="212" t="s">
        <v>2561</v>
      </c>
      <c r="G2" s="213" t="s">
        <v>2562</v>
      </c>
      <c r="H2" s="213" t="s">
        <v>2563</v>
      </c>
    </row>
    <row r="3" spans="1:9" x14ac:dyDescent="0.25">
      <c r="A3" s="391">
        <v>1</v>
      </c>
      <c r="B3" s="214" t="s">
        <v>2564</v>
      </c>
      <c r="C3" s="392" t="s">
        <v>913</v>
      </c>
      <c r="D3" s="393" t="s">
        <v>2565</v>
      </c>
      <c r="E3" s="392" t="s">
        <v>2566</v>
      </c>
      <c r="F3" s="395" t="s">
        <v>2257</v>
      </c>
      <c r="G3" s="397">
        <f>(0.75*I3)</f>
        <v>4800</v>
      </c>
      <c r="H3" s="215">
        <v>0</v>
      </c>
      <c r="I3" s="389">
        <v>6400</v>
      </c>
    </row>
    <row r="4" spans="1:9" ht="15.75" x14ac:dyDescent="0.25">
      <c r="A4" s="391"/>
      <c r="B4" s="216" t="s">
        <v>2567</v>
      </c>
      <c r="C4" s="392"/>
      <c r="D4" s="394"/>
      <c r="E4" s="392"/>
      <c r="F4" s="396"/>
      <c r="G4" s="398"/>
      <c r="H4" s="217"/>
      <c r="I4" s="390"/>
    </row>
    <row r="5" spans="1:9" x14ac:dyDescent="0.25">
      <c r="A5" s="391">
        <v>2</v>
      </c>
      <c r="B5" s="214"/>
      <c r="C5" s="392" t="s">
        <v>913</v>
      </c>
      <c r="D5" s="393" t="s">
        <v>2568</v>
      </c>
      <c r="E5" s="392">
        <v>3825</v>
      </c>
      <c r="F5" s="395" t="s">
        <v>2257</v>
      </c>
      <c r="G5" s="397">
        <f>(0.75*I5)</f>
        <v>72000</v>
      </c>
      <c r="H5" s="215">
        <v>0</v>
      </c>
      <c r="I5" s="389">
        <v>96000</v>
      </c>
    </row>
    <row r="6" spans="1:9" ht="15.75" x14ac:dyDescent="0.25">
      <c r="A6" s="391"/>
      <c r="B6" s="216" t="s">
        <v>2569</v>
      </c>
      <c r="C6" s="392"/>
      <c r="D6" s="394"/>
      <c r="E6" s="392"/>
      <c r="F6" s="396"/>
      <c r="G6" s="398"/>
      <c r="H6" s="217"/>
      <c r="I6" s="390"/>
    </row>
    <row r="7" spans="1:9" x14ac:dyDescent="0.25">
      <c r="A7" s="391">
        <v>3</v>
      </c>
      <c r="B7" s="214"/>
      <c r="C7" s="392" t="s">
        <v>913</v>
      </c>
      <c r="D7" s="393" t="s">
        <v>2570</v>
      </c>
      <c r="E7" s="392">
        <v>1841</v>
      </c>
      <c r="F7" s="395" t="s">
        <v>2571</v>
      </c>
      <c r="G7" s="397">
        <f>(0.75*I7)</f>
        <v>15000</v>
      </c>
      <c r="H7" s="215">
        <v>0</v>
      </c>
      <c r="I7" s="389">
        <v>20000</v>
      </c>
    </row>
    <row r="8" spans="1:9" ht="15.75" x14ac:dyDescent="0.25">
      <c r="A8" s="391"/>
      <c r="B8" s="216" t="s">
        <v>2572</v>
      </c>
      <c r="C8" s="392"/>
      <c r="D8" s="394"/>
      <c r="E8" s="392"/>
      <c r="F8" s="396"/>
      <c r="G8" s="398"/>
      <c r="H8" s="217"/>
      <c r="I8" s="390"/>
    </row>
    <row r="9" spans="1:9" x14ac:dyDescent="0.25">
      <c r="A9" s="391">
        <v>4</v>
      </c>
      <c r="B9" s="214"/>
      <c r="C9" s="392" t="s">
        <v>913</v>
      </c>
      <c r="D9" s="393" t="s">
        <v>2573</v>
      </c>
      <c r="E9" s="392">
        <v>1841</v>
      </c>
      <c r="F9" s="395" t="s">
        <v>2257</v>
      </c>
      <c r="G9" s="397">
        <f>(0.75*I9)</f>
        <v>15000</v>
      </c>
      <c r="H9" s="215">
        <v>0</v>
      </c>
      <c r="I9" s="389">
        <v>20000</v>
      </c>
    </row>
    <row r="10" spans="1:9" ht="15.75" x14ac:dyDescent="0.25">
      <c r="A10" s="391"/>
      <c r="B10" s="216" t="s">
        <v>2572</v>
      </c>
      <c r="C10" s="392"/>
      <c r="D10" s="394"/>
      <c r="E10" s="392"/>
      <c r="F10" s="396"/>
      <c r="G10" s="398"/>
      <c r="H10" s="217"/>
      <c r="I10" s="390"/>
    </row>
    <row r="11" spans="1:9" x14ac:dyDescent="0.25">
      <c r="A11" s="391">
        <v>5</v>
      </c>
      <c r="B11" s="214"/>
      <c r="C11" s="392" t="s">
        <v>913</v>
      </c>
      <c r="D11" s="393" t="s">
        <v>2574</v>
      </c>
      <c r="E11" s="392">
        <v>1841</v>
      </c>
      <c r="F11" s="395" t="s">
        <v>2575</v>
      </c>
      <c r="G11" s="397">
        <f>(0.75*I11)</f>
        <v>15000</v>
      </c>
      <c r="H11" s="215">
        <v>0</v>
      </c>
      <c r="I11" s="389">
        <v>20000</v>
      </c>
    </row>
    <row r="12" spans="1:9" ht="15.75" x14ac:dyDescent="0.25">
      <c r="A12" s="391"/>
      <c r="B12" s="216" t="s">
        <v>2572</v>
      </c>
      <c r="C12" s="392"/>
      <c r="D12" s="394"/>
      <c r="E12" s="392"/>
      <c r="F12" s="396"/>
      <c r="G12" s="398"/>
      <c r="H12" s="217"/>
      <c r="I12" s="390"/>
    </row>
    <row r="13" spans="1:9" x14ac:dyDescent="0.25">
      <c r="A13" s="391">
        <v>6</v>
      </c>
      <c r="B13" s="214"/>
      <c r="C13" s="392" t="s">
        <v>913</v>
      </c>
      <c r="D13" s="393" t="s">
        <v>2576</v>
      </c>
      <c r="E13" s="392">
        <v>1841</v>
      </c>
      <c r="F13" s="395" t="s">
        <v>2257</v>
      </c>
      <c r="G13" s="397">
        <f>(0.75*I13)</f>
        <v>15000</v>
      </c>
      <c r="H13" s="215">
        <v>0</v>
      </c>
      <c r="I13" s="389">
        <v>20000</v>
      </c>
    </row>
    <row r="14" spans="1:9" ht="15.75" x14ac:dyDescent="0.25">
      <c r="A14" s="391"/>
      <c r="B14" s="216" t="s">
        <v>2572</v>
      </c>
      <c r="C14" s="392"/>
      <c r="D14" s="394"/>
      <c r="E14" s="392"/>
      <c r="F14" s="396"/>
      <c r="G14" s="398"/>
      <c r="H14" s="217"/>
      <c r="I14" s="390"/>
    </row>
    <row r="15" spans="1:9" x14ac:dyDescent="0.25">
      <c r="A15" s="391">
        <v>7</v>
      </c>
      <c r="B15" s="214"/>
      <c r="C15" s="392" t="s">
        <v>913</v>
      </c>
      <c r="D15" s="393" t="s">
        <v>2577</v>
      </c>
      <c r="E15" s="392">
        <v>1841</v>
      </c>
      <c r="F15" s="395" t="s">
        <v>2257</v>
      </c>
      <c r="G15" s="397">
        <f>(0.75*I15)</f>
        <v>15000</v>
      </c>
      <c r="H15" s="215">
        <v>0</v>
      </c>
      <c r="I15" s="389">
        <v>20000</v>
      </c>
    </row>
    <row r="16" spans="1:9" ht="15.75" x14ac:dyDescent="0.25">
      <c r="A16" s="391"/>
      <c r="B16" s="216" t="s">
        <v>2572</v>
      </c>
      <c r="C16" s="392"/>
      <c r="D16" s="394"/>
      <c r="E16" s="392"/>
      <c r="F16" s="396"/>
      <c r="G16" s="398"/>
      <c r="H16" s="217"/>
      <c r="I16" s="390"/>
    </row>
    <row r="17" spans="1:9" x14ac:dyDescent="0.25">
      <c r="A17" s="391">
        <v>8</v>
      </c>
      <c r="B17" s="214"/>
      <c r="C17" s="392" t="s">
        <v>2578</v>
      </c>
      <c r="D17" s="401" t="s">
        <v>2579</v>
      </c>
      <c r="E17" s="392" t="s">
        <v>2580</v>
      </c>
      <c r="F17" s="395" t="s">
        <v>2257</v>
      </c>
      <c r="G17" s="397">
        <f>(0.75*I17)</f>
        <v>2400</v>
      </c>
      <c r="H17" s="215">
        <v>0</v>
      </c>
      <c r="I17" s="389">
        <v>3200</v>
      </c>
    </row>
    <row r="18" spans="1:9" ht="15.75" x14ac:dyDescent="0.25">
      <c r="A18" s="391"/>
      <c r="B18" s="218" t="s">
        <v>2581</v>
      </c>
      <c r="C18" s="392"/>
      <c r="D18" s="402"/>
      <c r="E18" s="392"/>
      <c r="F18" s="396"/>
      <c r="G18" s="398"/>
      <c r="H18" s="217"/>
      <c r="I18" s="390"/>
    </row>
    <row r="19" spans="1:9" x14ac:dyDescent="0.25">
      <c r="A19" s="391">
        <v>9</v>
      </c>
      <c r="B19" s="214"/>
      <c r="C19" s="392" t="s">
        <v>2578</v>
      </c>
      <c r="D19" s="401" t="s">
        <v>2582</v>
      </c>
      <c r="E19" s="392" t="s">
        <v>2580</v>
      </c>
      <c r="F19" s="395" t="s">
        <v>2257</v>
      </c>
      <c r="G19" s="397">
        <f>(0.75*I19)</f>
        <v>2400</v>
      </c>
      <c r="H19" s="215">
        <v>0</v>
      </c>
      <c r="I19" s="389">
        <v>3200</v>
      </c>
    </row>
    <row r="20" spans="1:9" ht="15.75" x14ac:dyDescent="0.25">
      <c r="A20" s="391"/>
      <c r="B20" s="218" t="s">
        <v>2581</v>
      </c>
      <c r="C20" s="392"/>
      <c r="D20" s="402"/>
      <c r="E20" s="392"/>
      <c r="F20" s="396"/>
      <c r="G20" s="398"/>
      <c r="H20" s="217"/>
      <c r="I20" s="390"/>
    </row>
    <row r="21" spans="1:9" s="39" customFormat="1" x14ac:dyDescent="0.25">
      <c r="A21" s="391">
        <v>10</v>
      </c>
      <c r="B21" s="219"/>
      <c r="C21" s="403" t="s">
        <v>2578</v>
      </c>
      <c r="D21" s="404" t="s">
        <v>2583</v>
      </c>
      <c r="E21" s="403" t="s">
        <v>2580</v>
      </c>
      <c r="F21" s="406" t="s">
        <v>2257</v>
      </c>
      <c r="G21" s="397">
        <f>(0.75*I21)</f>
        <v>2400</v>
      </c>
      <c r="H21" s="215">
        <v>0</v>
      </c>
      <c r="I21" s="389">
        <v>3200</v>
      </c>
    </row>
    <row r="22" spans="1:9" s="39" customFormat="1" ht="15.75" x14ac:dyDescent="0.25">
      <c r="A22" s="391"/>
      <c r="B22" s="220" t="s">
        <v>2581</v>
      </c>
      <c r="C22" s="403"/>
      <c r="D22" s="405"/>
      <c r="E22" s="403"/>
      <c r="F22" s="407"/>
      <c r="G22" s="398"/>
      <c r="H22" s="217"/>
      <c r="I22" s="390"/>
    </row>
    <row r="23" spans="1:9" s="39" customFormat="1" x14ac:dyDescent="0.25">
      <c r="A23" s="391">
        <v>11</v>
      </c>
      <c r="B23" s="219"/>
      <c r="C23" s="403" t="s">
        <v>2578</v>
      </c>
      <c r="D23" s="404" t="s">
        <v>2584</v>
      </c>
      <c r="E23" s="403" t="s">
        <v>2580</v>
      </c>
      <c r="F23" s="406" t="s">
        <v>2257</v>
      </c>
      <c r="G23" s="397">
        <f>(0.75*I23)</f>
        <v>2400</v>
      </c>
      <c r="H23" s="215">
        <v>0</v>
      </c>
      <c r="I23" s="389">
        <v>3200</v>
      </c>
    </row>
    <row r="24" spans="1:9" s="39" customFormat="1" ht="15.75" x14ac:dyDescent="0.25">
      <c r="A24" s="391"/>
      <c r="B24" s="220" t="s">
        <v>2581</v>
      </c>
      <c r="C24" s="403"/>
      <c r="D24" s="405"/>
      <c r="E24" s="403"/>
      <c r="F24" s="407"/>
      <c r="G24" s="398"/>
      <c r="H24" s="217"/>
      <c r="I24" s="390"/>
    </row>
    <row r="25" spans="1:9" s="39" customFormat="1" x14ac:dyDescent="0.25">
      <c r="A25" s="391">
        <v>12</v>
      </c>
      <c r="B25" s="219"/>
      <c r="C25" s="403" t="s">
        <v>2578</v>
      </c>
      <c r="D25" s="404" t="s">
        <v>2585</v>
      </c>
      <c r="E25" s="403" t="s">
        <v>2580</v>
      </c>
      <c r="F25" s="406" t="s">
        <v>2257</v>
      </c>
      <c r="G25" s="397">
        <f>(0.75*I25)</f>
        <v>2400</v>
      </c>
      <c r="H25" s="215">
        <v>0</v>
      </c>
      <c r="I25" s="389">
        <v>3200</v>
      </c>
    </row>
    <row r="26" spans="1:9" s="39" customFormat="1" ht="15.75" x14ac:dyDescent="0.25">
      <c r="A26" s="391"/>
      <c r="B26" s="220" t="s">
        <v>2581</v>
      </c>
      <c r="C26" s="403"/>
      <c r="D26" s="405"/>
      <c r="E26" s="403"/>
      <c r="F26" s="407"/>
      <c r="G26" s="398"/>
      <c r="H26" s="217"/>
      <c r="I26" s="390"/>
    </row>
    <row r="27" spans="1:9" x14ac:dyDescent="0.25">
      <c r="A27" s="391">
        <v>13</v>
      </c>
      <c r="B27" s="214"/>
      <c r="C27" s="392" t="s">
        <v>2586</v>
      </c>
      <c r="D27" s="401" t="s">
        <v>2587</v>
      </c>
      <c r="E27" s="392" t="s">
        <v>2588</v>
      </c>
      <c r="F27" s="406" t="s">
        <v>2257</v>
      </c>
      <c r="G27" s="397">
        <f>(0.75*I27)</f>
        <v>1800</v>
      </c>
      <c r="H27" s="215">
        <v>0</v>
      </c>
      <c r="I27" s="389">
        <v>2400</v>
      </c>
    </row>
    <row r="28" spans="1:9" ht="31.5" x14ac:dyDescent="0.25">
      <c r="A28" s="391"/>
      <c r="B28" s="216" t="s">
        <v>2589</v>
      </c>
      <c r="C28" s="392"/>
      <c r="D28" s="402"/>
      <c r="E28" s="392"/>
      <c r="F28" s="407"/>
      <c r="G28" s="398"/>
      <c r="H28" s="217"/>
      <c r="I28" s="390"/>
    </row>
    <row r="29" spans="1:9" ht="15.75" x14ac:dyDescent="0.25">
      <c r="A29" s="391">
        <v>14</v>
      </c>
      <c r="B29" s="216"/>
      <c r="C29" s="392" t="s">
        <v>2586</v>
      </c>
      <c r="D29" s="401" t="s">
        <v>2590</v>
      </c>
      <c r="E29" s="392" t="s">
        <v>2588</v>
      </c>
      <c r="F29" s="406" t="s">
        <v>2257</v>
      </c>
      <c r="G29" s="397">
        <f>(0.75*I29)</f>
        <v>1800</v>
      </c>
      <c r="H29" s="215">
        <v>0</v>
      </c>
      <c r="I29" s="389">
        <v>2400</v>
      </c>
    </row>
    <row r="30" spans="1:9" ht="31.5" x14ac:dyDescent="0.25">
      <c r="A30" s="391"/>
      <c r="B30" s="216" t="s">
        <v>2589</v>
      </c>
      <c r="C30" s="392"/>
      <c r="D30" s="402"/>
      <c r="E30" s="392"/>
      <c r="F30" s="407"/>
      <c r="G30" s="398"/>
      <c r="H30" s="217"/>
      <c r="I30" s="390"/>
    </row>
    <row r="31" spans="1:9" ht="15.75" x14ac:dyDescent="0.25">
      <c r="A31" s="391">
        <v>15</v>
      </c>
      <c r="B31" s="216"/>
      <c r="C31" s="392" t="s">
        <v>2586</v>
      </c>
      <c r="D31" s="401" t="s">
        <v>2591</v>
      </c>
      <c r="E31" s="392" t="s">
        <v>2588</v>
      </c>
      <c r="F31" s="406" t="s">
        <v>2257</v>
      </c>
      <c r="G31" s="397">
        <f>(0.75*I31)</f>
        <v>1800</v>
      </c>
      <c r="H31" s="215">
        <v>0</v>
      </c>
      <c r="I31" s="389">
        <v>2400</v>
      </c>
    </row>
    <row r="32" spans="1:9" ht="31.5" x14ac:dyDescent="0.25">
      <c r="A32" s="391"/>
      <c r="B32" s="216" t="s">
        <v>2589</v>
      </c>
      <c r="C32" s="392"/>
      <c r="D32" s="402"/>
      <c r="E32" s="392"/>
      <c r="F32" s="407"/>
      <c r="G32" s="398"/>
      <c r="H32" s="217"/>
      <c r="I32" s="390"/>
    </row>
    <row r="33" spans="1:9" ht="15.75" x14ac:dyDescent="0.25">
      <c r="A33" s="391">
        <v>16</v>
      </c>
      <c r="B33" s="216"/>
      <c r="C33" s="392" t="s">
        <v>2586</v>
      </c>
      <c r="D33" s="401" t="s">
        <v>2592</v>
      </c>
      <c r="E33" s="392" t="s">
        <v>2588</v>
      </c>
      <c r="F33" s="406" t="s">
        <v>2257</v>
      </c>
      <c r="G33" s="397">
        <f>(0.75*I33)</f>
        <v>1800</v>
      </c>
      <c r="H33" s="215">
        <v>0</v>
      </c>
      <c r="I33" s="389">
        <v>2400</v>
      </c>
    </row>
    <row r="34" spans="1:9" ht="31.5" x14ac:dyDescent="0.25">
      <c r="A34" s="391"/>
      <c r="B34" s="216" t="s">
        <v>2589</v>
      </c>
      <c r="C34" s="392"/>
      <c r="D34" s="402"/>
      <c r="E34" s="392"/>
      <c r="F34" s="407"/>
      <c r="G34" s="398"/>
      <c r="H34" s="217"/>
      <c r="I34" s="390"/>
    </row>
    <row r="35" spans="1:9" ht="15.75" x14ac:dyDescent="0.25">
      <c r="A35" s="391">
        <v>17</v>
      </c>
      <c r="B35" s="216"/>
      <c r="C35" s="392" t="s">
        <v>2586</v>
      </c>
      <c r="D35" s="401" t="s">
        <v>2593</v>
      </c>
      <c r="E35" s="392" t="s">
        <v>2588</v>
      </c>
      <c r="F35" s="406" t="s">
        <v>2257</v>
      </c>
      <c r="G35" s="397">
        <f>(0.75*I35)</f>
        <v>1800</v>
      </c>
      <c r="H35" s="215">
        <v>0</v>
      </c>
      <c r="I35" s="389">
        <v>2400</v>
      </c>
    </row>
    <row r="36" spans="1:9" ht="31.5" x14ac:dyDescent="0.25">
      <c r="A36" s="391"/>
      <c r="B36" s="216" t="s">
        <v>2589</v>
      </c>
      <c r="C36" s="392"/>
      <c r="D36" s="402"/>
      <c r="E36" s="392"/>
      <c r="F36" s="407"/>
      <c r="G36" s="398"/>
      <c r="H36" s="217"/>
      <c r="I36" s="390"/>
    </row>
    <row r="37" spans="1:9" ht="15.75" x14ac:dyDescent="0.25">
      <c r="A37" s="391">
        <v>18</v>
      </c>
      <c r="B37" s="216"/>
      <c r="C37" s="392" t="s">
        <v>2586</v>
      </c>
      <c r="D37" s="401" t="s">
        <v>2594</v>
      </c>
      <c r="E37" s="392" t="s">
        <v>2588</v>
      </c>
      <c r="F37" s="406" t="s">
        <v>2257</v>
      </c>
      <c r="G37" s="397">
        <f>(0.75*I37)</f>
        <v>1800</v>
      </c>
      <c r="H37" s="215">
        <v>0</v>
      </c>
      <c r="I37" s="389">
        <v>2400</v>
      </c>
    </row>
    <row r="38" spans="1:9" ht="31.5" x14ac:dyDescent="0.25">
      <c r="A38" s="391"/>
      <c r="B38" s="216" t="s">
        <v>2589</v>
      </c>
      <c r="C38" s="392"/>
      <c r="D38" s="402"/>
      <c r="E38" s="392"/>
      <c r="F38" s="407"/>
      <c r="G38" s="398"/>
      <c r="H38" s="217"/>
      <c r="I38" s="390"/>
    </row>
    <row r="39" spans="1:9" ht="15.75" x14ac:dyDescent="0.25">
      <c r="A39" s="391">
        <v>19</v>
      </c>
      <c r="B39" s="216"/>
      <c r="C39" s="392" t="s">
        <v>2586</v>
      </c>
      <c r="D39" s="401" t="s">
        <v>2595</v>
      </c>
      <c r="E39" s="392" t="s">
        <v>2588</v>
      </c>
      <c r="F39" s="406" t="s">
        <v>2257</v>
      </c>
      <c r="G39" s="397">
        <f>(0.75*I39)</f>
        <v>1800</v>
      </c>
      <c r="H39" s="215">
        <v>0</v>
      </c>
      <c r="I39" s="389">
        <v>2400</v>
      </c>
    </row>
    <row r="40" spans="1:9" ht="31.5" x14ac:dyDescent="0.25">
      <c r="A40" s="391"/>
      <c r="B40" s="216" t="s">
        <v>2589</v>
      </c>
      <c r="C40" s="392"/>
      <c r="D40" s="402"/>
      <c r="E40" s="392"/>
      <c r="F40" s="407"/>
      <c r="G40" s="398"/>
      <c r="H40" s="217"/>
      <c r="I40" s="390"/>
    </row>
    <row r="41" spans="1:9" ht="15.75" x14ac:dyDescent="0.25">
      <c r="A41" s="391">
        <v>20</v>
      </c>
      <c r="B41" s="216"/>
      <c r="C41" s="392" t="s">
        <v>2586</v>
      </c>
      <c r="D41" s="401" t="s">
        <v>2596</v>
      </c>
      <c r="E41" s="392" t="s">
        <v>2588</v>
      </c>
      <c r="F41" s="406" t="s">
        <v>2257</v>
      </c>
      <c r="G41" s="397">
        <f>(0.75*I41)</f>
        <v>1800</v>
      </c>
      <c r="H41" s="215">
        <v>0</v>
      </c>
      <c r="I41" s="389">
        <v>2400</v>
      </c>
    </row>
    <row r="42" spans="1:9" ht="31.5" x14ac:dyDescent="0.25">
      <c r="A42" s="391"/>
      <c r="B42" s="216" t="s">
        <v>2589</v>
      </c>
      <c r="C42" s="392"/>
      <c r="D42" s="402"/>
      <c r="E42" s="392"/>
      <c r="F42" s="407"/>
      <c r="G42" s="398"/>
      <c r="H42" s="217"/>
      <c r="I42" s="390"/>
    </row>
    <row r="43" spans="1:9" ht="15.75" x14ac:dyDescent="0.25">
      <c r="A43" s="391">
        <v>21</v>
      </c>
      <c r="B43" s="216"/>
      <c r="C43" s="392" t="s">
        <v>2586</v>
      </c>
      <c r="D43" s="401" t="s">
        <v>2597</v>
      </c>
      <c r="E43" s="392" t="s">
        <v>2588</v>
      </c>
      <c r="F43" s="406" t="s">
        <v>2257</v>
      </c>
      <c r="G43" s="397">
        <f>(0.75*I43)</f>
        <v>1800</v>
      </c>
      <c r="H43" s="215">
        <v>0</v>
      </c>
      <c r="I43" s="389">
        <v>2400</v>
      </c>
    </row>
    <row r="44" spans="1:9" ht="31.5" x14ac:dyDescent="0.25">
      <c r="A44" s="391"/>
      <c r="B44" s="216" t="s">
        <v>2589</v>
      </c>
      <c r="C44" s="392"/>
      <c r="D44" s="402"/>
      <c r="E44" s="392"/>
      <c r="F44" s="407"/>
      <c r="G44" s="398"/>
      <c r="H44" s="217"/>
      <c r="I44" s="390"/>
    </row>
    <row r="45" spans="1:9" ht="15.75" x14ac:dyDescent="0.25">
      <c r="A45" s="391">
        <v>22</v>
      </c>
      <c r="B45" s="216"/>
      <c r="C45" s="392" t="s">
        <v>2586</v>
      </c>
      <c r="D45" s="401" t="s">
        <v>2598</v>
      </c>
      <c r="E45" s="392" t="s">
        <v>2588</v>
      </c>
      <c r="F45" s="406" t="s">
        <v>2257</v>
      </c>
      <c r="G45" s="397">
        <f>(0.75*I45)</f>
        <v>1800</v>
      </c>
      <c r="H45" s="215">
        <v>0</v>
      </c>
      <c r="I45" s="389">
        <v>2400</v>
      </c>
    </row>
    <row r="46" spans="1:9" ht="31.5" x14ac:dyDescent="0.25">
      <c r="A46" s="391"/>
      <c r="B46" s="216" t="s">
        <v>2589</v>
      </c>
      <c r="C46" s="392"/>
      <c r="D46" s="402"/>
      <c r="E46" s="392"/>
      <c r="F46" s="407"/>
      <c r="G46" s="398"/>
      <c r="H46" s="217"/>
      <c r="I46" s="390"/>
    </row>
    <row r="47" spans="1:9" ht="15.75" x14ac:dyDescent="0.25">
      <c r="A47" s="391">
        <v>23</v>
      </c>
      <c r="B47" s="216"/>
      <c r="C47" s="392" t="s">
        <v>2586</v>
      </c>
      <c r="D47" s="401" t="s">
        <v>2599</v>
      </c>
      <c r="E47" s="392" t="s">
        <v>2588</v>
      </c>
      <c r="F47" s="406" t="s">
        <v>2257</v>
      </c>
      <c r="G47" s="397">
        <f>(0.75*I47)</f>
        <v>1800</v>
      </c>
      <c r="H47" s="215">
        <v>0</v>
      </c>
      <c r="I47" s="389">
        <v>2400</v>
      </c>
    </row>
    <row r="48" spans="1:9" ht="31.5" x14ac:dyDescent="0.25">
      <c r="A48" s="391"/>
      <c r="B48" s="216" t="s">
        <v>2589</v>
      </c>
      <c r="C48" s="392"/>
      <c r="D48" s="402"/>
      <c r="E48" s="392"/>
      <c r="F48" s="407"/>
      <c r="G48" s="398"/>
      <c r="H48" s="217"/>
      <c r="I48" s="390"/>
    </row>
    <row r="49" spans="1:9" ht="15.75" x14ac:dyDescent="0.25">
      <c r="A49" s="391">
        <v>24</v>
      </c>
      <c r="B49" s="216"/>
      <c r="C49" s="392" t="s">
        <v>2586</v>
      </c>
      <c r="D49" s="401" t="s">
        <v>2600</v>
      </c>
      <c r="E49" s="392" t="s">
        <v>2588</v>
      </c>
      <c r="F49" s="406" t="s">
        <v>2257</v>
      </c>
      <c r="G49" s="397">
        <f>(0.75*I49)</f>
        <v>1800</v>
      </c>
      <c r="H49" s="215">
        <v>0</v>
      </c>
      <c r="I49" s="389">
        <v>2400</v>
      </c>
    </row>
    <row r="50" spans="1:9" ht="31.5" x14ac:dyDescent="0.25">
      <c r="A50" s="391"/>
      <c r="B50" s="216" t="s">
        <v>2589</v>
      </c>
      <c r="C50" s="392"/>
      <c r="D50" s="402"/>
      <c r="E50" s="392"/>
      <c r="F50" s="407"/>
      <c r="G50" s="398"/>
      <c r="H50" s="217"/>
      <c r="I50" s="390"/>
    </row>
    <row r="51" spans="1:9" ht="15.75" x14ac:dyDescent="0.25">
      <c r="A51" s="391">
        <v>25</v>
      </c>
      <c r="B51" s="216"/>
      <c r="C51" s="392" t="s">
        <v>2586</v>
      </c>
      <c r="D51" s="401" t="s">
        <v>2601</v>
      </c>
      <c r="E51" s="392" t="s">
        <v>2588</v>
      </c>
      <c r="F51" s="406" t="s">
        <v>2257</v>
      </c>
      <c r="G51" s="397">
        <f>(0.75*I51)</f>
        <v>1800</v>
      </c>
      <c r="H51" s="215">
        <v>0</v>
      </c>
      <c r="I51" s="389">
        <v>2400</v>
      </c>
    </row>
    <row r="52" spans="1:9" ht="31.5" x14ac:dyDescent="0.25">
      <c r="A52" s="391"/>
      <c r="B52" s="216" t="s">
        <v>2589</v>
      </c>
      <c r="C52" s="392"/>
      <c r="D52" s="402"/>
      <c r="E52" s="392"/>
      <c r="F52" s="407"/>
      <c r="G52" s="398"/>
      <c r="H52" s="217"/>
      <c r="I52" s="390"/>
    </row>
    <row r="53" spans="1:9" ht="15.75" x14ac:dyDescent="0.25">
      <c r="A53" s="391">
        <v>26</v>
      </c>
      <c r="B53" s="216"/>
      <c r="C53" s="392" t="s">
        <v>2586</v>
      </c>
      <c r="D53" s="401" t="s">
        <v>2602</v>
      </c>
      <c r="E53" s="392" t="s">
        <v>2588</v>
      </c>
      <c r="F53" s="406" t="s">
        <v>2257</v>
      </c>
      <c r="G53" s="397">
        <f>(0.75*I53)</f>
        <v>1800</v>
      </c>
      <c r="H53" s="215">
        <v>0</v>
      </c>
      <c r="I53" s="389">
        <v>2400</v>
      </c>
    </row>
    <row r="54" spans="1:9" ht="31.5" x14ac:dyDescent="0.25">
      <c r="A54" s="391"/>
      <c r="B54" s="216" t="s">
        <v>2589</v>
      </c>
      <c r="C54" s="392"/>
      <c r="D54" s="402"/>
      <c r="E54" s="392"/>
      <c r="F54" s="407"/>
      <c r="G54" s="398"/>
      <c r="H54" s="217"/>
      <c r="I54" s="390"/>
    </row>
    <row r="55" spans="1:9" ht="16.5" customHeight="1" x14ac:dyDescent="0.25">
      <c r="A55" s="391">
        <v>27</v>
      </c>
      <c r="B55" s="216"/>
      <c r="C55" s="392" t="s">
        <v>2586</v>
      </c>
      <c r="D55" s="401" t="s">
        <v>2603</v>
      </c>
      <c r="E55" s="392" t="s">
        <v>2588</v>
      </c>
      <c r="F55" s="406" t="s">
        <v>2257</v>
      </c>
      <c r="G55" s="397">
        <f>(0.75*I55)</f>
        <v>1800</v>
      </c>
      <c r="H55" s="215">
        <v>0</v>
      </c>
      <c r="I55" s="389">
        <v>2400</v>
      </c>
    </row>
    <row r="56" spans="1:9" ht="31.5" x14ac:dyDescent="0.25">
      <c r="A56" s="391"/>
      <c r="B56" s="216" t="s">
        <v>2589</v>
      </c>
      <c r="C56" s="392"/>
      <c r="D56" s="402"/>
      <c r="E56" s="392"/>
      <c r="F56" s="407"/>
      <c r="G56" s="398"/>
      <c r="H56" s="217"/>
      <c r="I56" s="390"/>
    </row>
    <row r="57" spans="1:9" ht="16.5" customHeight="1" x14ac:dyDescent="0.25">
      <c r="A57" s="391">
        <v>28</v>
      </c>
      <c r="B57" s="216"/>
      <c r="C57" s="392" t="s">
        <v>2586</v>
      </c>
      <c r="D57" s="401" t="s">
        <v>2604</v>
      </c>
      <c r="E57" s="392" t="s">
        <v>2588</v>
      </c>
      <c r="F57" s="406" t="s">
        <v>2257</v>
      </c>
      <c r="G57" s="397">
        <f>(0.75*I57)</f>
        <v>1800</v>
      </c>
      <c r="H57" s="215">
        <v>0</v>
      </c>
      <c r="I57" s="389">
        <v>2400</v>
      </c>
    </row>
    <row r="58" spans="1:9" ht="31.5" x14ac:dyDescent="0.25">
      <c r="A58" s="391"/>
      <c r="B58" s="216" t="s">
        <v>2589</v>
      </c>
      <c r="C58" s="392"/>
      <c r="D58" s="402"/>
      <c r="E58" s="392"/>
      <c r="F58" s="407"/>
      <c r="G58" s="398"/>
      <c r="H58" s="217"/>
      <c r="I58" s="390"/>
    </row>
    <row r="59" spans="1:9" ht="15.75" x14ac:dyDescent="0.25">
      <c r="A59" s="391">
        <v>29</v>
      </c>
      <c r="B59" s="216"/>
      <c r="C59" s="392" t="s">
        <v>2586</v>
      </c>
      <c r="D59" s="401" t="s">
        <v>2605</v>
      </c>
      <c r="E59" s="392" t="s">
        <v>2588</v>
      </c>
      <c r="F59" s="406" t="s">
        <v>2257</v>
      </c>
      <c r="G59" s="397">
        <f>(0.75*I59)</f>
        <v>1800</v>
      </c>
      <c r="H59" s="215">
        <v>0</v>
      </c>
      <c r="I59" s="389">
        <v>2400</v>
      </c>
    </row>
    <row r="60" spans="1:9" ht="31.5" x14ac:dyDescent="0.25">
      <c r="A60" s="391"/>
      <c r="B60" s="216" t="s">
        <v>2589</v>
      </c>
      <c r="C60" s="392"/>
      <c r="D60" s="402"/>
      <c r="E60" s="392"/>
      <c r="F60" s="407"/>
      <c r="G60" s="398"/>
      <c r="H60" s="217"/>
      <c r="I60" s="390"/>
    </row>
    <row r="61" spans="1:9" ht="15.75" x14ac:dyDescent="0.25">
      <c r="A61" s="391">
        <v>30</v>
      </c>
      <c r="B61" s="216"/>
      <c r="C61" s="392" t="s">
        <v>2586</v>
      </c>
      <c r="D61" s="401" t="s">
        <v>2606</v>
      </c>
      <c r="E61" s="392" t="s">
        <v>2588</v>
      </c>
      <c r="F61" s="406" t="s">
        <v>2257</v>
      </c>
      <c r="G61" s="397">
        <f>(0.75*I61)</f>
        <v>1800</v>
      </c>
      <c r="H61" s="215">
        <v>0</v>
      </c>
      <c r="I61" s="389">
        <v>2400</v>
      </c>
    </row>
    <row r="62" spans="1:9" ht="31.5" x14ac:dyDescent="0.25">
      <c r="A62" s="391"/>
      <c r="B62" s="216" t="s">
        <v>2589</v>
      </c>
      <c r="C62" s="392"/>
      <c r="D62" s="402"/>
      <c r="E62" s="392"/>
      <c r="F62" s="407"/>
      <c r="G62" s="398"/>
      <c r="H62" s="217"/>
      <c r="I62" s="390"/>
    </row>
    <row r="63" spans="1:9" ht="16.5" customHeight="1" x14ac:dyDescent="0.25">
      <c r="A63" s="391">
        <v>31</v>
      </c>
      <c r="B63" s="216"/>
      <c r="C63" s="392" t="s">
        <v>2586</v>
      </c>
      <c r="D63" s="401" t="s">
        <v>2607</v>
      </c>
      <c r="E63" s="392" t="s">
        <v>2588</v>
      </c>
      <c r="F63" s="406" t="s">
        <v>2257</v>
      </c>
      <c r="G63" s="397">
        <f>(0.75*I63)</f>
        <v>1800</v>
      </c>
      <c r="H63" s="215">
        <v>0</v>
      </c>
      <c r="I63" s="389">
        <v>2400</v>
      </c>
    </row>
    <row r="64" spans="1:9" ht="31.5" x14ac:dyDescent="0.25">
      <c r="A64" s="391"/>
      <c r="B64" s="216" t="s">
        <v>2589</v>
      </c>
      <c r="C64" s="392"/>
      <c r="D64" s="402"/>
      <c r="E64" s="392"/>
      <c r="F64" s="407"/>
      <c r="G64" s="398"/>
      <c r="H64" s="217"/>
      <c r="I64" s="390"/>
    </row>
    <row r="65" spans="1:9" ht="15.75" x14ac:dyDescent="0.25">
      <c r="A65" s="391">
        <v>32</v>
      </c>
      <c r="B65" s="216"/>
      <c r="C65" s="392" t="s">
        <v>2586</v>
      </c>
      <c r="D65" s="401" t="s">
        <v>2608</v>
      </c>
      <c r="E65" s="392" t="s">
        <v>2588</v>
      </c>
      <c r="F65" s="406" t="s">
        <v>2257</v>
      </c>
      <c r="G65" s="397">
        <f>(0.75*I65)</f>
        <v>1800</v>
      </c>
      <c r="H65" s="215">
        <v>0</v>
      </c>
      <c r="I65" s="389">
        <v>2400</v>
      </c>
    </row>
    <row r="66" spans="1:9" ht="31.5" x14ac:dyDescent="0.25">
      <c r="A66" s="391"/>
      <c r="B66" s="216" t="s">
        <v>2589</v>
      </c>
      <c r="C66" s="392"/>
      <c r="D66" s="402"/>
      <c r="E66" s="392"/>
      <c r="F66" s="407"/>
      <c r="G66" s="398"/>
      <c r="H66" s="217"/>
      <c r="I66" s="390"/>
    </row>
    <row r="67" spans="1:9" ht="15.75" x14ac:dyDescent="0.25">
      <c r="A67" s="391">
        <v>33</v>
      </c>
      <c r="B67" s="218"/>
      <c r="C67" s="392" t="s">
        <v>2609</v>
      </c>
      <c r="D67" s="401" t="s">
        <v>2610</v>
      </c>
      <c r="E67" s="401" t="s">
        <v>2611</v>
      </c>
      <c r="F67" s="395" t="s">
        <v>2257</v>
      </c>
      <c r="G67" s="397">
        <f>(0.75*I67)</f>
        <v>8400</v>
      </c>
      <c r="H67" s="215">
        <v>0</v>
      </c>
      <c r="I67" s="389">
        <v>11200</v>
      </c>
    </row>
    <row r="68" spans="1:9" ht="15.75" x14ac:dyDescent="0.25">
      <c r="A68" s="391"/>
      <c r="B68" s="216" t="s">
        <v>2612</v>
      </c>
      <c r="C68" s="392"/>
      <c r="D68" s="402"/>
      <c r="E68" s="402"/>
      <c r="F68" s="396"/>
      <c r="G68" s="398"/>
      <c r="H68" s="217"/>
      <c r="I68" s="390"/>
    </row>
    <row r="69" spans="1:9" ht="15.75" x14ac:dyDescent="0.25">
      <c r="A69" s="391">
        <v>34</v>
      </c>
      <c r="B69" s="218"/>
      <c r="C69" s="392" t="s">
        <v>2609</v>
      </c>
      <c r="D69" s="401" t="s">
        <v>2613</v>
      </c>
      <c r="E69" s="401" t="s">
        <v>2611</v>
      </c>
      <c r="F69" s="395" t="s">
        <v>1501</v>
      </c>
      <c r="G69" s="397">
        <f>(0.75*I69)</f>
        <v>8400</v>
      </c>
      <c r="H69" s="215">
        <v>0</v>
      </c>
      <c r="I69" s="389">
        <v>11200</v>
      </c>
    </row>
    <row r="70" spans="1:9" ht="15.75" x14ac:dyDescent="0.25">
      <c r="A70" s="391"/>
      <c r="B70" s="216" t="s">
        <v>2612</v>
      </c>
      <c r="C70" s="392"/>
      <c r="D70" s="402"/>
      <c r="E70" s="402"/>
      <c r="F70" s="396"/>
      <c r="G70" s="398"/>
      <c r="H70" s="217"/>
      <c r="I70" s="390"/>
    </row>
    <row r="71" spans="1:9" ht="15.75" x14ac:dyDescent="0.25">
      <c r="A71" s="391">
        <v>35</v>
      </c>
      <c r="B71" s="218"/>
      <c r="C71" s="392" t="s">
        <v>2614</v>
      </c>
      <c r="D71" s="401" t="s">
        <v>2615</v>
      </c>
      <c r="E71" s="401" t="s">
        <v>2616</v>
      </c>
      <c r="F71" s="395" t="s">
        <v>2257</v>
      </c>
      <c r="G71" s="397">
        <f>(0.75*I71)</f>
        <v>15600</v>
      </c>
      <c r="H71" s="215">
        <v>0</v>
      </c>
      <c r="I71" s="389">
        <v>20800</v>
      </c>
    </row>
    <row r="72" spans="1:9" ht="15.75" x14ac:dyDescent="0.25">
      <c r="A72" s="391"/>
      <c r="B72" s="216" t="s">
        <v>2617</v>
      </c>
      <c r="C72" s="392"/>
      <c r="D72" s="402"/>
      <c r="E72" s="402"/>
      <c r="F72" s="396"/>
      <c r="G72" s="398"/>
      <c r="H72" s="217"/>
      <c r="I72" s="390"/>
    </row>
    <row r="73" spans="1:9" ht="15.75" x14ac:dyDescent="0.25">
      <c r="A73" s="391">
        <v>36</v>
      </c>
      <c r="B73" s="218"/>
      <c r="C73" s="392" t="s">
        <v>2614</v>
      </c>
      <c r="D73" s="401" t="s">
        <v>2618</v>
      </c>
      <c r="E73" s="401" t="s">
        <v>2619</v>
      </c>
      <c r="F73" s="395" t="s">
        <v>2620</v>
      </c>
      <c r="G73" s="397">
        <f>(0.75*I73)</f>
        <v>9000</v>
      </c>
      <c r="H73" s="215">
        <v>0</v>
      </c>
      <c r="I73" s="389">
        <v>12000</v>
      </c>
    </row>
    <row r="74" spans="1:9" ht="15.75" x14ac:dyDescent="0.25">
      <c r="A74" s="391"/>
      <c r="B74" s="216" t="s">
        <v>2621</v>
      </c>
      <c r="C74" s="392"/>
      <c r="D74" s="402"/>
      <c r="E74" s="402"/>
      <c r="F74" s="396"/>
      <c r="G74" s="398"/>
      <c r="H74" s="217"/>
      <c r="I74" s="390"/>
    </row>
    <row r="75" spans="1:9" ht="15.75" x14ac:dyDescent="0.25">
      <c r="A75" s="391">
        <v>37</v>
      </c>
      <c r="B75" s="218"/>
      <c r="C75" s="392" t="s">
        <v>2614</v>
      </c>
      <c r="D75" s="401" t="s">
        <v>2622</v>
      </c>
      <c r="E75" s="401" t="s">
        <v>2619</v>
      </c>
      <c r="F75" s="395" t="s">
        <v>1452</v>
      </c>
      <c r="G75" s="397">
        <f>(0.75*I75)</f>
        <v>9000</v>
      </c>
      <c r="H75" s="215">
        <v>0</v>
      </c>
      <c r="I75" s="389">
        <v>12000</v>
      </c>
    </row>
    <row r="76" spans="1:9" ht="15.75" x14ac:dyDescent="0.25">
      <c r="A76" s="391"/>
      <c r="B76" s="216" t="s">
        <v>2621</v>
      </c>
      <c r="C76" s="392"/>
      <c r="D76" s="402"/>
      <c r="E76" s="402"/>
      <c r="F76" s="396"/>
      <c r="G76" s="398"/>
      <c r="H76" s="217"/>
      <c r="I76" s="390"/>
    </row>
    <row r="77" spans="1:9" ht="15.75" x14ac:dyDescent="0.25">
      <c r="A77" s="391">
        <v>38</v>
      </c>
      <c r="B77" s="218"/>
      <c r="C77" s="392" t="s">
        <v>2614</v>
      </c>
      <c r="D77" s="401" t="s">
        <v>2623</v>
      </c>
      <c r="E77" s="401" t="s">
        <v>2619</v>
      </c>
      <c r="F77" s="395" t="s">
        <v>1445</v>
      </c>
      <c r="G77" s="397">
        <f>(0.75*I77)</f>
        <v>9000</v>
      </c>
      <c r="H77" s="215">
        <v>0</v>
      </c>
      <c r="I77" s="389">
        <v>12000</v>
      </c>
    </row>
    <row r="78" spans="1:9" ht="15.75" x14ac:dyDescent="0.25">
      <c r="A78" s="391"/>
      <c r="B78" s="216" t="s">
        <v>2621</v>
      </c>
      <c r="C78" s="392"/>
      <c r="D78" s="402"/>
      <c r="E78" s="402"/>
      <c r="F78" s="396"/>
      <c r="G78" s="398"/>
      <c r="H78" s="217"/>
      <c r="I78" s="390"/>
    </row>
    <row r="79" spans="1:9" ht="15.75" x14ac:dyDescent="0.25">
      <c r="A79" s="391">
        <v>39</v>
      </c>
      <c r="B79" s="218"/>
      <c r="C79" s="392" t="s">
        <v>2614</v>
      </c>
      <c r="D79" s="401" t="s">
        <v>2624</v>
      </c>
      <c r="E79" s="401" t="s">
        <v>2619</v>
      </c>
      <c r="F79" s="395" t="s">
        <v>2625</v>
      </c>
      <c r="G79" s="397">
        <f>(0.75*I79)</f>
        <v>9000</v>
      </c>
      <c r="H79" s="215">
        <v>0</v>
      </c>
      <c r="I79" s="389">
        <v>12000</v>
      </c>
    </row>
    <row r="80" spans="1:9" ht="15.75" x14ac:dyDescent="0.25">
      <c r="A80" s="391"/>
      <c r="B80" s="216" t="s">
        <v>2621</v>
      </c>
      <c r="C80" s="392"/>
      <c r="D80" s="402"/>
      <c r="E80" s="402"/>
      <c r="F80" s="396"/>
      <c r="G80" s="398"/>
      <c r="H80" s="217"/>
      <c r="I80" s="390"/>
    </row>
    <row r="81" spans="1:9" ht="15.75" x14ac:dyDescent="0.25">
      <c r="A81" s="391">
        <v>40</v>
      </c>
      <c r="B81" s="218"/>
      <c r="C81" s="392" t="s">
        <v>2614</v>
      </c>
      <c r="D81" s="401" t="s">
        <v>2626</v>
      </c>
      <c r="E81" s="401" t="s">
        <v>2619</v>
      </c>
      <c r="F81" s="395" t="s">
        <v>2575</v>
      </c>
      <c r="G81" s="397">
        <f>(0.75*I81)</f>
        <v>9000</v>
      </c>
      <c r="H81" s="215">
        <v>0</v>
      </c>
      <c r="I81" s="389">
        <v>12000</v>
      </c>
    </row>
    <row r="82" spans="1:9" ht="15.75" x14ac:dyDescent="0.25">
      <c r="A82" s="391"/>
      <c r="B82" s="216" t="s">
        <v>2621</v>
      </c>
      <c r="C82" s="392"/>
      <c r="D82" s="402"/>
      <c r="E82" s="402"/>
      <c r="F82" s="396"/>
      <c r="G82" s="398"/>
      <c r="H82" s="217"/>
      <c r="I82" s="390"/>
    </row>
    <row r="83" spans="1:9" ht="15.75" x14ac:dyDescent="0.25">
      <c r="A83" s="391">
        <v>41</v>
      </c>
      <c r="B83" s="218"/>
      <c r="C83" s="392" t="s">
        <v>2614</v>
      </c>
      <c r="D83" s="401" t="s">
        <v>2627</v>
      </c>
      <c r="E83" s="401" t="s">
        <v>2619</v>
      </c>
      <c r="F83" s="395" t="s">
        <v>2628</v>
      </c>
      <c r="G83" s="397">
        <f>(0.75*I83)</f>
        <v>9000</v>
      </c>
      <c r="H83" s="215">
        <v>0</v>
      </c>
      <c r="I83" s="389">
        <v>12000</v>
      </c>
    </row>
    <row r="84" spans="1:9" ht="15.75" x14ac:dyDescent="0.25">
      <c r="A84" s="391"/>
      <c r="B84" s="216" t="s">
        <v>2621</v>
      </c>
      <c r="C84" s="392"/>
      <c r="D84" s="402"/>
      <c r="E84" s="402"/>
      <c r="F84" s="396"/>
      <c r="G84" s="398"/>
      <c r="H84" s="217"/>
      <c r="I84" s="390"/>
    </row>
    <row r="85" spans="1:9" ht="15.75" x14ac:dyDescent="0.25">
      <c r="A85" s="391">
        <v>42</v>
      </c>
      <c r="B85" s="218"/>
      <c r="C85" s="392" t="s">
        <v>2614</v>
      </c>
      <c r="D85" s="401" t="s">
        <v>2629</v>
      </c>
      <c r="E85" s="401" t="s">
        <v>2619</v>
      </c>
      <c r="F85" s="395" t="s">
        <v>2630</v>
      </c>
      <c r="G85" s="397">
        <f>(0.75*I85)</f>
        <v>9000</v>
      </c>
      <c r="H85" s="215">
        <v>0</v>
      </c>
      <c r="I85" s="389">
        <v>12000</v>
      </c>
    </row>
    <row r="86" spans="1:9" ht="15.75" x14ac:dyDescent="0.25">
      <c r="A86" s="391"/>
      <c r="B86" s="216" t="s">
        <v>2621</v>
      </c>
      <c r="C86" s="392"/>
      <c r="D86" s="402"/>
      <c r="E86" s="402"/>
      <c r="F86" s="396"/>
      <c r="G86" s="398"/>
      <c r="H86" s="217"/>
      <c r="I86" s="390"/>
    </row>
    <row r="87" spans="1:9" ht="15.75" x14ac:dyDescent="0.25">
      <c r="A87" s="391">
        <v>43</v>
      </c>
      <c r="B87" s="218"/>
      <c r="C87" s="392" t="s">
        <v>2614</v>
      </c>
      <c r="D87" s="401" t="s">
        <v>2631</v>
      </c>
      <c r="E87" s="401" t="s">
        <v>2619</v>
      </c>
      <c r="F87" s="395" t="s">
        <v>1445</v>
      </c>
      <c r="G87" s="397">
        <f>(0.75*I87)</f>
        <v>9000</v>
      </c>
      <c r="H87" s="215">
        <v>0</v>
      </c>
      <c r="I87" s="389">
        <v>12000</v>
      </c>
    </row>
    <row r="88" spans="1:9" ht="15.75" x14ac:dyDescent="0.25">
      <c r="A88" s="391"/>
      <c r="B88" s="216" t="s">
        <v>2621</v>
      </c>
      <c r="C88" s="392"/>
      <c r="D88" s="402"/>
      <c r="E88" s="402"/>
      <c r="F88" s="396"/>
      <c r="G88" s="398"/>
      <c r="H88" s="217"/>
      <c r="I88" s="390"/>
    </row>
    <row r="89" spans="1:9" ht="15.75" x14ac:dyDescent="0.25">
      <c r="A89" s="391">
        <v>44</v>
      </c>
      <c r="B89" s="218"/>
      <c r="C89" s="392" t="s">
        <v>2614</v>
      </c>
      <c r="D89" s="411" t="s">
        <v>2632</v>
      </c>
      <c r="E89" s="401" t="s">
        <v>2633</v>
      </c>
      <c r="F89" s="412" t="s">
        <v>2257</v>
      </c>
      <c r="G89" s="397">
        <f>(0.75*I89)</f>
        <v>6000</v>
      </c>
      <c r="H89" s="215">
        <v>0</v>
      </c>
      <c r="I89" s="389">
        <v>8000</v>
      </c>
    </row>
    <row r="90" spans="1:9" ht="15.75" x14ac:dyDescent="0.25">
      <c r="A90" s="391"/>
      <c r="B90" s="216" t="s">
        <v>2634</v>
      </c>
      <c r="C90" s="392"/>
      <c r="D90" s="411"/>
      <c r="E90" s="402"/>
      <c r="F90" s="412"/>
      <c r="G90" s="398"/>
      <c r="H90" s="217"/>
      <c r="I90" s="390"/>
    </row>
    <row r="91" spans="1:9" ht="15.75" x14ac:dyDescent="0.25">
      <c r="A91" s="221">
        <v>45</v>
      </c>
      <c r="B91" s="216" t="str">
        <f>CONCATENATE(C91:C91," ","-"," ",E91)</f>
        <v>Lenovo -  Thinkcentre 4518P99</v>
      </c>
      <c r="C91" s="222" t="s">
        <v>2635</v>
      </c>
      <c r="D91" s="223" t="s">
        <v>2636</v>
      </c>
      <c r="E91" s="222" t="s">
        <v>2637</v>
      </c>
      <c r="F91" s="224" t="s">
        <v>2257</v>
      </c>
      <c r="G91" s="225">
        <f t="shared" ref="G91:G146" si="0">(0.5*I91)</f>
        <v>16000</v>
      </c>
      <c r="H91" s="215">
        <v>0</v>
      </c>
      <c r="I91" s="284">
        <v>32000</v>
      </c>
    </row>
    <row r="92" spans="1:9" ht="15.75" x14ac:dyDescent="0.25">
      <c r="A92" s="221">
        <v>46</v>
      </c>
      <c r="B92" s="216" t="str">
        <f t="shared" ref="B92:B189" si="1">CONCATENATE(C92:C92," ","-"," ",E92)</f>
        <v>Lenovo -  Thinkcentre 4518P99</v>
      </c>
      <c r="C92" s="222" t="s">
        <v>2635</v>
      </c>
      <c r="D92" s="223" t="s">
        <v>2638</v>
      </c>
      <c r="E92" s="222" t="s">
        <v>2637</v>
      </c>
      <c r="F92" s="224" t="s">
        <v>2257</v>
      </c>
      <c r="G92" s="225">
        <f t="shared" si="0"/>
        <v>16000</v>
      </c>
      <c r="H92" s="215">
        <v>0</v>
      </c>
      <c r="I92" s="284">
        <v>32000</v>
      </c>
    </row>
    <row r="93" spans="1:9" ht="15.75" x14ac:dyDescent="0.25">
      <c r="A93" s="221">
        <v>47</v>
      </c>
      <c r="B93" s="216" t="str">
        <f t="shared" si="1"/>
        <v>Lenovo -  Thinkcentre 4518P99</v>
      </c>
      <c r="C93" s="222" t="s">
        <v>2635</v>
      </c>
      <c r="D93" s="223" t="s">
        <v>2639</v>
      </c>
      <c r="E93" s="222" t="s">
        <v>2637</v>
      </c>
      <c r="F93" s="224" t="s">
        <v>2257</v>
      </c>
      <c r="G93" s="225">
        <f t="shared" si="0"/>
        <v>16000</v>
      </c>
      <c r="H93" s="215">
        <v>0</v>
      </c>
      <c r="I93" s="284">
        <v>32000</v>
      </c>
    </row>
    <row r="94" spans="1:9" ht="15.75" x14ac:dyDescent="0.25">
      <c r="A94" s="221">
        <v>48</v>
      </c>
      <c r="B94" s="216" t="str">
        <f t="shared" si="1"/>
        <v>Lenovo -  Thinkcentre 4518P99</v>
      </c>
      <c r="C94" s="222" t="s">
        <v>2635</v>
      </c>
      <c r="D94" s="223" t="s">
        <v>2640</v>
      </c>
      <c r="E94" s="222" t="s">
        <v>2637</v>
      </c>
      <c r="F94" s="224" t="s">
        <v>2257</v>
      </c>
      <c r="G94" s="225">
        <f t="shared" si="0"/>
        <v>16000</v>
      </c>
      <c r="H94" s="215">
        <v>0</v>
      </c>
      <c r="I94" s="284">
        <v>32000</v>
      </c>
    </row>
    <row r="95" spans="1:9" ht="15.75" x14ac:dyDescent="0.25">
      <c r="A95" s="221">
        <v>49</v>
      </c>
      <c r="B95" s="216" t="str">
        <f t="shared" si="1"/>
        <v>Lenovo -  Thinkcentre 4518P99</v>
      </c>
      <c r="C95" s="222" t="s">
        <v>2635</v>
      </c>
      <c r="D95" s="223" t="s">
        <v>2641</v>
      </c>
      <c r="E95" s="222" t="s">
        <v>2637</v>
      </c>
      <c r="F95" s="224" t="s">
        <v>2257</v>
      </c>
      <c r="G95" s="225">
        <f t="shared" si="0"/>
        <v>16000</v>
      </c>
      <c r="H95" s="215">
        <v>0</v>
      </c>
      <c r="I95" s="284">
        <v>32000</v>
      </c>
    </row>
    <row r="96" spans="1:9" ht="15.75" x14ac:dyDescent="0.25">
      <c r="A96" s="221">
        <v>50</v>
      </c>
      <c r="B96" s="216" t="str">
        <f t="shared" si="1"/>
        <v>Lenovo -  Thinkcentre 4518P99</v>
      </c>
      <c r="C96" s="222" t="s">
        <v>2635</v>
      </c>
      <c r="D96" s="223" t="s">
        <v>2642</v>
      </c>
      <c r="E96" s="222" t="s">
        <v>2637</v>
      </c>
      <c r="F96" s="224" t="s">
        <v>2257</v>
      </c>
      <c r="G96" s="225">
        <f t="shared" si="0"/>
        <v>16000</v>
      </c>
      <c r="H96" s="215">
        <v>0</v>
      </c>
      <c r="I96" s="284">
        <v>32000</v>
      </c>
    </row>
    <row r="97" spans="1:9" ht="15.75" x14ac:dyDescent="0.25">
      <c r="A97" s="221">
        <v>51</v>
      </c>
      <c r="B97" s="216" t="str">
        <f t="shared" si="1"/>
        <v>Lenovo -  Thinkcentre 4518P99</v>
      </c>
      <c r="C97" s="222" t="s">
        <v>2635</v>
      </c>
      <c r="D97" s="223" t="s">
        <v>2643</v>
      </c>
      <c r="E97" s="222" t="s">
        <v>2637</v>
      </c>
      <c r="F97" s="224" t="s">
        <v>2257</v>
      </c>
      <c r="G97" s="225">
        <f t="shared" si="0"/>
        <v>16000</v>
      </c>
      <c r="H97" s="215">
        <v>0</v>
      </c>
      <c r="I97" s="284">
        <v>32000</v>
      </c>
    </row>
    <row r="98" spans="1:9" ht="15.75" x14ac:dyDescent="0.25">
      <c r="A98" s="221">
        <v>52</v>
      </c>
      <c r="B98" s="216" t="str">
        <f t="shared" si="1"/>
        <v>Lenovo -  Thinkcentre 4518P99</v>
      </c>
      <c r="C98" s="222" t="s">
        <v>2635</v>
      </c>
      <c r="D98" s="223" t="s">
        <v>2644</v>
      </c>
      <c r="E98" s="222" t="s">
        <v>2637</v>
      </c>
      <c r="F98" s="224" t="s">
        <v>2257</v>
      </c>
      <c r="G98" s="225">
        <f t="shared" si="0"/>
        <v>16000</v>
      </c>
      <c r="H98" s="215">
        <v>0</v>
      </c>
      <c r="I98" s="284">
        <v>32000</v>
      </c>
    </row>
    <row r="99" spans="1:9" ht="15.75" x14ac:dyDescent="0.25">
      <c r="A99" s="221">
        <v>53</v>
      </c>
      <c r="B99" s="216" t="str">
        <f t="shared" si="1"/>
        <v>Lenovo -  Thinkcentre 4518P99</v>
      </c>
      <c r="C99" s="222" t="s">
        <v>2635</v>
      </c>
      <c r="D99" s="223" t="s">
        <v>2645</v>
      </c>
      <c r="E99" s="222" t="s">
        <v>2637</v>
      </c>
      <c r="F99" s="224" t="s">
        <v>2257</v>
      </c>
      <c r="G99" s="225">
        <f t="shared" si="0"/>
        <v>16000</v>
      </c>
      <c r="H99" s="215">
        <v>0</v>
      </c>
      <c r="I99" s="284">
        <v>32000</v>
      </c>
    </row>
    <row r="100" spans="1:9" ht="15.75" x14ac:dyDescent="0.25">
      <c r="A100" s="221">
        <v>54</v>
      </c>
      <c r="B100" s="216" t="str">
        <f t="shared" si="1"/>
        <v>Lenovo -  Thinkcentre 4518P99</v>
      </c>
      <c r="C100" s="222" t="s">
        <v>2635</v>
      </c>
      <c r="D100" s="223" t="s">
        <v>2646</v>
      </c>
      <c r="E100" s="222" t="s">
        <v>2637</v>
      </c>
      <c r="F100" s="224" t="s">
        <v>2257</v>
      </c>
      <c r="G100" s="225">
        <f t="shared" si="0"/>
        <v>16000</v>
      </c>
      <c r="H100" s="215">
        <v>0</v>
      </c>
      <c r="I100" s="284">
        <v>32000</v>
      </c>
    </row>
    <row r="101" spans="1:9" ht="15.75" x14ac:dyDescent="0.25">
      <c r="A101" s="221">
        <v>55</v>
      </c>
      <c r="B101" s="216" t="str">
        <f t="shared" si="1"/>
        <v>Lenovo -  Thinkcentre 4518P99</v>
      </c>
      <c r="C101" s="222" t="s">
        <v>2635</v>
      </c>
      <c r="D101" s="223" t="s">
        <v>2647</v>
      </c>
      <c r="E101" s="222" t="s">
        <v>2637</v>
      </c>
      <c r="F101" s="224" t="s">
        <v>2257</v>
      </c>
      <c r="G101" s="225">
        <f t="shared" si="0"/>
        <v>16000</v>
      </c>
      <c r="H101" s="215">
        <v>0</v>
      </c>
      <c r="I101" s="284">
        <v>32000</v>
      </c>
    </row>
    <row r="102" spans="1:9" ht="15.75" x14ac:dyDescent="0.25">
      <c r="A102" s="221">
        <v>56</v>
      </c>
      <c r="B102" s="216" t="str">
        <f t="shared" si="1"/>
        <v>Lenovo -  Thinkcentre 4518P99</v>
      </c>
      <c r="C102" s="222" t="s">
        <v>2635</v>
      </c>
      <c r="D102" s="223" t="s">
        <v>2648</v>
      </c>
      <c r="E102" s="222" t="s">
        <v>2637</v>
      </c>
      <c r="F102" s="224" t="s">
        <v>2257</v>
      </c>
      <c r="G102" s="225">
        <f t="shared" si="0"/>
        <v>16000</v>
      </c>
      <c r="H102" s="215">
        <v>0</v>
      </c>
      <c r="I102" s="284">
        <v>32000</v>
      </c>
    </row>
    <row r="103" spans="1:9" ht="15.75" x14ac:dyDescent="0.25">
      <c r="A103" s="221">
        <v>57</v>
      </c>
      <c r="B103" s="216" t="str">
        <f t="shared" si="1"/>
        <v>Lenovo -  Thinkcentre 4518P99</v>
      </c>
      <c r="C103" s="222" t="s">
        <v>2635</v>
      </c>
      <c r="D103" s="223" t="s">
        <v>2649</v>
      </c>
      <c r="E103" s="222" t="s">
        <v>2637</v>
      </c>
      <c r="F103" s="224" t="s">
        <v>2257</v>
      </c>
      <c r="G103" s="225">
        <f t="shared" si="0"/>
        <v>16000</v>
      </c>
      <c r="H103" s="215">
        <v>0</v>
      </c>
      <c r="I103" s="284">
        <v>32000</v>
      </c>
    </row>
    <row r="104" spans="1:9" ht="15.75" x14ac:dyDescent="0.25">
      <c r="A104" s="221">
        <v>58</v>
      </c>
      <c r="B104" s="216" t="str">
        <f t="shared" si="1"/>
        <v>Lenovo -  Thinkcentre 4518P99</v>
      </c>
      <c r="C104" s="222" t="s">
        <v>2635</v>
      </c>
      <c r="D104" s="223" t="s">
        <v>2650</v>
      </c>
      <c r="E104" s="222" t="s">
        <v>2637</v>
      </c>
      <c r="F104" s="224" t="s">
        <v>2257</v>
      </c>
      <c r="G104" s="225">
        <f t="shared" si="0"/>
        <v>16000</v>
      </c>
      <c r="H104" s="215">
        <v>0</v>
      </c>
      <c r="I104" s="284">
        <v>32000</v>
      </c>
    </row>
    <row r="105" spans="1:9" ht="15.75" x14ac:dyDescent="0.25">
      <c r="A105" s="221">
        <v>59</v>
      </c>
      <c r="B105" s="216" t="str">
        <f t="shared" si="1"/>
        <v>Lenovo -  Thinkcentre 4518P99</v>
      </c>
      <c r="C105" s="222" t="s">
        <v>2635</v>
      </c>
      <c r="D105" s="223" t="s">
        <v>2651</v>
      </c>
      <c r="E105" s="222" t="s">
        <v>2637</v>
      </c>
      <c r="F105" s="224" t="s">
        <v>2257</v>
      </c>
      <c r="G105" s="225">
        <f t="shared" si="0"/>
        <v>16000</v>
      </c>
      <c r="H105" s="215">
        <v>0</v>
      </c>
      <c r="I105" s="284">
        <v>32000</v>
      </c>
    </row>
    <row r="106" spans="1:9" ht="15.75" x14ac:dyDescent="0.25">
      <c r="A106" s="221">
        <v>60</v>
      </c>
      <c r="B106" s="216" t="str">
        <f t="shared" si="1"/>
        <v>Lenovo -  Thinkcentre 4518P99</v>
      </c>
      <c r="C106" s="222" t="s">
        <v>2635</v>
      </c>
      <c r="D106" s="223" t="s">
        <v>2652</v>
      </c>
      <c r="E106" s="222" t="s">
        <v>2637</v>
      </c>
      <c r="F106" s="224" t="s">
        <v>2257</v>
      </c>
      <c r="G106" s="225">
        <f t="shared" si="0"/>
        <v>16000</v>
      </c>
      <c r="H106" s="215">
        <v>0</v>
      </c>
      <c r="I106" s="284">
        <v>32000</v>
      </c>
    </row>
    <row r="107" spans="1:9" ht="15.75" x14ac:dyDescent="0.25">
      <c r="A107" s="221">
        <v>61</v>
      </c>
      <c r="B107" s="216" t="str">
        <f t="shared" si="1"/>
        <v>Lenovo -  Thinkcentre 4518P99</v>
      </c>
      <c r="C107" s="222" t="s">
        <v>2635</v>
      </c>
      <c r="D107" s="223" t="s">
        <v>2653</v>
      </c>
      <c r="E107" s="222" t="s">
        <v>2637</v>
      </c>
      <c r="F107" s="224" t="s">
        <v>2257</v>
      </c>
      <c r="G107" s="225">
        <f t="shared" si="0"/>
        <v>16000</v>
      </c>
      <c r="H107" s="215">
        <v>0</v>
      </c>
      <c r="I107" s="284">
        <v>32000</v>
      </c>
    </row>
    <row r="108" spans="1:9" ht="15.75" x14ac:dyDescent="0.25">
      <c r="A108" s="221">
        <v>62</v>
      </c>
      <c r="B108" s="216" t="str">
        <f t="shared" si="1"/>
        <v>Lenovo -  Thinkcentre 4518P99</v>
      </c>
      <c r="C108" s="222" t="s">
        <v>2635</v>
      </c>
      <c r="D108" s="223" t="s">
        <v>2654</v>
      </c>
      <c r="E108" s="222" t="s">
        <v>2637</v>
      </c>
      <c r="F108" s="224" t="s">
        <v>2257</v>
      </c>
      <c r="G108" s="225">
        <f t="shared" si="0"/>
        <v>16000</v>
      </c>
      <c r="H108" s="215">
        <v>0</v>
      </c>
      <c r="I108" s="284">
        <v>32000</v>
      </c>
    </row>
    <row r="109" spans="1:9" ht="15.75" x14ac:dyDescent="0.25">
      <c r="A109" s="221">
        <v>63</v>
      </c>
      <c r="B109" s="216" t="str">
        <f t="shared" si="1"/>
        <v>Lenovo -  Thinkcentre 4518P99</v>
      </c>
      <c r="C109" s="222" t="s">
        <v>2635</v>
      </c>
      <c r="D109" s="223" t="s">
        <v>2655</v>
      </c>
      <c r="E109" s="222" t="s">
        <v>2637</v>
      </c>
      <c r="F109" s="224" t="s">
        <v>2257</v>
      </c>
      <c r="G109" s="225">
        <f t="shared" si="0"/>
        <v>16000</v>
      </c>
      <c r="H109" s="215">
        <v>0</v>
      </c>
      <c r="I109" s="284">
        <v>32000</v>
      </c>
    </row>
    <row r="110" spans="1:9" ht="15.75" x14ac:dyDescent="0.25">
      <c r="A110" s="221">
        <v>64</v>
      </c>
      <c r="B110" s="216" t="str">
        <f t="shared" si="1"/>
        <v>Lenovo -  Thinkcentre 4518P99</v>
      </c>
      <c r="C110" s="222" t="s">
        <v>2635</v>
      </c>
      <c r="D110" s="223" t="s">
        <v>2656</v>
      </c>
      <c r="E110" s="222" t="s">
        <v>2637</v>
      </c>
      <c r="F110" s="224" t="s">
        <v>2257</v>
      </c>
      <c r="G110" s="225">
        <f t="shared" si="0"/>
        <v>16000</v>
      </c>
      <c r="H110" s="215">
        <v>0</v>
      </c>
      <c r="I110" s="284">
        <v>32000</v>
      </c>
    </row>
    <row r="111" spans="1:9" ht="15.75" x14ac:dyDescent="0.25">
      <c r="A111" s="221">
        <v>65</v>
      </c>
      <c r="B111" s="216" t="str">
        <f t="shared" si="1"/>
        <v>Lenovo -  Thinkcentre 4518P99</v>
      </c>
      <c r="C111" s="222" t="s">
        <v>2635</v>
      </c>
      <c r="D111" s="223" t="s">
        <v>2657</v>
      </c>
      <c r="E111" s="222" t="s">
        <v>2637</v>
      </c>
      <c r="F111" s="224" t="s">
        <v>2257</v>
      </c>
      <c r="G111" s="225">
        <f t="shared" si="0"/>
        <v>16000</v>
      </c>
      <c r="H111" s="215">
        <v>0</v>
      </c>
      <c r="I111" s="284">
        <v>32000</v>
      </c>
    </row>
    <row r="112" spans="1:9" ht="15.75" x14ac:dyDescent="0.25">
      <c r="A112" s="221">
        <v>66</v>
      </c>
      <c r="B112" s="216" t="str">
        <f t="shared" si="1"/>
        <v>Lenovo -  Thinkcentre 4518P99</v>
      </c>
      <c r="C112" s="222" t="s">
        <v>2635</v>
      </c>
      <c r="D112" s="223" t="s">
        <v>2658</v>
      </c>
      <c r="E112" s="222" t="s">
        <v>2637</v>
      </c>
      <c r="F112" s="224" t="s">
        <v>2257</v>
      </c>
      <c r="G112" s="225">
        <f t="shared" si="0"/>
        <v>16000</v>
      </c>
      <c r="H112" s="215">
        <v>0</v>
      </c>
      <c r="I112" s="284">
        <v>32000</v>
      </c>
    </row>
    <row r="113" spans="1:9" ht="15.75" x14ac:dyDescent="0.25">
      <c r="A113" s="221">
        <v>67</v>
      </c>
      <c r="B113" s="216" t="str">
        <f t="shared" si="1"/>
        <v>Lenovo -  Thinkcentre 4518P99</v>
      </c>
      <c r="C113" s="222" t="s">
        <v>2635</v>
      </c>
      <c r="D113" s="223" t="s">
        <v>2659</v>
      </c>
      <c r="E113" s="222" t="s">
        <v>2637</v>
      </c>
      <c r="F113" s="224" t="s">
        <v>2257</v>
      </c>
      <c r="G113" s="225">
        <f t="shared" si="0"/>
        <v>16000</v>
      </c>
      <c r="H113" s="215">
        <v>0</v>
      </c>
      <c r="I113" s="284">
        <v>32000</v>
      </c>
    </row>
    <row r="114" spans="1:9" ht="15.75" x14ac:dyDescent="0.25">
      <c r="A114" s="221">
        <v>68</v>
      </c>
      <c r="B114" s="216" t="str">
        <f t="shared" si="1"/>
        <v>Lenovo -  Thinkcentre 4518P99</v>
      </c>
      <c r="C114" s="222" t="s">
        <v>2635</v>
      </c>
      <c r="D114" s="223" t="s">
        <v>2660</v>
      </c>
      <c r="E114" s="222" t="s">
        <v>2637</v>
      </c>
      <c r="F114" s="224" t="s">
        <v>2257</v>
      </c>
      <c r="G114" s="225">
        <f t="shared" si="0"/>
        <v>16000</v>
      </c>
      <c r="H114" s="215">
        <v>0</v>
      </c>
      <c r="I114" s="284">
        <v>32000</v>
      </c>
    </row>
    <row r="115" spans="1:9" ht="15.75" x14ac:dyDescent="0.25">
      <c r="A115" s="221">
        <v>69</v>
      </c>
      <c r="B115" s="216" t="str">
        <f t="shared" si="1"/>
        <v>Lenovo -  Thinkcentre 4518P99</v>
      </c>
      <c r="C115" s="222" t="s">
        <v>2635</v>
      </c>
      <c r="D115" s="223" t="s">
        <v>2661</v>
      </c>
      <c r="E115" s="222" t="s">
        <v>2637</v>
      </c>
      <c r="F115" s="224" t="s">
        <v>2257</v>
      </c>
      <c r="G115" s="225">
        <f t="shared" si="0"/>
        <v>16000</v>
      </c>
      <c r="H115" s="215">
        <v>0</v>
      </c>
      <c r="I115" s="284">
        <v>32000</v>
      </c>
    </row>
    <row r="116" spans="1:9" ht="15.75" x14ac:dyDescent="0.25">
      <c r="A116" s="221">
        <v>70</v>
      </c>
      <c r="B116" s="216" t="str">
        <f t="shared" si="1"/>
        <v>Lenovo -  Thinkcentre 4518P99</v>
      </c>
      <c r="C116" s="222" t="s">
        <v>2635</v>
      </c>
      <c r="D116" s="223" t="s">
        <v>2662</v>
      </c>
      <c r="E116" s="222" t="s">
        <v>2637</v>
      </c>
      <c r="F116" s="224" t="s">
        <v>2257</v>
      </c>
      <c r="G116" s="225">
        <f t="shared" si="0"/>
        <v>16000</v>
      </c>
      <c r="H116" s="215">
        <v>0</v>
      </c>
      <c r="I116" s="284">
        <v>32000</v>
      </c>
    </row>
    <row r="117" spans="1:9" ht="15.75" x14ac:dyDescent="0.25">
      <c r="A117" s="221">
        <v>71</v>
      </c>
      <c r="B117" s="216" t="str">
        <f t="shared" si="1"/>
        <v>Lenovo -  Thinkcentre 4518P99</v>
      </c>
      <c r="C117" s="222" t="s">
        <v>2635</v>
      </c>
      <c r="D117" s="223" t="s">
        <v>2663</v>
      </c>
      <c r="E117" s="222" t="s">
        <v>2637</v>
      </c>
      <c r="F117" s="224" t="s">
        <v>2257</v>
      </c>
      <c r="G117" s="225">
        <f t="shared" si="0"/>
        <v>16000</v>
      </c>
      <c r="H117" s="215">
        <v>0</v>
      </c>
      <c r="I117" s="284">
        <v>32000</v>
      </c>
    </row>
    <row r="118" spans="1:9" ht="15.75" x14ac:dyDescent="0.25">
      <c r="A118" s="221">
        <v>72</v>
      </c>
      <c r="B118" s="216" t="str">
        <f t="shared" si="1"/>
        <v>Lenovo -  Thinkcentre 4518P99</v>
      </c>
      <c r="C118" s="222" t="s">
        <v>2635</v>
      </c>
      <c r="D118" s="223" t="s">
        <v>2664</v>
      </c>
      <c r="E118" s="222" t="s">
        <v>2637</v>
      </c>
      <c r="F118" s="224" t="s">
        <v>2257</v>
      </c>
      <c r="G118" s="225">
        <f t="shared" si="0"/>
        <v>16000</v>
      </c>
      <c r="H118" s="215">
        <v>0</v>
      </c>
      <c r="I118" s="284">
        <v>32000</v>
      </c>
    </row>
    <row r="119" spans="1:9" ht="15.75" x14ac:dyDescent="0.25">
      <c r="A119" s="221">
        <v>73</v>
      </c>
      <c r="B119" s="216" t="str">
        <f t="shared" si="1"/>
        <v>Lenovo -  Thinkcentre 4518P99</v>
      </c>
      <c r="C119" s="222" t="s">
        <v>2635</v>
      </c>
      <c r="D119" s="223" t="s">
        <v>2665</v>
      </c>
      <c r="E119" s="222" t="s">
        <v>2637</v>
      </c>
      <c r="F119" s="224" t="s">
        <v>2257</v>
      </c>
      <c r="G119" s="225">
        <f t="shared" si="0"/>
        <v>16000</v>
      </c>
      <c r="H119" s="215">
        <v>0</v>
      </c>
      <c r="I119" s="284">
        <v>32000</v>
      </c>
    </row>
    <row r="120" spans="1:9" ht="15.75" x14ac:dyDescent="0.25">
      <c r="A120" s="221">
        <v>74</v>
      </c>
      <c r="B120" s="216" t="str">
        <f t="shared" si="1"/>
        <v>Lenovo -  Thinkcentre 4518P99</v>
      </c>
      <c r="C120" s="222" t="s">
        <v>2635</v>
      </c>
      <c r="D120" s="223" t="s">
        <v>2666</v>
      </c>
      <c r="E120" s="222" t="s">
        <v>2637</v>
      </c>
      <c r="F120" s="224" t="s">
        <v>2257</v>
      </c>
      <c r="G120" s="225">
        <f t="shared" si="0"/>
        <v>16000</v>
      </c>
      <c r="H120" s="215">
        <v>0</v>
      </c>
      <c r="I120" s="284">
        <v>32000</v>
      </c>
    </row>
    <row r="121" spans="1:9" ht="15.75" x14ac:dyDescent="0.25">
      <c r="A121" s="221">
        <v>75</v>
      </c>
      <c r="B121" s="216" t="str">
        <f t="shared" si="1"/>
        <v>Lenovo -  Thinkcentre 4518P99</v>
      </c>
      <c r="C121" s="222" t="s">
        <v>2635</v>
      </c>
      <c r="D121" s="223" t="s">
        <v>2667</v>
      </c>
      <c r="E121" s="222" t="s">
        <v>2637</v>
      </c>
      <c r="F121" s="224" t="s">
        <v>2257</v>
      </c>
      <c r="G121" s="225">
        <f t="shared" si="0"/>
        <v>16000</v>
      </c>
      <c r="H121" s="215">
        <v>0</v>
      </c>
      <c r="I121" s="284">
        <v>32000</v>
      </c>
    </row>
    <row r="122" spans="1:9" ht="15.75" x14ac:dyDescent="0.25">
      <c r="A122" s="221">
        <v>76</v>
      </c>
      <c r="B122" s="216" t="str">
        <f t="shared" si="1"/>
        <v>Lenovo -  Thinkcentre 4518P99</v>
      </c>
      <c r="C122" s="222" t="s">
        <v>2635</v>
      </c>
      <c r="D122" s="223" t="s">
        <v>2668</v>
      </c>
      <c r="E122" s="222" t="s">
        <v>2637</v>
      </c>
      <c r="F122" s="224" t="s">
        <v>2257</v>
      </c>
      <c r="G122" s="225">
        <f t="shared" si="0"/>
        <v>16000</v>
      </c>
      <c r="H122" s="215">
        <v>0</v>
      </c>
      <c r="I122" s="284">
        <v>32000</v>
      </c>
    </row>
    <row r="123" spans="1:9" ht="15.75" x14ac:dyDescent="0.25">
      <c r="A123" s="221">
        <v>77</v>
      </c>
      <c r="B123" s="216" t="str">
        <f t="shared" si="1"/>
        <v>Lenovo -  Thinkcentre 4518P99</v>
      </c>
      <c r="C123" s="222" t="s">
        <v>2635</v>
      </c>
      <c r="D123" s="223" t="s">
        <v>2669</v>
      </c>
      <c r="E123" s="222" t="s">
        <v>2637</v>
      </c>
      <c r="F123" s="224" t="s">
        <v>2257</v>
      </c>
      <c r="G123" s="225">
        <f t="shared" si="0"/>
        <v>16000</v>
      </c>
      <c r="H123" s="215">
        <v>0</v>
      </c>
      <c r="I123" s="284">
        <v>32000</v>
      </c>
    </row>
    <row r="124" spans="1:9" ht="15.75" x14ac:dyDescent="0.25">
      <c r="A124" s="221">
        <v>78</v>
      </c>
      <c r="B124" s="216" t="str">
        <f t="shared" si="1"/>
        <v>Lenovo -  Thinkcentre 4518P99</v>
      </c>
      <c r="C124" s="222" t="s">
        <v>2635</v>
      </c>
      <c r="D124" s="223" t="s">
        <v>2670</v>
      </c>
      <c r="E124" s="222" t="s">
        <v>2637</v>
      </c>
      <c r="F124" s="224" t="s">
        <v>2257</v>
      </c>
      <c r="G124" s="225">
        <f t="shared" si="0"/>
        <v>16000</v>
      </c>
      <c r="H124" s="215">
        <v>0</v>
      </c>
      <c r="I124" s="284">
        <v>32000</v>
      </c>
    </row>
    <row r="125" spans="1:9" ht="15.75" x14ac:dyDescent="0.25">
      <c r="A125" s="221">
        <v>79</v>
      </c>
      <c r="B125" s="216" t="str">
        <f t="shared" si="1"/>
        <v>Lenovo -  Thinkcentre 4518P99</v>
      </c>
      <c r="C125" s="222" t="s">
        <v>2635</v>
      </c>
      <c r="D125" s="223" t="s">
        <v>2671</v>
      </c>
      <c r="E125" s="222" t="s">
        <v>2637</v>
      </c>
      <c r="F125" s="224" t="s">
        <v>2257</v>
      </c>
      <c r="G125" s="225">
        <f t="shared" si="0"/>
        <v>16000</v>
      </c>
      <c r="H125" s="215">
        <v>0</v>
      </c>
      <c r="I125" s="284">
        <v>32000</v>
      </c>
    </row>
    <row r="126" spans="1:9" ht="15.75" x14ac:dyDescent="0.25">
      <c r="A126" s="221">
        <v>80</v>
      </c>
      <c r="B126" s="216" t="str">
        <f t="shared" si="1"/>
        <v>Lenovo -  Thinkcentre 4518P99</v>
      </c>
      <c r="C126" s="222" t="s">
        <v>2635</v>
      </c>
      <c r="D126" s="223" t="s">
        <v>2672</v>
      </c>
      <c r="E126" s="222" t="s">
        <v>2637</v>
      </c>
      <c r="F126" s="224" t="s">
        <v>2257</v>
      </c>
      <c r="G126" s="225">
        <f t="shared" si="0"/>
        <v>16000</v>
      </c>
      <c r="H126" s="215">
        <v>0</v>
      </c>
      <c r="I126" s="284">
        <v>32000</v>
      </c>
    </row>
    <row r="127" spans="1:9" ht="15.75" x14ac:dyDescent="0.25">
      <c r="A127" s="221">
        <v>81</v>
      </c>
      <c r="B127" s="216" t="str">
        <f t="shared" si="1"/>
        <v>Lenovo -  Thinkcentre 4518P99</v>
      </c>
      <c r="C127" s="222" t="s">
        <v>2635</v>
      </c>
      <c r="D127" s="223" t="s">
        <v>2673</v>
      </c>
      <c r="E127" s="222" t="s">
        <v>2637</v>
      </c>
      <c r="F127" s="224" t="s">
        <v>2257</v>
      </c>
      <c r="G127" s="225">
        <f t="shared" si="0"/>
        <v>16000</v>
      </c>
      <c r="H127" s="215">
        <v>0</v>
      </c>
      <c r="I127" s="284">
        <v>32000</v>
      </c>
    </row>
    <row r="128" spans="1:9" ht="15.75" x14ac:dyDescent="0.25">
      <c r="A128" s="221">
        <v>82</v>
      </c>
      <c r="B128" s="216" t="str">
        <f t="shared" si="1"/>
        <v>Lenovo -  Thinkcentre 4518P99</v>
      </c>
      <c r="C128" s="222" t="s">
        <v>2635</v>
      </c>
      <c r="D128" s="223" t="s">
        <v>2674</v>
      </c>
      <c r="E128" s="222" t="s">
        <v>2637</v>
      </c>
      <c r="F128" s="224" t="s">
        <v>2257</v>
      </c>
      <c r="G128" s="225">
        <f t="shared" si="0"/>
        <v>16000</v>
      </c>
      <c r="H128" s="215">
        <v>0</v>
      </c>
      <c r="I128" s="284">
        <v>32000</v>
      </c>
    </row>
    <row r="129" spans="1:9" ht="15.75" x14ac:dyDescent="0.25">
      <c r="A129" s="221">
        <v>83</v>
      </c>
      <c r="B129" s="216" t="str">
        <f t="shared" si="1"/>
        <v>Lenovo -  Thinkcentre 4518P99</v>
      </c>
      <c r="C129" s="222" t="s">
        <v>2635</v>
      </c>
      <c r="D129" s="223" t="s">
        <v>2675</v>
      </c>
      <c r="E129" s="222" t="s">
        <v>2637</v>
      </c>
      <c r="F129" s="224" t="s">
        <v>2257</v>
      </c>
      <c r="G129" s="225">
        <f t="shared" si="0"/>
        <v>16000</v>
      </c>
      <c r="H129" s="215">
        <v>0</v>
      </c>
      <c r="I129" s="284">
        <v>32000</v>
      </c>
    </row>
    <row r="130" spans="1:9" ht="15.75" x14ac:dyDescent="0.25">
      <c r="A130" s="221">
        <v>84</v>
      </c>
      <c r="B130" s="216" t="str">
        <f t="shared" si="1"/>
        <v>Lenovo -  Thinkcentre 4518P99</v>
      </c>
      <c r="C130" s="222" t="s">
        <v>2635</v>
      </c>
      <c r="D130" s="223" t="s">
        <v>2676</v>
      </c>
      <c r="E130" s="222" t="s">
        <v>2637</v>
      </c>
      <c r="F130" s="224" t="s">
        <v>2257</v>
      </c>
      <c r="G130" s="225">
        <f t="shared" si="0"/>
        <v>16000</v>
      </c>
      <c r="H130" s="215">
        <v>0</v>
      </c>
      <c r="I130" s="284">
        <v>32000</v>
      </c>
    </row>
    <row r="131" spans="1:9" ht="15.75" x14ac:dyDescent="0.25">
      <c r="A131" s="221">
        <v>85</v>
      </c>
      <c r="B131" s="216" t="str">
        <f t="shared" si="1"/>
        <v>Lenovo -  Thinkcentre 4518P99</v>
      </c>
      <c r="C131" s="222" t="s">
        <v>2635</v>
      </c>
      <c r="D131" s="223" t="s">
        <v>2677</v>
      </c>
      <c r="E131" s="222" t="s">
        <v>2637</v>
      </c>
      <c r="F131" s="224" t="s">
        <v>2257</v>
      </c>
      <c r="G131" s="225">
        <f t="shared" si="0"/>
        <v>16000</v>
      </c>
      <c r="H131" s="215">
        <v>0</v>
      </c>
      <c r="I131" s="284">
        <v>32000</v>
      </c>
    </row>
    <row r="132" spans="1:9" ht="15.75" x14ac:dyDescent="0.25">
      <c r="A132" s="221">
        <v>86</v>
      </c>
      <c r="B132" s="216" t="str">
        <f t="shared" si="1"/>
        <v>Lenovo -  Thinkcentre 4518P99</v>
      </c>
      <c r="C132" s="222" t="s">
        <v>2635</v>
      </c>
      <c r="D132" s="223" t="s">
        <v>2678</v>
      </c>
      <c r="E132" s="222" t="s">
        <v>2637</v>
      </c>
      <c r="F132" s="224" t="s">
        <v>2257</v>
      </c>
      <c r="G132" s="225">
        <f t="shared" si="0"/>
        <v>16000</v>
      </c>
      <c r="H132" s="215">
        <v>0</v>
      </c>
      <c r="I132" s="284">
        <v>32000</v>
      </c>
    </row>
    <row r="133" spans="1:9" ht="15.75" x14ac:dyDescent="0.25">
      <c r="A133" s="221">
        <v>87</v>
      </c>
      <c r="B133" s="216" t="str">
        <f t="shared" si="1"/>
        <v>Lenovo -  Thinkcentre 4518P99</v>
      </c>
      <c r="C133" s="222" t="s">
        <v>2635</v>
      </c>
      <c r="D133" s="223" t="s">
        <v>2679</v>
      </c>
      <c r="E133" s="222" t="s">
        <v>2637</v>
      </c>
      <c r="F133" s="224" t="s">
        <v>2257</v>
      </c>
      <c r="G133" s="225">
        <f t="shared" si="0"/>
        <v>16000</v>
      </c>
      <c r="H133" s="215">
        <v>0</v>
      </c>
      <c r="I133" s="284">
        <v>32000</v>
      </c>
    </row>
    <row r="134" spans="1:9" ht="15.75" x14ac:dyDescent="0.25">
      <c r="A134" s="221">
        <v>88</v>
      </c>
      <c r="B134" s="216" t="str">
        <f t="shared" si="1"/>
        <v>Lenovo -  Thinkcentre 4518P99</v>
      </c>
      <c r="C134" s="222" t="s">
        <v>2635</v>
      </c>
      <c r="D134" s="223" t="s">
        <v>2680</v>
      </c>
      <c r="E134" s="222" t="s">
        <v>2637</v>
      </c>
      <c r="F134" s="224" t="s">
        <v>2257</v>
      </c>
      <c r="G134" s="225">
        <f t="shared" si="0"/>
        <v>16000</v>
      </c>
      <c r="H134" s="215">
        <v>0</v>
      </c>
      <c r="I134" s="284">
        <v>32000</v>
      </c>
    </row>
    <row r="135" spans="1:9" ht="15.75" x14ac:dyDescent="0.25">
      <c r="A135" s="221">
        <v>89</v>
      </c>
      <c r="B135" s="216" t="str">
        <f t="shared" si="1"/>
        <v>Lenovo -  Thinkcentre 4518P99</v>
      </c>
      <c r="C135" s="222" t="s">
        <v>2635</v>
      </c>
      <c r="D135" s="223" t="s">
        <v>2681</v>
      </c>
      <c r="E135" s="222" t="s">
        <v>2637</v>
      </c>
      <c r="F135" s="224" t="s">
        <v>2257</v>
      </c>
      <c r="G135" s="225">
        <f t="shared" si="0"/>
        <v>16000</v>
      </c>
      <c r="H135" s="215">
        <v>0</v>
      </c>
      <c r="I135" s="284">
        <v>32000</v>
      </c>
    </row>
    <row r="136" spans="1:9" ht="15.75" x14ac:dyDescent="0.25">
      <c r="A136" s="221">
        <v>90</v>
      </c>
      <c r="B136" s="216" t="str">
        <f t="shared" si="1"/>
        <v>Lenovo -  Thinkcentre 4518P99</v>
      </c>
      <c r="C136" s="222" t="s">
        <v>2635</v>
      </c>
      <c r="D136" s="223" t="s">
        <v>2682</v>
      </c>
      <c r="E136" s="222" t="s">
        <v>2637</v>
      </c>
      <c r="F136" s="224" t="s">
        <v>2257</v>
      </c>
      <c r="G136" s="225">
        <f t="shared" si="0"/>
        <v>16000</v>
      </c>
      <c r="H136" s="215">
        <v>0</v>
      </c>
      <c r="I136" s="284">
        <v>32000</v>
      </c>
    </row>
    <row r="137" spans="1:9" ht="15.75" x14ac:dyDescent="0.25">
      <c r="A137" s="221">
        <v>91</v>
      </c>
      <c r="B137" s="216" t="str">
        <f t="shared" si="1"/>
        <v>Lenovo -  Thinkcentre 4518P99</v>
      </c>
      <c r="C137" s="222" t="s">
        <v>2635</v>
      </c>
      <c r="D137" s="223" t="s">
        <v>2683</v>
      </c>
      <c r="E137" s="222" t="s">
        <v>2637</v>
      </c>
      <c r="F137" s="224" t="s">
        <v>2257</v>
      </c>
      <c r="G137" s="225">
        <f t="shared" si="0"/>
        <v>16000</v>
      </c>
      <c r="H137" s="215">
        <v>0</v>
      </c>
      <c r="I137" s="284">
        <v>32000</v>
      </c>
    </row>
    <row r="138" spans="1:9" ht="15.75" x14ac:dyDescent="0.25">
      <c r="A138" s="221">
        <v>92</v>
      </c>
      <c r="B138" s="216" t="str">
        <f t="shared" si="1"/>
        <v>Lenovo -  Thinkcentre 4518P99</v>
      </c>
      <c r="C138" s="222" t="s">
        <v>2635</v>
      </c>
      <c r="D138" s="223" t="s">
        <v>2684</v>
      </c>
      <c r="E138" s="222" t="s">
        <v>2637</v>
      </c>
      <c r="F138" s="224" t="s">
        <v>2257</v>
      </c>
      <c r="G138" s="225">
        <f t="shared" si="0"/>
        <v>16000</v>
      </c>
      <c r="H138" s="215">
        <v>0</v>
      </c>
      <c r="I138" s="284">
        <v>32000</v>
      </c>
    </row>
    <row r="139" spans="1:9" ht="15.75" x14ac:dyDescent="0.25">
      <c r="A139" s="221">
        <v>93</v>
      </c>
      <c r="B139" s="216" t="str">
        <f t="shared" si="1"/>
        <v>Lenovo -  Thinkcentre 4518P99</v>
      </c>
      <c r="C139" s="222" t="s">
        <v>2635</v>
      </c>
      <c r="D139" s="223" t="s">
        <v>2685</v>
      </c>
      <c r="E139" s="222" t="s">
        <v>2637</v>
      </c>
      <c r="F139" s="224" t="s">
        <v>2257</v>
      </c>
      <c r="G139" s="225">
        <f t="shared" si="0"/>
        <v>16000</v>
      </c>
      <c r="H139" s="215">
        <v>0</v>
      </c>
      <c r="I139" s="284">
        <v>32000</v>
      </c>
    </row>
    <row r="140" spans="1:9" ht="15.75" x14ac:dyDescent="0.25">
      <c r="A140" s="221">
        <v>94</v>
      </c>
      <c r="B140" s="216" t="str">
        <f t="shared" si="1"/>
        <v>Lenovo -  Thinkcentre 4518P99</v>
      </c>
      <c r="C140" s="222" t="s">
        <v>2635</v>
      </c>
      <c r="D140" s="223" t="s">
        <v>2686</v>
      </c>
      <c r="E140" s="222" t="s">
        <v>2637</v>
      </c>
      <c r="F140" s="224" t="s">
        <v>2257</v>
      </c>
      <c r="G140" s="225">
        <f t="shared" si="0"/>
        <v>16000</v>
      </c>
      <c r="H140" s="215">
        <v>0</v>
      </c>
      <c r="I140" s="284">
        <v>32000</v>
      </c>
    </row>
    <row r="141" spans="1:9" ht="15.75" x14ac:dyDescent="0.25">
      <c r="A141" s="221">
        <v>95</v>
      </c>
      <c r="B141" s="216" t="str">
        <f t="shared" si="1"/>
        <v>Lenovo -  Thinkcentre 4518P99</v>
      </c>
      <c r="C141" s="222" t="s">
        <v>2635</v>
      </c>
      <c r="D141" s="223" t="s">
        <v>2687</v>
      </c>
      <c r="E141" s="222" t="s">
        <v>2637</v>
      </c>
      <c r="F141" s="224" t="s">
        <v>2257</v>
      </c>
      <c r="G141" s="225">
        <f t="shared" si="0"/>
        <v>16000</v>
      </c>
      <c r="H141" s="215">
        <v>0</v>
      </c>
      <c r="I141" s="284">
        <v>32000</v>
      </c>
    </row>
    <row r="142" spans="1:9" ht="15.75" x14ac:dyDescent="0.25">
      <c r="A142" s="221">
        <v>96</v>
      </c>
      <c r="B142" s="216" t="str">
        <f t="shared" si="1"/>
        <v>Lenovo -  Thinkcentre 4518P99</v>
      </c>
      <c r="C142" s="222" t="s">
        <v>2635</v>
      </c>
      <c r="D142" s="223" t="s">
        <v>2688</v>
      </c>
      <c r="E142" s="222" t="s">
        <v>2637</v>
      </c>
      <c r="F142" s="224" t="s">
        <v>2257</v>
      </c>
      <c r="G142" s="225">
        <f t="shared" si="0"/>
        <v>16000</v>
      </c>
      <c r="H142" s="215">
        <v>0</v>
      </c>
      <c r="I142" s="284">
        <v>32000</v>
      </c>
    </row>
    <row r="143" spans="1:9" ht="15.75" x14ac:dyDescent="0.25">
      <c r="A143" s="221">
        <v>97</v>
      </c>
      <c r="B143" s="216" t="str">
        <f t="shared" si="1"/>
        <v>Lenovo -  Thinkcentre 4518P99</v>
      </c>
      <c r="C143" s="222" t="s">
        <v>2635</v>
      </c>
      <c r="D143" s="223" t="s">
        <v>2689</v>
      </c>
      <c r="E143" s="222" t="s">
        <v>2637</v>
      </c>
      <c r="F143" s="224" t="s">
        <v>2257</v>
      </c>
      <c r="G143" s="225">
        <f t="shared" si="0"/>
        <v>16000</v>
      </c>
      <c r="H143" s="215">
        <v>0</v>
      </c>
      <c r="I143" s="284">
        <v>32000</v>
      </c>
    </row>
    <row r="144" spans="1:9" ht="15.75" x14ac:dyDescent="0.25">
      <c r="A144" s="221">
        <v>98</v>
      </c>
      <c r="B144" s="216" t="str">
        <f t="shared" si="1"/>
        <v>Lenovo -  Thinkcentre 4518P99</v>
      </c>
      <c r="C144" s="222" t="s">
        <v>2635</v>
      </c>
      <c r="D144" s="223" t="s">
        <v>2690</v>
      </c>
      <c r="E144" s="222" t="s">
        <v>2637</v>
      </c>
      <c r="F144" s="224" t="s">
        <v>2257</v>
      </c>
      <c r="G144" s="225">
        <f t="shared" si="0"/>
        <v>16000</v>
      </c>
      <c r="H144" s="215">
        <v>0</v>
      </c>
      <c r="I144" s="284">
        <v>32000</v>
      </c>
    </row>
    <row r="145" spans="1:9" ht="15.75" x14ac:dyDescent="0.25">
      <c r="A145" s="221">
        <v>99</v>
      </c>
      <c r="B145" s="216" t="str">
        <f t="shared" si="1"/>
        <v>Dell - Optiplex 990</v>
      </c>
      <c r="C145" s="223" t="s">
        <v>2691</v>
      </c>
      <c r="D145" s="223" t="s">
        <v>2692</v>
      </c>
      <c r="E145" s="223" t="s">
        <v>2693</v>
      </c>
      <c r="F145" s="224" t="s">
        <v>2257</v>
      </c>
      <c r="G145" s="225">
        <f t="shared" si="0"/>
        <v>16000</v>
      </c>
      <c r="H145" s="215">
        <v>0</v>
      </c>
      <c r="I145" s="284">
        <v>32000</v>
      </c>
    </row>
    <row r="146" spans="1:9" ht="15.75" x14ac:dyDescent="0.25">
      <c r="A146" s="221">
        <v>100</v>
      </c>
      <c r="B146" s="216" t="str">
        <f t="shared" si="1"/>
        <v>Dell - Optiplex 990</v>
      </c>
      <c r="C146" s="223" t="s">
        <v>2691</v>
      </c>
      <c r="D146" s="223" t="s">
        <v>2694</v>
      </c>
      <c r="E146" s="223" t="s">
        <v>2693</v>
      </c>
      <c r="F146" s="224" t="s">
        <v>2257</v>
      </c>
      <c r="G146" s="225">
        <f t="shared" si="0"/>
        <v>16000</v>
      </c>
      <c r="H146" s="215">
        <v>0</v>
      </c>
      <c r="I146" s="284">
        <v>32000</v>
      </c>
    </row>
    <row r="147" spans="1:9" ht="15.75" x14ac:dyDescent="0.25">
      <c r="A147" s="221">
        <v>101</v>
      </c>
      <c r="B147" s="216" t="str">
        <f>CONCATENATE(C147,E147)</f>
        <v>HPProDesk 600 G1  SFF</v>
      </c>
      <c r="C147" s="216" t="s">
        <v>530</v>
      </c>
      <c r="D147" s="216" t="s">
        <v>2695</v>
      </c>
      <c r="E147" s="216" t="s">
        <v>2696</v>
      </c>
      <c r="F147" s="224" t="s">
        <v>2257</v>
      </c>
      <c r="G147" s="225">
        <f t="shared" ref="G147:G189" si="2">(0.75*I147)</f>
        <v>30000</v>
      </c>
      <c r="H147" s="215">
        <v>0</v>
      </c>
      <c r="I147" s="285">
        <v>40000</v>
      </c>
    </row>
    <row r="148" spans="1:9" ht="15.75" x14ac:dyDescent="0.25">
      <c r="A148" s="221">
        <v>102</v>
      </c>
      <c r="B148" s="216" t="str">
        <f t="shared" ref="B148:B187" si="3">CONCATENATE(C148,E148)</f>
        <v>HPProDesk 600 G1  SFF</v>
      </c>
      <c r="C148" s="216" t="s">
        <v>530</v>
      </c>
      <c r="D148" s="216" t="s">
        <v>2697</v>
      </c>
      <c r="E148" s="216" t="s">
        <v>2696</v>
      </c>
      <c r="F148" s="224" t="s">
        <v>2257</v>
      </c>
      <c r="G148" s="225">
        <f t="shared" si="2"/>
        <v>30000</v>
      </c>
      <c r="H148" s="215">
        <v>0</v>
      </c>
      <c r="I148" s="285">
        <v>40000</v>
      </c>
    </row>
    <row r="149" spans="1:9" ht="15.75" x14ac:dyDescent="0.25">
      <c r="A149" s="221">
        <v>103</v>
      </c>
      <c r="B149" s="216" t="str">
        <f t="shared" si="3"/>
        <v>HPProDesk 600 G1  SFF</v>
      </c>
      <c r="C149" s="216" t="s">
        <v>530</v>
      </c>
      <c r="D149" s="216" t="s">
        <v>2698</v>
      </c>
      <c r="E149" s="216" t="s">
        <v>2696</v>
      </c>
      <c r="F149" s="224" t="s">
        <v>2257</v>
      </c>
      <c r="G149" s="225">
        <f t="shared" si="2"/>
        <v>30000</v>
      </c>
      <c r="H149" s="215">
        <v>0</v>
      </c>
      <c r="I149" s="285">
        <v>40000</v>
      </c>
    </row>
    <row r="150" spans="1:9" ht="15.75" x14ac:dyDescent="0.25">
      <c r="A150" s="221">
        <v>104</v>
      </c>
      <c r="B150" s="226" t="str">
        <f t="shared" si="3"/>
        <v>HPProDesk 600 G1  SFF</v>
      </c>
      <c r="C150" s="216" t="s">
        <v>530</v>
      </c>
      <c r="D150" s="216" t="s">
        <v>2699</v>
      </c>
      <c r="E150" s="216" t="s">
        <v>2696</v>
      </c>
      <c r="F150" s="224" t="s">
        <v>2257</v>
      </c>
      <c r="G150" s="225">
        <f t="shared" si="2"/>
        <v>30000</v>
      </c>
      <c r="H150" s="215">
        <v>0</v>
      </c>
      <c r="I150" s="285">
        <v>40000</v>
      </c>
    </row>
    <row r="151" spans="1:9" ht="15.75" x14ac:dyDescent="0.25">
      <c r="A151" s="221">
        <v>105</v>
      </c>
      <c r="B151" s="226" t="str">
        <f t="shared" si="3"/>
        <v>HPProDesk 600 G1  SFF</v>
      </c>
      <c r="C151" s="216" t="s">
        <v>530</v>
      </c>
      <c r="D151" s="216" t="s">
        <v>2700</v>
      </c>
      <c r="E151" s="216" t="s">
        <v>2696</v>
      </c>
      <c r="F151" s="224" t="s">
        <v>2257</v>
      </c>
      <c r="G151" s="225">
        <f t="shared" si="2"/>
        <v>30000</v>
      </c>
      <c r="H151" s="215">
        <v>0</v>
      </c>
      <c r="I151" s="285">
        <v>40000</v>
      </c>
    </row>
    <row r="152" spans="1:9" ht="15.75" x14ac:dyDescent="0.25">
      <c r="A152" s="221">
        <v>106</v>
      </c>
      <c r="B152" s="226" t="str">
        <f t="shared" si="3"/>
        <v>HPProDesk 600 G1  SFF</v>
      </c>
      <c r="C152" s="216" t="s">
        <v>530</v>
      </c>
      <c r="D152" s="216" t="s">
        <v>2701</v>
      </c>
      <c r="E152" s="216" t="s">
        <v>2696</v>
      </c>
      <c r="F152" s="224" t="s">
        <v>2257</v>
      </c>
      <c r="G152" s="225">
        <f t="shared" si="2"/>
        <v>30000</v>
      </c>
      <c r="H152" s="215">
        <v>0</v>
      </c>
      <c r="I152" s="285">
        <v>40000</v>
      </c>
    </row>
    <row r="153" spans="1:9" ht="15.75" x14ac:dyDescent="0.25">
      <c r="A153" s="221">
        <v>107</v>
      </c>
      <c r="B153" s="226" t="str">
        <f t="shared" si="3"/>
        <v>HPProDesk 600 G1  SFF</v>
      </c>
      <c r="C153" s="216" t="s">
        <v>530</v>
      </c>
      <c r="D153" s="216" t="s">
        <v>2702</v>
      </c>
      <c r="E153" s="216" t="s">
        <v>2696</v>
      </c>
      <c r="F153" s="224" t="s">
        <v>2257</v>
      </c>
      <c r="G153" s="225">
        <f t="shared" si="2"/>
        <v>30000</v>
      </c>
      <c r="H153" s="215">
        <v>0</v>
      </c>
      <c r="I153" s="285">
        <v>40000</v>
      </c>
    </row>
    <row r="154" spans="1:9" ht="15.75" x14ac:dyDescent="0.25">
      <c r="A154" s="221">
        <v>108</v>
      </c>
      <c r="B154" s="226" t="str">
        <f t="shared" si="3"/>
        <v>HPProDesk 600 G1  SFF</v>
      </c>
      <c r="C154" s="216" t="s">
        <v>530</v>
      </c>
      <c r="D154" s="216" t="s">
        <v>2703</v>
      </c>
      <c r="E154" s="216" t="s">
        <v>2696</v>
      </c>
      <c r="F154" s="224" t="s">
        <v>2257</v>
      </c>
      <c r="G154" s="225">
        <f t="shared" si="2"/>
        <v>30000</v>
      </c>
      <c r="H154" s="215">
        <v>0</v>
      </c>
      <c r="I154" s="285">
        <v>40000</v>
      </c>
    </row>
    <row r="155" spans="1:9" ht="15.75" x14ac:dyDescent="0.25">
      <c r="A155" s="221">
        <v>109</v>
      </c>
      <c r="B155" s="226" t="str">
        <f t="shared" si="3"/>
        <v>HPProDesk 600 G1  SFF</v>
      </c>
      <c r="C155" s="216" t="s">
        <v>530</v>
      </c>
      <c r="D155" s="216" t="s">
        <v>2704</v>
      </c>
      <c r="E155" s="216" t="s">
        <v>2696</v>
      </c>
      <c r="F155" s="224" t="s">
        <v>2257</v>
      </c>
      <c r="G155" s="225">
        <f t="shared" si="2"/>
        <v>30000</v>
      </c>
      <c r="H155" s="215">
        <v>0</v>
      </c>
      <c r="I155" s="285">
        <v>40000</v>
      </c>
    </row>
    <row r="156" spans="1:9" ht="15.75" x14ac:dyDescent="0.25">
      <c r="A156" s="221">
        <v>110</v>
      </c>
      <c r="B156" s="226" t="str">
        <f t="shared" si="3"/>
        <v>HPProDesk 600 G1  SFF</v>
      </c>
      <c r="C156" s="216" t="s">
        <v>530</v>
      </c>
      <c r="D156" s="216" t="s">
        <v>2705</v>
      </c>
      <c r="E156" s="216" t="s">
        <v>2696</v>
      </c>
      <c r="F156" s="224" t="s">
        <v>2257</v>
      </c>
      <c r="G156" s="225">
        <f t="shared" si="2"/>
        <v>30000</v>
      </c>
      <c r="H156" s="215">
        <v>0</v>
      </c>
      <c r="I156" s="285">
        <v>40000</v>
      </c>
    </row>
    <row r="157" spans="1:9" ht="15.75" x14ac:dyDescent="0.25">
      <c r="A157" s="221">
        <v>111</v>
      </c>
      <c r="B157" s="226" t="str">
        <f t="shared" si="3"/>
        <v>HPProDesk 600 G1  SFF</v>
      </c>
      <c r="C157" s="216" t="s">
        <v>530</v>
      </c>
      <c r="D157" s="216" t="s">
        <v>2706</v>
      </c>
      <c r="E157" s="216" t="s">
        <v>2696</v>
      </c>
      <c r="F157" s="224" t="s">
        <v>2257</v>
      </c>
      <c r="G157" s="225">
        <f t="shared" si="2"/>
        <v>30000</v>
      </c>
      <c r="H157" s="215">
        <v>0</v>
      </c>
      <c r="I157" s="285">
        <v>40000</v>
      </c>
    </row>
    <row r="158" spans="1:9" ht="15.75" x14ac:dyDescent="0.25">
      <c r="A158" s="221">
        <v>112</v>
      </c>
      <c r="B158" s="226" t="str">
        <f t="shared" si="3"/>
        <v>HPProDesk 600 G1  SFF</v>
      </c>
      <c r="C158" s="216" t="s">
        <v>530</v>
      </c>
      <c r="D158" s="216" t="s">
        <v>2707</v>
      </c>
      <c r="E158" s="216" t="s">
        <v>2696</v>
      </c>
      <c r="F158" s="224" t="s">
        <v>2257</v>
      </c>
      <c r="G158" s="225">
        <f t="shared" si="2"/>
        <v>30000</v>
      </c>
      <c r="H158" s="215">
        <v>0</v>
      </c>
      <c r="I158" s="285">
        <v>40000</v>
      </c>
    </row>
    <row r="159" spans="1:9" ht="15.75" x14ac:dyDescent="0.25">
      <c r="A159" s="221">
        <v>113</v>
      </c>
      <c r="B159" s="226" t="str">
        <f t="shared" si="3"/>
        <v>HPProDesk 600 G1  SFF</v>
      </c>
      <c r="C159" s="216" t="s">
        <v>530</v>
      </c>
      <c r="D159" s="216" t="s">
        <v>2708</v>
      </c>
      <c r="E159" s="216" t="s">
        <v>2696</v>
      </c>
      <c r="F159" s="224" t="s">
        <v>2257</v>
      </c>
      <c r="G159" s="225">
        <f t="shared" si="2"/>
        <v>30000</v>
      </c>
      <c r="H159" s="215">
        <v>0</v>
      </c>
      <c r="I159" s="285">
        <v>40000</v>
      </c>
    </row>
    <row r="160" spans="1:9" ht="15.75" x14ac:dyDescent="0.25">
      <c r="A160" s="221">
        <v>114</v>
      </c>
      <c r="B160" s="226" t="str">
        <f t="shared" si="3"/>
        <v>HPProDesk 600 G1  SFF</v>
      </c>
      <c r="C160" s="216" t="s">
        <v>530</v>
      </c>
      <c r="D160" s="216" t="s">
        <v>2709</v>
      </c>
      <c r="E160" s="216" t="s">
        <v>2696</v>
      </c>
      <c r="F160" s="224" t="s">
        <v>2257</v>
      </c>
      <c r="G160" s="225">
        <f t="shared" si="2"/>
        <v>30000</v>
      </c>
      <c r="H160" s="215">
        <v>0</v>
      </c>
      <c r="I160" s="285">
        <v>40000</v>
      </c>
    </row>
    <row r="161" spans="1:9" ht="15.75" x14ac:dyDescent="0.25">
      <c r="A161" s="221">
        <v>115</v>
      </c>
      <c r="B161" s="226" t="str">
        <f t="shared" si="3"/>
        <v>HPProDesk 600 G1  SFF</v>
      </c>
      <c r="C161" s="216" t="s">
        <v>530</v>
      </c>
      <c r="D161" s="216" t="s">
        <v>2710</v>
      </c>
      <c r="E161" s="216" t="s">
        <v>2696</v>
      </c>
      <c r="F161" s="224" t="s">
        <v>2257</v>
      </c>
      <c r="G161" s="225">
        <f t="shared" si="2"/>
        <v>30000</v>
      </c>
      <c r="H161" s="215">
        <v>0</v>
      </c>
      <c r="I161" s="285">
        <v>40000</v>
      </c>
    </row>
    <row r="162" spans="1:9" ht="15.75" x14ac:dyDescent="0.25">
      <c r="A162" s="221">
        <v>116</v>
      </c>
      <c r="B162" s="226" t="str">
        <f t="shared" si="3"/>
        <v>HPProDesk 600 G1  SFF</v>
      </c>
      <c r="C162" s="216" t="s">
        <v>530</v>
      </c>
      <c r="D162" s="216" t="s">
        <v>2711</v>
      </c>
      <c r="E162" s="216" t="s">
        <v>2696</v>
      </c>
      <c r="F162" s="224" t="s">
        <v>2257</v>
      </c>
      <c r="G162" s="225">
        <f t="shared" si="2"/>
        <v>30000</v>
      </c>
      <c r="H162" s="215">
        <v>0</v>
      </c>
      <c r="I162" s="285">
        <v>40000</v>
      </c>
    </row>
    <row r="163" spans="1:9" ht="15.75" x14ac:dyDescent="0.25">
      <c r="A163" s="221">
        <v>117</v>
      </c>
      <c r="B163" s="226" t="str">
        <f t="shared" si="3"/>
        <v>HPProDesk 600 G1  SFF</v>
      </c>
      <c r="C163" s="216" t="s">
        <v>530</v>
      </c>
      <c r="D163" s="216" t="s">
        <v>2712</v>
      </c>
      <c r="E163" s="216" t="s">
        <v>2696</v>
      </c>
      <c r="F163" s="224" t="s">
        <v>2257</v>
      </c>
      <c r="G163" s="225">
        <f t="shared" si="2"/>
        <v>30000</v>
      </c>
      <c r="H163" s="215">
        <v>0</v>
      </c>
      <c r="I163" s="285">
        <v>40000</v>
      </c>
    </row>
    <row r="164" spans="1:9" ht="15.75" x14ac:dyDescent="0.25">
      <c r="A164" s="221">
        <v>118</v>
      </c>
      <c r="B164" s="226" t="str">
        <f t="shared" si="3"/>
        <v>HPProDesk 600 G1  SFF</v>
      </c>
      <c r="C164" s="216" t="s">
        <v>530</v>
      </c>
      <c r="D164" s="216" t="s">
        <v>2713</v>
      </c>
      <c r="E164" s="216" t="s">
        <v>2696</v>
      </c>
      <c r="F164" s="224" t="s">
        <v>2257</v>
      </c>
      <c r="G164" s="225">
        <f t="shared" si="2"/>
        <v>30000</v>
      </c>
      <c r="H164" s="215">
        <v>0</v>
      </c>
      <c r="I164" s="285">
        <v>40000</v>
      </c>
    </row>
    <row r="165" spans="1:9" ht="15.75" x14ac:dyDescent="0.25">
      <c r="A165" s="221">
        <v>119</v>
      </c>
      <c r="B165" s="226" t="str">
        <f t="shared" si="3"/>
        <v>HPProDesk 600 G1  SFF</v>
      </c>
      <c r="C165" s="216" t="s">
        <v>530</v>
      </c>
      <c r="D165" s="216" t="s">
        <v>2714</v>
      </c>
      <c r="E165" s="216" t="s">
        <v>2696</v>
      </c>
      <c r="F165" s="224" t="s">
        <v>2257</v>
      </c>
      <c r="G165" s="225">
        <f t="shared" si="2"/>
        <v>30000</v>
      </c>
      <c r="H165" s="215">
        <v>0</v>
      </c>
      <c r="I165" s="285">
        <v>40000</v>
      </c>
    </row>
    <row r="166" spans="1:9" ht="15.75" x14ac:dyDescent="0.25">
      <c r="A166" s="221">
        <v>120</v>
      </c>
      <c r="B166" s="226" t="str">
        <f t="shared" si="3"/>
        <v>HPProDesk 600 G1  SFF</v>
      </c>
      <c r="C166" s="216" t="s">
        <v>530</v>
      </c>
      <c r="D166" s="216" t="s">
        <v>2715</v>
      </c>
      <c r="E166" s="216" t="s">
        <v>2696</v>
      </c>
      <c r="F166" s="224" t="s">
        <v>2257</v>
      </c>
      <c r="G166" s="225">
        <f t="shared" si="2"/>
        <v>30000</v>
      </c>
      <c r="H166" s="215">
        <v>0</v>
      </c>
      <c r="I166" s="285">
        <v>40000</v>
      </c>
    </row>
    <row r="167" spans="1:9" ht="15.75" x14ac:dyDescent="0.25">
      <c r="A167" s="221">
        <v>121</v>
      </c>
      <c r="B167" s="226" t="str">
        <f t="shared" si="3"/>
        <v>HPProDesk 600 G1  SFF</v>
      </c>
      <c r="C167" s="216" t="s">
        <v>530</v>
      </c>
      <c r="D167" s="216" t="s">
        <v>2716</v>
      </c>
      <c r="E167" s="216" t="s">
        <v>2696</v>
      </c>
      <c r="F167" s="224" t="s">
        <v>2257</v>
      </c>
      <c r="G167" s="225">
        <f t="shared" si="2"/>
        <v>30000</v>
      </c>
      <c r="H167" s="215">
        <v>0</v>
      </c>
      <c r="I167" s="285">
        <v>40000</v>
      </c>
    </row>
    <row r="168" spans="1:9" ht="15.75" x14ac:dyDescent="0.25">
      <c r="A168" s="221">
        <v>122</v>
      </c>
      <c r="B168" s="226" t="str">
        <f t="shared" si="3"/>
        <v>HPProDesk 600 G1  SFF</v>
      </c>
      <c r="C168" s="216" t="s">
        <v>530</v>
      </c>
      <c r="D168" s="216" t="s">
        <v>2717</v>
      </c>
      <c r="E168" s="216" t="s">
        <v>2696</v>
      </c>
      <c r="F168" s="224" t="s">
        <v>2257</v>
      </c>
      <c r="G168" s="225">
        <f t="shared" si="2"/>
        <v>30000</v>
      </c>
      <c r="H168" s="215">
        <v>0</v>
      </c>
      <c r="I168" s="285">
        <v>40000</v>
      </c>
    </row>
    <row r="169" spans="1:9" ht="15.75" x14ac:dyDescent="0.25">
      <c r="A169" s="221">
        <v>123</v>
      </c>
      <c r="B169" s="226" t="str">
        <f t="shared" si="3"/>
        <v>HPProDesk 600 G1  SFF</v>
      </c>
      <c r="C169" s="216" t="s">
        <v>530</v>
      </c>
      <c r="D169" s="216" t="s">
        <v>2718</v>
      </c>
      <c r="E169" s="216" t="s">
        <v>2696</v>
      </c>
      <c r="F169" s="224" t="s">
        <v>2257</v>
      </c>
      <c r="G169" s="225">
        <f t="shared" si="2"/>
        <v>30000</v>
      </c>
      <c r="H169" s="215">
        <v>0</v>
      </c>
      <c r="I169" s="285">
        <v>40000</v>
      </c>
    </row>
    <row r="170" spans="1:9" ht="15.75" x14ac:dyDescent="0.25">
      <c r="A170" s="221">
        <v>124</v>
      </c>
      <c r="B170" s="226" t="str">
        <f t="shared" si="3"/>
        <v>HPProDesk 600 G1  SFF</v>
      </c>
      <c r="C170" s="216" t="s">
        <v>530</v>
      </c>
      <c r="D170" s="216" t="s">
        <v>2719</v>
      </c>
      <c r="E170" s="216" t="s">
        <v>2696</v>
      </c>
      <c r="F170" s="224" t="s">
        <v>2257</v>
      </c>
      <c r="G170" s="225">
        <f t="shared" si="2"/>
        <v>30000</v>
      </c>
      <c r="H170" s="215">
        <v>0</v>
      </c>
      <c r="I170" s="285">
        <v>40000</v>
      </c>
    </row>
    <row r="171" spans="1:9" ht="15.75" x14ac:dyDescent="0.25">
      <c r="A171" s="221">
        <v>125</v>
      </c>
      <c r="B171" s="226" t="str">
        <f t="shared" si="3"/>
        <v>HPProDesk 600 G1  SFF</v>
      </c>
      <c r="C171" s="216" t="s">
        <v>530</v>
      </c>
      <c r="D171" s="216" t="s">
        <v>2720</v>
      </c>
      <c r="E171" s="216" t="s">
        <v>2696</v>
      </c>
      <c r="F171" s="224" t="s">
        <v>2257</v>
      </c>
      <c r="G171" s="225">
        <f t="shared" si="2"/>
        <v>30000</v>
      </c>
      <c r="H171" s="215">
        <v>0</v>
      </c>
      <c r="I171" s="285">
        <v>40000</v>
      </c>
    </row>
    <row r="172" spans="1:9" ht="15.75" x14ac:dyDescent="0.25">
      <c r="A172" s="221">
        <v>126</v>
      </c>
      <c r="B172" s="226" t="str">
        <f t="shared" si="3"/>
        <v>HPProDesk 600 G1  SFF</v>
      </c>
      <c r="C172" s="216" t="s">
        <v>530</v>
      </c>
      <c r="D172" s="216" t="s">
        <v>2721</v>
      </c>
      <c r="E172" s="216" t="s">
        <v>2696</v>
      </c>
      <c r="F172" s="224" t="s">
        <v>2257</v>
      </c>
      <c r="G172" s="225">
        <f t="shared" si="2"/>
        <v>30000</v>
      </c>
      <c r="H172" s="215">
        <v>0</v>
      </c>
      <c r="I172" s="285">
        <v>40000</v>
      </c>
    </row>
    <row r="173" spans="1:9" ht="15.75" x14ac:dyDescent="0.25">
      <c r="A173" s="221">
        <v>127</v>
      </c>
      <c r="B173" s="226" t="str">
        <f t="shared" si="3"/>
        <v>HPProDesk 600 G1  SFF</v>
      </c>
      <c r="C173" s="216" t="s">
        <v>530</v>
      </c>
      <c r="D173" s="216" t="s">
        <v>2722</v>
      </c>
      <c r="E173" s="216" t="s">
        <v>2696</v>
      </c>
      <c r="F173" s="224" t="s">
        <v>2257</v>
      </c>
      <c r="G173" s="225">
        <f t="shared" si="2"/>
        <v>30000</v>
      </c>
      <c r="H173" s="215">
        <v>0</v>
      </c>
      <c r="I173" s="285">
        <v>40000</v>
      </c>
    </row>
    <row r="174" spans="1:9" ht="15.75" x14ac:dyDescent="0.25">
      <c r="A174" s="221">
        <v>128</v>
      </c>
      <c r="B174" s="226" t="str">
        <f t="shared" si="3"/>
        <v>HPProDesk 600 G1  SFF</v>
      </c>
      <c r="C174" s="216" t="s">
        <v>530</v>
      </c>
      <c r="D174" s="216" t="s">
        <v>2723</v>
      </c>
      <c r="E174" s="216" t="s">
        <v>2696</v>
      </c>
      <c r="F174" s="224" t="s">
        <v>2257</v>
      </c>
      <c r="G174" s="225">
        <f t="shared" si="2"/>
        <v>30000</v>
      </c>
      <c r="H174" s="215">
        <v>0</v>
      </c>
      <c r="I174" s="285">
        <v>40000</v>
      </c>
    </row>
    <row r="175" spans="1:9" ht="15.75" x14ac:dyDescent="0.25">
      <c r="A175" s="221">
        <v>129</v>
      </c>
      <c r="B175" s="226" t="str">
        <f t="shared" si="3"/>
        <v>HPProDesk 600 G1  SFF</v>
      </c>
      <c r="C175" s="216" t="s">
        <v>530</v>
      </c>
      <c r="D175" s="216" t="s">
        <v>2724</v>
      </c>
      <c r="E175" s="216" t="s">
        <v>2696</v>
      </c>
      <c r="F175" s="224" t="s">
        <v>2257</v>
      </c>
      <c r="G175" s="225">
        <f t="shared" si="2"/>
        <v>30000</v>
      </c>
      <c r="H175" s="215">
        <v>0</v>
      </c>
      <c r="I175" s="285">
        <v>40000</v>
      </c>
    </row>
    <row r="176" spans="1:9" ht="15.75" x14ac:dyDescent="0.25">
      <c r="A176" s="221">
        <v>130</v>
      </c>
      <c r="B176" s="226" t="str">
        <f t="shared" si="3"/>
        <v>HPProDesk 600 G1  SFF</v>
      </c>
      <c r="C176" s="216" t="s">
        <v>530</v>
      </c>
      <c r="D176" s="216" t="s">
        <v>2725</v>
      </c>
      <c r="E176" s="216" t="s">
        <v>2696</v>
      </c>
      <c r="F176" s="224" t="s">
        <v>2257</v>
      </c>
      <c r="G176" s="225">
        <f t="shared" si="2"/>
        <v>30000</v>
      </c>
      <c r="H176" s="215">
        <v>0</v>
      </c>
      <c r="I176" s="285">
        <v>40000</v>
      </c>
    </row>
    <row r="177" spans="1:9" ht="15.75" x14ac:dyDescent="0.25">
      <c r="A177" s="221">
        <v>131</v>
      </c>
      <c r="B177" s="226" t="str">
        <f t="shared" si="3"/>
        <v>HPProDesk 600 G1  SFF</v>
      </c>
      <c r="C177" s="216" t="s">
        <v>530</v>
      </c>
      <c r="D177" s="216" t="s">
        <v>2726</v>
      </c>
      <c r="E177" s="216" t="s">
        <v>2696</v>
      </c>
      <c r="F177" s="224" t="s">
        <v>2257</v>
      </c>
      <c r="G177" s="225">
        <f t="shared" si="2"/>
        <v>30000</v>
      </c>
      <c r="H177" s="215">
        <v>0</v>
      </c>
      <c r="I177" s="285">
        <v>40000</v>
      </c>
    </row>
    <row r="178" spans="1:9" ht="15.75" x14ac:dyDescent="0.25">
      <c r="A178" s="221">
        <v>132</v>
      </c>
      <c r="B178" s="226" t="str">
        <f t="shared" si="3"/>
        <v>HPProDesk 600 G1  SFF</v>
      </c>
      <c r="C178" s="216" t="s">
        <v>530</v>
      </c>
      <c r="D178" s="216" t="s">
        <v>2727</v>
      </c>
      <c r="E178" s="216" t="s">
        <v>2696</v>
      </c>
      <c r="F178" s="224" t="s">
        <v>2257</v>
      </c>
      <c r="G178" s="225">
        <f t="shared" si="2"/>
        <v>30000</v>
      </c>
      <c r="H178" s="215">
        <v>0</v>
      </c>
      <c r="I178" s="285">
        <v>40000</v>
      </c>
    </row>
    <row r="179" spans="1:9" ht="15.75" x14ac:dyDescent="0.25">
      <c r="A179" s="221">
        <v>133</v>
      </c>
      <c r="B179" s="226" t="str">
        <f t="shared" si="3"/>
        <v>HPProDesk 600 G1  SFF</v>
      </c>
      <c r="C179" s="216" t="s">
        <v>530</v>
      </c>
      <c r="D179" s="216" t="s">
        <v>2728</v>
      </c>
      <c r="E179" s="216" t="s">
        <v>2696</v>
      </c>
      <c r="F179" s="224" t="s">
        <v>2257</v>
      </c>
      <c r="G179" s="225">
        <f t="shared" si="2"/>
        <v>30000</v>
      </c>
      <c r="H179" s="215">
        <v>0</v>
      </c>
      <c r="I179" s="285">
        <v>40000</v>
      </c>
    </row>
    <row r="180" spans="1:9" ht="15.75" x14ac:dyDescent="0.25">
      <c r="A180" s="221">
        <v>134</v>
      </c>
      <c r="B180" s="226" t="str">
        <f t="shared" si="3"/>
        <v>HPProDesk 600 G1  SFF</v>
      </c>
      <c r="C180" s="216" t="s">
        <v>530</v>
      </c>
      <c r="D180" s="216" t="s">
        <v>2729</v>
      </c>
      <c r="E180" s="216" t="s">
        <v>2696</v>
      </c>
      <c r="F180" s="224" t="s">
        <v>2257</v>
      </c>
      <c r="G180" s="225">
        <f t="shared" si="2"/>
        <v>30000</v>
      </c>
      <c r="H180" s="215">
        <v>0</v>
      </c>
      <c r="I180" s="285">
        <v>40000</v>
      </c>
    </row>
    <row r="181" spans="1:9" ht="15.75" x14ac:dyDescent="0.25">
      <c r="A181" s="221">
        <v>135</v>
      </c>
      <c r="B181" s="226" t="str">
        <f t="shared" si="3"/>
        <v>HPProDesk 600 G1  SFF</v>
      </c>
      <c r="C181" s="216" t="s">
        <v>530</v>
      </c>
      <c r="D181" s="216" t="s">
        <v>2730</v>
      </c>
      <c r="E181" s="216" t="s">
        <v>2696</v>
      </c>
      <c r="F181" s="224" t="s">
        <v>2257</v>
      </c>
      <c r="G181" s="225">
        <f t="shared" si="2"/>
        <v>30000</v>
      </c>
      <c r="H181" s="215">
        <v>0</v>
      </c>
      <c r="I181" s="285">
        <v>40000</v>
      </c>
    </row>
    <row r="182" spans="1:9" ht="15.75" x14ac:dyDescent="0.25">
      <c r="A182" s="221">
        <v>136</v>
      </c>
      <c r="B182" s="226" t="str">
        <f t="shared" si="3"/>
        <v>HPProDesk 600 G1  SFF</v>
      </c>
      <c r="C182" s="216" t="s">
        <v>530</v>
      </c>
      <c r="D182" s="216" t="s">
        <v>2731</v>
      </c>
      <c r="E182" s="216" t="s">
        <v>2696</v>
      </c>
      <c r="F182" s="224" t="s">
        <v>2257</v>
      </c>
      <c r="G182" s="225">
        <f t="shared" si="2"/>
        <v>30000</v>
      </c>
      <c r="H182" s="215">
        <v>0</v>
      </c>
      <c r="I182" s="285">
        <v>40000</v>
      </c>
    </row>
    <row r="183" spans="1:9" ht="15.75" x14ac:dyDescent="0.25">
      <c r="A183" s="221">
        <v>137</v>
      </c>
      <c r="B183" s="226" t="str">
        <f t="shared" si="3"/>
        <v>HPProDesk 600 G1  SFF</v>
      </c>
      <c r="C183" s="216" t="s">
        <v>530</v>
      </c>
      <c r="D183" s="216" t="s">
        <v>2732</v>
      </c>
      <c r="E183" s="216" t="s">
        <v>2696</v>
      </c>
      <c r="F183" s="224" t="s">
        <v>2257</v>
      </c>
      <c r="G183" s="225">
        <f t="shared" si="2"/>
        <v>30000</v>
      </c>
      <c r="H183" s="215">
        <v>0</v>
      </c>
      <c r="I183" s="285">
        <v>40000</v>
      </c>
    </row>
    <row r="184" spans="1:9" ht="15.75" x14ac:dyDescent="0.25">
      <c r="A184" s="221">
        <v>138</v>
      </c>
      <c r="B184" s="226" t="str">
        <f t="shared" si="3"/>
        <v>HPProDesk 600 G1  SFF</v>
      </c>
      <c r="C184" s="216" t="s">
        <v>530</v>
      </c>
      <c r="D184" s="216" t="s">
        <v>2733</v>
      </c>
      <c r="E184" s="216" t="s">
        <v>2696</v>
      </c>
      <c r="F184" s="224" t="s">
        <v>2257</v>
      </c>
      <c r="G184" s="225">
        <f t="shared" si="2"/>
        <v>30000</v>
      </c>
      <c r="H184" s="215">
        <v>0</v>
      </c>
      <c r="I184" s="285">
        <v>40000</v>
      </c>
    </row>
    <row r="185" spans="1:9" ht="15.75" x14ac:dyDescent="0.25">
      <c r="A185" s="221">
        <v>139</v>
      </c>
      <c r="B185" s="226" t="str">
        <f t="shared" si="3"/>
        <v>HPProDesk 600 G1  SFF</v>
      </c>
      <c r="C185" s="216" t="s">
        <v>530</v>
      </c>
      <c r="D185" s="216" t="s">
        <v>2734</v>
      </c>
      <c r="E185" s="216" t="s">
        <v>2696</v>
      </c>
      <c r="F185" s="224" t="s">
        <v>2257</v>
      </c>
      <c r="G185" s="225">
        <f t="shared" si="2"/>
        <v>30000</v>
      </c>
      <c r="H185" s="215">
        <v>0</v>
      </c>
      <c r="I185" s="285">
        <v>40000</v>
      </c>
    </row>
    <row r="186" spans="1:9" ht="15.75" x14ac:dyDescent="0.25">
      <c r="A186" s="221">
        <v>140</v>
      </c>
      <c r="B186" s="226" t="str">
        <f t="shared" si="3"/>
        <v>HPProDesk 600 G1  SFF</v>
      </c>
      <c r="C186" s="216" t="s">
        <v>530</v>
      </c>
      <c r="D186" s="216" t="s">
        <v>2735</v>
      </c>
      <c r="E186" s="216" t="s">
        <v>2696</v>
      </c>
      <c r="F186" s="224" t="s">
        <v>2257</v>
      </c>
      <c r="G186" s="225">
        <f t="shared" si="2"/>
        <v>30000</v>
      </c>
      <c r="H186" s="215">
        <v>0</v>
      </c>
      <c r="I186" s="285">
        <v>40000</v>
      </c>
    </row>
    <row r="187" spans="1:9" ht="15.75" x14ac:dyDescent="0.25">
      <c r="A187" s="221">
        <v>141</v>
      </c>
      <c r="B187" s="226" t="str">
        <f t="shared" si="3"/>
        <v>HPProDesk 600 G1  SFF</v>
      </c>
      <c r="C187" s="216" t="s">
        <v>530</v>
      </c>
      <c r="D187" s="216" t="s">
        <v>2736</v>
      </c>
      <c r="E187" s="216" t="s">
        <v>2696</v>
      </c>
      <c r="F187" s="224" t="s">
        <v>2257</v>
      </c>
      <c r="G187" s="225">
        <f t="shared" si="2"/>
        <v>30000</v>
      </c>
      <c r="H187" s="215">
        <v>0</v>
      </c>
      <c r="I187" s="285">
        <v>40000</v>
      </c>
    </row>
    <row r="188" spans="1:9" ht="15.75" customHeight="1" x14ac:dyDescent="0.25">
      <c r="A188" s="221">
        <v>142</v>
      </c>
      <c r="B188" s="226" t="str">
        <f t="shared" si="1"/>
        <v>APC - SUVT40KH</v>
      </c>
      <c r="C188" s="227" t="s">
        <v>2737</v>
      </c>
      <c r="D188" s="226" t="s">
        <v>2738</v>
      </c>
      <c r="E188" s="228" t="s">
        <v>2739</v>
      </c>
      <c r="F188" s="214" t="s">
        <v>1445</v>
      </c>
      <c r="G188" s="229">
        <f t="shared" si="2"/>
        <v>90000</v>
      </c>
      <c r="H188" s="215">
        <v>0</v>
      </c>
      <c r="I188" s="285">
        <v>120000</v>
      </c>
    </row>
    <row r="189" spans="1:9" ht="15.75" customHeight="1" x14ac:dyDescent="0.25">
      <c r="A189" s="221">
        <v>143</v>
      </c>
      <c r="B189" s="226" t="str">
        <f t="shared" si="1"/>
        <v>APC - SUVT40KH</v>
      </c>
      <c r="C189" s="227" t="s">
        <v>2737</v>
      </c>
      <c r="D189" s="226" t="s">
        <v>2740</v>
      </c>
      <c r="E189" s="228" t="s">
        <v>2739</v>
      </c>
      <c r="F189" s="227" t="s">
        <v>1452</v>
      </c>
      <c r="G189" s="225">
        <f t="shared" si="2"/>
        <v>90000</v>
      </c>
      <c r="H189" s="215">
        <v>0</v>
      </c>
      <c r="I189" s="285">
        <v>120000</v>
      </c>
    </row>
    <row r="190" spans="1:9" ht="15.75" x14ac:dyDescent="0.25">
      <c r="A190" s="221">
        <v>144</v>
      </c>
      <c r="B190" s="216" t="s">
        <v>2741</v>
      </c>
      <c r="C190" s="214" t="s">
        <v>2742</v>
      </c>
      <c r="D190" s="216" t="s">
        <v>2743</v>
      </c>
      <c r="E190" s="211" t="s">
        <v>2744</v>
      </c>
      <c r="F190" s="214" t="s">
        <v>2257</v>
      </c>
      <c r="G190" s="229">
        <v>45000</v>
      </c>
      <c r="H190" s="215">
        <v>0</v>
      </c>
      <c r="I190" s="284"/>
    </row>
    <row r="191" spans="1:9" ht="15.75" customHeight="1" x14ac:dyDescent="0.25">
      <c r="A191" s="221">
        <v>145</v>
      </c>
      <c r="B191" s="216" t="s">
        <v>2741</v>
      </c>
      <c r="C191" s="214" t="s">
        <v>2742</v>
      </c>
      <c r="D191" s="216" t="s">
        <v>2745</v>
      </c>
      <c r="E191" s="211" t="s">
        <v>2744</v>
      </c>
      <c r="F191" s="214" t="s">
        <v>2746</v>
      </c>
      <c r="G191" s="229">
        <v>45000</v>
      </c>
      <c r="H191" s="215">
        <v>0</v>
      </c>
      <c r="I191" s="284"/>
    </row>
    <row r="192" spans="1:9" ht="15.75" customHeight="1" x14ac:dyDescent="0.25">
      <c r="A192" s="221">
        <v>146</v>
      </c>
      <c r="B192" s="216" t="s">
        <v>992</v>
      </c>
      <c r="C192" s="214" t="s">
        <v>994</v>
      </c>
      <c r="D192" s="216" t="s">
        <v>2747</v>
      </c>
      <c r="E192" s="211" t="s">
        <v>2748</v>
      </c>
      <c r="F192" s="214" t="s">
        <v>2257</v>
      </c>
      <c r="G192" s="229">
        <v>45000</v>
      </c>
      <c r="H192" s="215">
        <v>0</v>
      </c>
      <c r="I192" s="284"/>
    </row>
    <row r="193" spans="1:9" ht="15.75" customHeight="1" x14ac:dyDescent="0.25">
      <c r="A193" s="221">
        <v>147</v>
      </c>
      <c r="B193" s="216" t="s">
        <v>2749</v>
      </c>
      <c r="C193" s="216" t="s">
        <v>530</v>
      </c>
      <c r="D193" s="216" t="s">
        <v>2750</v>
      </c>
      <c r="E193" s="216" t="s">
        <v>2751</v>
      </c>
      <c r="F193" s="214" t="s">
        <v>2257</v>
      </c>
      <c r="G193" s="229">
        <v>15000</v>
      </c>
      <c r="H193" s="215">
        <v>0</v>
      </c>
      <c r="I193" s="286"/>
    </row>
    <row r="194" spans="1:9" ht="15.75" customHeight="1" x14ac:dyDescent="0.25">
      <c r="A194" s="221">
        <v>148</v>
      </c>
      <c r="B194" s="216" t="s">
        <v>2752</v>
      </c>
      <c r="C194" s="216" t="s">
        <v>530</v>
      </c>
      <c r="D194" s="216" t="s">
        <v>2753</v>
      </c>
      <c r="E194" s="216" t="s">
        <v>2751</v>
      </c>
      <c r="F194" s="214" t="s">
        <v>2257</v>
      </c>
      <c r="G194" s="229">
        <v>15000</v>
      </c>
      <c r="H194" s="215">
        <v>0</v>
      </c>
      <c r="I194" s="286"/>
    </row>
    <row r="195" spans="1:9" ht="15.75" customHeight="1" x14ac:dyDescent="0.25">
      <c r="A195" s="221">
        <v>149</v>
      </c>
      <c r="B195" s="216" t="s">
        <v>2749</v>
      </c>
      <c r="C195" s="216" t="s">
        <v>530</v>
      </c>
      <c r="D195" s="216" t="s">
        <v>2754</v>
      </c>
      <c r="E195" s="216" t="s">
        <v>2751</v>
      </c>
      <c r="F195" s="214" t="s">
        <v>2257</v>
      </c>
      <c r="G195" s="229">
        <v>15000</v>
      </c>
      <c r="H195" s="215">
        <v>0</v>
      </c>
      <c r="I195" s="286"/>
    </row>
    <row r="196" spans="1:9" ht="15.75" customHeight="1" x14ac:dyDescent="0.25">
      <c r="A196" s="221">
        <v>150</v>
      </c>
      <c r="B196" s="216" t="s">
        <v>2749</v>
      </c>
      <c r="C196" s="216" t="s">
        <v>530</v>
      </c>
      <c r="D196" s="216" t="s">
        <v>2755</v>
      </c>
      <c r="E196" s="216" t="s">
        <v>2756</v>
      </c>
      <c r="F196" s="214" t="s">
        <v>2257</v>
      </c>
      <c r="G196" s="229">
        <v>18000</v>
      </c>
      <c r="H196" s="215">
        <v>0</v>
      </c>
      <c r="I196" s="286"/>
    </row>
    <row r="197" spans="1:9" ht="15.75" customHeight="1" x14ac:dyDescent="0.25">
      <c r="A197" s="221">
        <v>151</v>
      </c>
      <c r="B197" s="216" t="s">
        <v>2749</v>
      </c>
      <c r="C197" s="216" t="s">
        <v>530</v>
      </c>
      <c r="D197" s="216" t="s">
        <v>2757</v>
      </c>
      <c r="E197" s="216" t="s">
        <v>2758</v>
      </c>
      <c r="F197" s="214" t="s">
        <v>2257</v>
      </c>
      <c r="G197" s="229">
        <v>25000</v>
      </c>
      <c r="H197" s="215">
        <v>0</v>
      </c>
      <c r="I197" s="286"/>
    </row>
    <row r="198" spans="1:9" ht="15.75" customHeight="1" x14ac:dyDescent="0.25">
      <c r="A198" s="221">
        <v>152</v>
      </c>
      <c r="B198" s="216" t="s">
        <v>2759</v>
      </c>
      <c r="C198" s="216" t="s">
        <v>530</v>
      </c>
      <c r="D198" s="216" t="s">
        <v>2760</v>
      </c>
      <c r="E198" s="216" t="s">
        <v>2761</v>
      </c>
      <c r="F198" s="214" t="s">
        <v>2257</v>
      </c>
      <c r="G198" s="229">
        <v>20000</v>
      </c>
      <c r="H198" s="215">
        <v>0</v>
      </c>
      <c r="I198" s="286"/>
    </row>
    <row r="199" spans="1:9" ht="15.75" customHeight="1" x14ac:dyDescent="0.25">
      <c r="A199" s="221">
        <v>153</v>
      </c>
      <c r="B199" s="216" t="s">
        <v>2762</v>
      </c>
      <c r="C199" s="216" t="s">
        <v>530</v>
      </c>
      <c r="D199" s="216" t="s">
        <v>2763</v>
      </c>
      <c r="E199" s="216" t="s">
        <v>2764</v>
      </c>
      <c r="F199" s="214" t="s">
        <v>2257</v>
      </c>
      <c r="G199" s="229">
        <v>20000</v>
      </c>
      <c r="H199" s="215">
        <v>0</v>
      </c>
      <c r="I199" s="286"/>
    </row>
    <row r="200" spans="1:9" ht="15.75" customHeight="1" x14ac:dyDescent="0.25">
      <c r="A200" s="221">
        <v>154</v>
      </c>
      <c r="B200" s="216" t="s">
        <v>2762</v>
      </c>
      <c r="C200" s="216" t="s">
        <v>530</v>
      </c>
      <c r="D200" s="216" t="s">
        <v>2765</v>
      </c>
      <c r="E200" s="216" t="s">
        <v>2764</v>
      </c>
      <c r="F200" s="214" t="s">
        <v>2257</v>
      </c>
      <c r="G200" s="229">
        <v>20000</v>
      </c>
      <c r="H200" s="215">
        <v>0</v>
      </c>
      <c r="I200" s="286"/>
    </row>
    <row r="201" spans="1:9" ht="15.75" customHeight="1" x14ac:dyDescent="0.25">
      <c r="A201" s="221">
        <v>155</v>
      </c>
      <c r="B201" s="216" t="s">
        <v>2762</v>
      </c>
      <c r="C201" s="216" t="s">
        <v>530</v>
      </c>
      <c r="D201" s="216" t="s">
        <v>2766</v>
      </c>
      <c r="E201" s="216" t="s">
        <v>2764</v>
      </c>
      <c r="F201" s="214" t="s">
        <v>2257</v>
      </c>
      <c r="G201" s="229">
        <v>20000</v>
      </c>
      <c r="H201" s="215">
        <v>0</v>
      </c>
      <c r="I201" s="286"/>
    </row>
    <row r="202" spans="1:9" ht="15.75" customHeight="1" x14ac:dyDescent="0.25">
      <c r="A202" s="221">
        <v>156</v>
      </c>
      <c r="B202" s="216" t="s">
        <v>2767</v>
      </c>
      <c r="C202" s="216" t="s">
        <v>530</v>
      </c>
      <c r="D202" s="216" t="s">
        <v>2768</v>
      </c>
      <c r="E202" s="216" t="s">
        <v>2764</v>
      </c>
      <c r="F202" s="214" t="s">
        <v>2257</v>
      </c>
      <c r="G202" s="229">
        <v>20000</v>
      </c>
      <c r="H202" s="230">
        <v>0</v>
      </c>
      <c r="I202" s="286"/>
    </row>
    <row r="203" spans="1:9" ht="39" customHeight="1" x14ac:dyDescent="0.25">
      <c r="A203" s="231"/>
      <c r="B203" s="232"/>
      <c r="C203" s="233"/>
      <c r="D203" s="234"/>
      <c r="E203" s="234"/>
      <c r="F203" s="235" t="s">
        <v>1186</v>
      </c>
      <c r="G203" s="236">
        <f>SUM(G3:G202)/100000</f>
        <v>29.391999999999999</v>
      </c>
      <c r="H203" s="237">
        <f>SUM(H3:H202)</f>
        <v>0</v>
      </c>
      <c r="I203" s="287">
        <f>SUM(I3:I189)</f>
        <v>4085600</v>
      </c>
    </row>
    <row r="204" spans="1:9" ht="16.5" customHeight="1" x14ac:dyDescent="0.25">
      <c r="A204" s="238"/>
      <c r="B204" s="238" t="s">
        <v>2769</v>
      </c>
      <c r="C204" s="408" t="s">
        <v>2770</v>
      </c>
      <c r="D204" s="409"/>
      <c r="E204" s="409"/>
      <c r="F204" s="410"/>
      <c r="G204" s="239"/>
      <c r="H204" s="239"/>
      <c r="I204" s="288"/>
    </row>
    <row r="207" spans="1:9" s="39" customFormat="1" ht="15.75" x14ac:dyDescent="0.25">
      <c r="A207" s="290"/>
      <c r="B207" s="413"/>
      <c r="C207" s="414"/>
      <c r="D207" s="414"/>
      <c r="E207" s="414"/>
      <c r="F207" s="414"/>
      <c r="G207" s="414"/>
      <c r="H207" s="415"/>
    </row>
    <row r="208" spans="1:9" ht="15.75" customHeight="1" x14ac:dyDescent="0.25">
      <c r="A208" s="290"/>
      <c r="B208" s="291"/>
      <c r="C208" s="291"/>
      <c r="D208" s="291"/>
      <c r="E208" s="291"/>
      <c r="F208" s="291"/>
      <c r="G208" s="291"/>
      <c r="H208" s="291"/>
    </row>
    <row r="209" spans="4:4" x14ac:dyDescent="0.2">
      <c r="D209" s="292"/>
    </row>
    <row r="210" spans="4:4" x14ac:dyDescent="0.2">
      <c r="D210" s="292"/>
    </row>
    <row r="211" spans="4:4" x14ac:dyDescent="0.2">
      <c r="D211" s="292"/>
    </row>
    <row r="212" spans="4:4" x14ac:dyDescent="0.2">
      <c r="D212" s="292"/>
    </row>
    <row r="213" spans="4:4" x14ac:dyDescent="0.2">
      <c r="D213" s="293"/>
    </row>
  </sheetData>
  <mergeCells count="311">
    <mergeCell ref="C204:F204"/>
    <mergeCell ref="B207:H207"/>
    <mergeCell ref="I87:I88"/>
    <mergeCell ref="A89:A90"/>
    <mergeCell ref="C89:C90"/>
    <mergeCell ref="D89:D90"/>
    <mergeCell ref="E89:E90"/>
    <mergeCell ref="F89:F90"/>
    <mergeCell ref="G89:G90"/>
    <mergeCell ref="I89:I90"/>
    <mergeCell ref="A87:A88"/>
    <mergeCell ref="C87:C88"/>
    <mergeCell ref="D87:D88"/>
    <mergeCell ref="E87:E88"/>
    <mergeCell ref="F87:F88"/>
    <mergeCell ref="G87:G88"/>
    <mergeCell ref="I83:I84"/>
    <mergeCell ref="A85:A86"/>
    <mergeCell ref="C85:C86"/>
    <mergeCell ref="D85:D86"/>
    <mergeCell ref="E85:E86"/>
    <mergeCell ref="F85:F86"/>
    <mergeCell ref="G85:G86"/>
    <mergeCell ref="I85:I86"/>
    <mergeCell ref="A83:A84"/>
    <mergeCell ref="C83:C84"/>
    <mergeCell ref="D83:D84"/>
    <mergeCell ref="E83:E84"/>
    <mergeCell ref="F83:F84"/>
    <mergeCell ref="G83:G84"/>
    <mergeCell ref="I79:I80"/>
    <mergeCell ref="A81:A82"/>
    <mergeCell ref="C81:C82"/>
    <mergeCell ref="D81:D82"/>
    <mergeCell ref="E81:E82"/>
    <mergeCell ref="F81:F82"/>
    <mergeCell ref="G81:G82"/>
    <mergeCell ref="I81:I82"/>
    <mergeCell ref="A79:A80"/>
    <mergeCell ref="C79:C80"/>
    <mergeCell ref="D79:D80"/>
    <mergeCell ref="E79:E80"/>
    <mergeCell ref="F79:F80"/>
    <mergeCell ref="G79:G80"/>
    <mergeCell ref="I75:I76"/>
    <mergeCell ref="A77:A78"/>
    <mergeCell ref="C77:C78"/>
    <mergeCell ref="D77:D78"/>
    <mergeCell ref="E77:E78"/>
    <mergeCell ref="F77:F78"/>
    <mergeCell ref="G77:G78"/>
    <mergeCell ref="I77:I78"/>
    <mergeCell ref="A75:A76"/>
    <mergeCell ref="C75:C76"/>
    <mergeCell ref="D75:D76"/>
    <mergeCell ref="E75:E76"/>
    <mergeCell ref="F75:F76"/>
    <mergeCell ref="G75:G76"/>
    <mergeCell ref="I71:I72"/>
    <mergeCell ref="A73:A74"/>
    <mergeCell ref="C73:C74"/>
    <mergeCell ref="D73:D74"/>
    <mergeCell ref="E73:E74"/>
    <mergeCell ref="F73:F74"/>
    <mergeCell ref="G73:G74"/>
    <mergeCell ref="I73:I74"/>
    <mergeCell ref="A71:A72"/>
    <mergeCell ref="C71:C72"/>
    <mergeCell ref="D71:D72"/>
    <mergeCell ref="E71:E72"/>
    <mergeCell ref="F71:F72"/>
    <mergeCell ref="G71:G72"/>
    <mergeCell ref="I67:I68"/>
    <mergeCell ref="A69:A70"/>
    <mergeCell ref="C69:C70"/>
    <mergeCell ref="D69:D70"/>
    <mergeCell ref="E69:E70"/>
    <mergeCell ref="F69:F70"/>
    <mergeCell ref="G69:G70"/>
    <mergeCell ref="I69:I70"/>
    <mergeCell ref="A67:A68"/>
    <mergeCell ref="C67:C68"/>
    <mergeCell ref="D67:D68"/>
    <mergeCell ref="E67:E68"/>
    <mergeCell ref="F67:F68"/>
    <mergeCell ref="G67:G68"/>
    <mergeCell ref="I63:I64"/>
    <mergeCell ref="A65:A66"/>
    <mergeCell ref="C65:C66"/>
    <mergeCell ref="D65:D66"/>
    <mergeCell ref="E65:E66"/>
    <mergeCell ref="F65:F66"/>
    <mergeCell ref="G65:G66"/>
    <mergeCell ref="I65:I66"/>
    <mergeCell ref="A63:A64"/>
    <mergeCell ref="C63:C64"/>
    <mergeCell ref="D63:D64"/>
    <mergeCell ref="E63:E64"/>
    <mergeCell ref="F63:F64"/>
    <mergeCell ref="G63:G64"/>
    <mergeCell ref="I59:I60"/>
    <mergeCell ref="A61:A62"/>
    <mergeCell ref="C61:C62"/>
    <mergeCell ref="D61:D62"/>
    <mergeCell ref="E61:E62"/>
    <mergeCell ref="F61:F62"/>
    <mergeCell ref="G61:G62"/>
    <mergeCell ref="I61:I62"/>
    <mergeCell ref="A59:A60"/>
    <mergeCell ref="C59:C60"/>
    <mergeCell ref="D59:D60"/>
    <mergeCell ref="E59:E60"/>
    <mergeCell ref="F59:F60"/>
    <mergeCell ref="G59:G60"/>
    <mergeCell ref="I55:I56"/>
    <mergeCell ref="A57:A58"/>
    <mergeCell ref="C57:C58"/>
    <mergeCell ref="D57:D58"/>
    <mergeCell ref="E57:E58"/>
    <mergeCell ref="F57:F58"/>
    <mergeCell ref="G57:G58"/>
    <mergeCell ref="I57:I58"/>
    <mergeCell ref="A55:A56"/>
    <mergeCell ref="C55:C56"/>
    <mergeCell ref="D55:D56"/>
    <mergeCell ref="E55:E56"/>
    <mergeCell ref="F55:F56"/>
    <mergeCell ref="G55:G56"/>
    <mergeCell ref="I51:I52"/>
    <mergeCell ref="A53:A54"/>
    <mergeCell ref="C53:C54"/>
    <mergeCell ref="D53:D54"/>
    <mergeCell ref="E53:E54"/>
    <mergeCell ref="F53:F54"/>
    <mergeCell ref="G53:G54"/>
    <mergeCell ref="I53:I54"/>
    <mergeCell ref="A51:A52"/>
    <mergeCell ref="C51:C52"/>
    <mergeCell ref="D51:D52"/>
    <mergeCell ref="E51:E52"/>
    <mergeCell ref="F51:F52"/>
    <mergeCell ref="G51:G52"/>
    <mergeCell ref="I47:I48"/>
    <mergeCell ref="A49:A50"/>
    <mergeCell ref="C49:C50"/>
    <mergeCell ref="D49:D50"/>
    <mergeCell ref="E49:E50"/>
    <mergeCell ref="F49:F50"/>
    <mergeCell ref="G49:G50"/>
    <mergeCell ref="I49:I50"/>
    <mergeCell ref="A47:A48"/>
    <mergeCell ref="C47:C48"/>
    <mergeCell ref="D47:D48"/>
    <mergeCell ref="E47:E48"/>
    <mergeCell ref="F47:F48"/>
    <mergeCell ref="G47:G48"/>
    <mergeCell ref="I43:I44"/>
    <mergeCell ref="A45:A46"/>
    <mergeCell ref="C45:C46"/>
    <mergeCell ref="D45:D46"/>
    <mergeCell ref="E45:E46"/>
    <mergeCell ref="F45:F46"/>
    <mergeCell ref="G45:G46"/>
    <mergeCell ref="I45:I46"/>
    <mergeCell ref="A43:A44"/>
    <mergeCell ref="C43:C44"/>
    <mergeCell ref="D43:D44"/>
    <mergeCell ref="E43:E44"/>
    <mergeCell ref="F43:F44"/>
    <mergeCell ref="G43:G44"/>
    <mergeCell ref="I39:I40"/>
    <mergeCell ref="A41:A42"/>
    <mergeCell ref="C41:C42"/>
    <mergeCell ref="D41:D42"/>
    <mergeCell ref="E41:E42"/>
    <mergeCell ref="F41:F42"/>
    <mergeCell ref="G41:G42"/>
    <mergeCell ref="I41:I42"/>
    <mergeCell ref="A39:A40"/>
    <mergeCell ref="C39:C40"/>
    <mergeCell ref="D39:D40"/>
    <mergeCell ref="E39:E40"/>
    <mergeCell ref="F39:F40"/>
    <mergeCell ref="G39:G40"/>
    <mergeCell ref="I35:I36"/>
    <mergeCell ref="A37:A38"/>
    <mergeCell ref="C37:C38"/>
    <mergeCell ref="D37:D38"/>
    <mergeCell ref="E37:E38"/>
    <mergeCell ref="F37:F38"/>
    <mergeCell ref="G37:G38"/>
    <mergeCell ref="I37:I38"/>
    <mergeCell ref="A35:A36"/>
    <mergeCell ref="C35:C36"/>
    <mergeCell ref="D35:D36"/>
    <mergeCell ref="E35:E36"/>
    <mergeCell ref="F35:F36"/>
    <mergeCell ref="G35:G36"/>
    <mergeCell ref="I31:I32"/>
    <mergeCell ref="A33:A34"/>
    <mergeCell ref="C33:C34"/>
    <mergeCell ref="D33:D34"/>
    <mergeCell ref="E33:E34"/>
    <mergeCell ref="F33:F34"/>
    <mergeCell ref="G33:G34"/>
    <mergeCell ref="I33:I34"/>
    <mergeCell ref="A31:A32"/>
    <mergeCell ref="C31:C32"/>
    <mergeCell ref="D31:D32"/>
    <mergeCell ref="E31:E32"/>
    <mergeCell ref="F31:F32"/>
    <mergeCell ref="G31:G32"/>
    <mergeCell ref="I27:I28"/>
    <mergeCell ref="A29:A30"/>
    <mergeCell ref="C29:C30"/>
    <mergeCell ref="D29:D30"/>
    <mergeCell ref="E29:E30"/>
    <mergeCell ref="F29:F30"/>
    <mergeCell ref="G29:G30"/>
    <mergeCell ref="I29:I30"/>
    <mergeCell ref="A27:A28"/>
    <mergeCell ref="C27:C28"/>
    <mergeCell ref="D27:D28"/>
    <mergeCell ref="E27:E28"/>
    <mergeCell ref="F27:F28"/>
    <mergeCell ref="G27:G28"/>
    <mergeCell ref="I23:I24"/>
    <mergeCell ref="A25:A26"/>
    <mergeCell ref="C25:C26"/>
    <mergeCell ref="D25:D26"/>
    <mergeCell ref="E25:E26"/>
    <mergeCell ref="F25:F26"/>
    <mergeCell ref="G25:G26"/>
    <mergeCell ref="I25:I26"/>
    <mergeCell ref="A23:A24"/>
    <mergeCell ref="C23:C24"/>
    <mergeCell ref="D23:D24"/>
    <mergeCell ref="E23:E24"/>
    <mergeCell ref="F23:F24"/>
    <mergeCell ref="G23:G24"/>
    <mergeCell ref="I19:I20"/>
    <mergeCell ref="A21:A22"/>
    <mergeCell ref="C21:C22"/>
    <mergeCell ref="D21:D22"/>
    <mergeCell ref="E21:E22"/>
    <mergeCell ref="F21:F22"/>
    <mergeCell ref="G21:G22"/>
    <mergeCell ref="I21:I22"/>
    <mergeCell ref="A19:A20"/>
    <mergeCell ref="C19:C20"/>
    <mergeCell ref="D19:D20"/>
    <mergeCell ref="E19:E20"/>
    <mergeCell ref="F19:F20"/>
    <mergeCell ref="G19:G20"/>
    <mergeCell ref="I15:I16"/>
    <mergeCell ref="A17:A18"/>
    <mergeCell ref="C17:C18"/>
    <mergeCell ref="D17:D18"/>
    <mergeCell ref="E17:E18"/>
    <mergeCell ref="F17:F18"/>
    <mergeCell ref="G17:G18"/>
    <mergeCell ref="I17:I18"/>
    <mergeCell ref="A15:A16"/>
    <mergeCell ref="C15:C16"/>
    <mergeCell ref="D15:D16"/>
    <mergeCell ref="E15:E16"/>
    <mergeCell ref="F15:F16"/>
    <mergeCell ref="G15:G16"/>
    <mergeCell ref="I11:I12"/>
    <mergeCell ref="A13:A14"/>
    <mergeCell ref="C13:C14"/>
    <mergeCell ref="D13:D14"/>
    <mergeCell ref="E13:E14"/>
    <mergeCell ref="F13:F14"/>
    <mergeCell ref="G13:G14"/>
    <mergeCell ref="I13:I14"/>
    <mergeCell ref="A11:A12"/>
    <mergeCell ref="C11:C12"/>
    <mergeCell ref="D11:D12"/>
    <mergeCell ref="E11:E12"/>
    <mergeCell ref="F11:F12"/>
    <mergeCell ref="G11:G12"/>
    <mergeCell ref="I7:I8"/>
    <mergeCell ref="A9:A10"/>
    <mergeCell ref="C9:C10"/>
    <mergeCell ref="D9:D10"/>
    <mergeCell ref="E9:E10"/>
    <mergeCell ref="F9:F10"/>
    <mergeCell ref="G9:G10"/>
    <mergeCell ref="I9:I10"/>
    <mergeCell ref="A7:A8"/>
    <mergeCell ref="C7:C8"/>
    <mergeCell ref="D7:D8"/>
    <mergeCell ref="E7:E8"/>
    <mergeCell ref="F7:F8"/>
    <mergeCell ref="G7:G8"/>
    <mergeCell ref="I3:I4"/>
    <mergeCell ref="A5:A6"/>
    <mergeCell ref="C5:C6"/>
    <mergeCell ref="D5:D6"/>
    <mergeCell ref="E5:E6"/>
    <mergeCell ref="F5:F6"/>
    <mergeCell ref="G5:G6"/>
    <mergeCell ref="I5:I6"/>
    <mergeCell ref="A1:H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2"/>
  <sheetViews>
    <sheetView workbookViewId="0">
      <selection activeCell="G12" sqref="G12"/>
    </sheetView>
  </sheetViews>
  <sheetFormatPr defaultRowHeight="15" x14ac:dyDescent="0.25"/>
  <cols>
    <col min="7" max="7" width="20.42578125" bestFit="1" customWidth="1"/>
  </cols>
  <sheetData>
    <row r="5" spans="2:7" x14ac:dyDescent="0.25">
      <c r="B5" s="332"/>
      <c r="C5" s="332"/>
      <c r="D5" s="333"/>
      <c r="E5" s="342" t="s">
        <v>3395</v>
      </c>
      <c r="F5" s="342"/>
      <c r="G5" s="334"/>
    </row>
    <row r="7" spans="2:7" x14ac:dyDescent="0.25">
      <c r="B7" s="330" t="s">
        <v>285</v>
      </c>
      <c r="C7" s="330" t="s">
        <v>1026</v>
      </c>
      <c r="D7" s="330" t="s">
        <v>109</v>
      </c>
      <c r="E7" s="330" t="s">
        <v>3396</v>
      </c>
      <c r="F7" s="330" t="s">
        <v>8</v>
      </c>
      <c r="G7" s="330" t="s">
        <v>3397</v>
      </c>
    </row>
    <row r="8" spans="2:7" ht="90" x14ac:dyDescent="0.25">
      <c r="B8" s="335">
        <v>1</v>
      </c>
      <c r="C8" s="323" t="s">
        <v>3398</v>
      </c>
      <c r="D8" s="323" t="s">
        <v>3399</v>
      </c>
      <c r="E8" s="318" t="s">
        <v>3400</v>
      </c>
      <c r="F8" s="323" t="s">
        <v>3401</v>
      </c>
      <c r="G8" s="336">
        <v>3000000</v>
      </c>
    </row>
    <row r="9" spans="2:7" ht="90" x14ac:dyDescent="0.25">
      <c r="B9" s="335">
        <v>2</v>
      </c>
      <c r="C9" s="323" t="s">
        <v>3398</v>
      </c>
      <c r="D9" s="323" t="s">
        <v>3399</v>
      </c>
      <c r="E9" s="318" t="s">
        <v>3402</v>
      </c>
      <c r="F9" s="323" t="s">
        <v>3401</v>
      </c>
      <c r="G9" s="336">
        <v>3000000</v>
      </c>
    </row>
    <row r="10" spans="2:7" ht="90" x14ac:dyDescent="0.25">
      <c r="B10" s="335">
        <v>3</v>
      </c>
      <c r="C10" s="323" t="s">
        <v>3398</v>
      </c>
      <c r="D10" s="323" t="s">
        <v>3399</v>
      </c>
      <c r="E10" s="318" t="s">
        <v>3403</v>
      </c>
      <c r="F10" s="323" t="s">
        <v>3401</v>
      </c>
      <c r="G10" s="336">
        <v>3000000</v>
      </c>
    </row>
    <row r="11" spans="2:7" ht="90" x14ac:dyDescent="0.25">
      <c r="B11" s="335">
        <v>4</v>
      </c>
      <c r="C11" s="323" t="s">
        <v>3404</v>
      </c>
      <c r="D11" s="337" t="s">
        <v>3405</v>
      </c>
      <c r="E11" s="318">
        <v>64059</v>
      </c>
      <c r="F11" s="323" t="s">
        <v>3401</v>
      </c>
      <c r="G11" s="336">
        <v>26200000</v>
      </c>
    </row>
    <row r="12" spans="2:7" x14ac:dyDescent="0.25">
      <c r="B12" s="343" t="s">
        <v>1186</v>
      </c>
      <c r="C12" s="344"/>
      <c r="D12" s="344"/>
      <c r="E12" s="344"/>
      <c r="F12" s="345"/>
      <c r="G12" s="338">
        <f>SUM(G8:G11)</f>
        <v>35200000</v>
      </c>
    </row>
  </sheetData>
  <mergeCells count="2">
    <mergeCell ref="E5:F5"/>
    <mergeCell ref="B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opLeftCell="A28" workbookViewId="0">
      <selection activeCell="G46" sqref="G46"/>
    </sheetView>
  </sheetViews>
  <sheetFormatPr defaultRowHeight="12.75" x14ac:dyDescent="0.2"/>
  <cols>
    <col min="1" max="1" width="7.7109375" style="1" customWidth="1"/>
    <col min="2" max="2" width="12.7109375" style="1" customWidth="1"/>
    <col min="3" max="3" width="37.5703125" style="1" customWidth="1"/>
    <col min="4" max="4" width="12.42578125" style="1" customWidth="1"/>
    <col min="5" max="5" width="18.42578125" style="1" customWidth="1"/>
    <col min="6" max="6" width="20.7109375" style="1" customWidth="1"/>
    <col min="7" max="7" width="20.7109375" style="30" customWidth="1"/>
    <col min="8" max="8" width="21.5703125" style="29" customWidth="1"/>
    <col min="9" max="16384" width="9.140625" style="1"/>
  </cols>
  <sheetData>
    <row r="2" spans="1:8" ht="56.25" customHeight="1" x14ac:dyDescent="0.2">
      <c r="A2" s="346" t="s">
        <v>0</v>
      </c>
      <c r="B2" s="346"/>
      <c r="C2" s="346"/>
      <c r="D2" s="346"/>
      <c r="E2" s="346"/>
      <c r="F2" s="346"/>
      <c r="G2" s="346"/>
      <c r="H2" s="346"/>
    </row>
    <row r="3" spans="1:8" ht="4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spans="1:8" ht="18" customHeight="1" x14ac:dyDescent="0.2">
      <c r="A4" s="4">
        <v>1</v>
      </c>
      <c r="B4" s="4">
        <v>302</v>
      </c>
      <c r="C4" s="5" t="s">
        <v>9</v>
      </c>
      <c r="D4" s="4" t="s">
        <v>10</v>
      </c>
      <c r="E4" s="4">
        <v>74529</v>
      </c>
      <c r="F4" s="4" t="s">
        <v>11</v>
      </c>
      <c r="G4" s="6">
        <v>390000000</v>
      </c>
      <c r="H4" s="7" t="s">
        <v>12</v>
      </c>
    </row>
    <row r="5" spans="1:8" ht="53.25" customHeight="1" x14ac:dyDescent="0.2">
      <c r="A5" s="8">
        <v>2</v>
      </c>
      <c r="B5" s="4">
        <v>302</v>
      </c>
      <c r="C5" s="9" t="s">
        <v>13</v>
      </c>
      <c r="D5" s="8" t="s">
        <v>14</v>
      </c>
      <c r="E5" s="8" t="s">
        <v>15</v>
      </c>
      <c r="F5" s="8" t="s">
        <v>16</v>
      </c>
      <c r="G5" s="10">
        <v>93000000</v>
      </c>
      <c r="H5" s="11" t="s">
        <v>17</v>
      </c>
    </row>
    <row r="6" spans="1:8" ht="36.75" customHeight="1" x14ac:dyDescent="0.2">
      <c r="A6" s="4">
        <v>3</v>
      </c>
      <c r="B6" s="4">
        <v>302</v>
      </c>
      <c r="C6" s="9" t="s">
        <v>18</v>
      </c>
      <c r="D6" s="8" t="s">
        <v>19</v>
      </c>
      <c r="E6" s="8">
        <v>2251188</v>
      </c>
      <c r="F6" s="8" t="s">
        <v>20</v>
      </c>
      <c r="G6" s="10">
        <v>116300000</v>
      </c>
      <c r="H6" s="11" t="s">
        <v>21</v>
      </c>
    </row>
    <row r="7" spans="1:8" ht="33.75" customHeight="1" x14ac:dyDescent="0.2">
      <c r="A7" s="8">
        <v>4</v>
      </c>
      <c r="B7" s="4">
        <v>302</v>
      </c>
      <c r="C7" s="9" t="s">
        <v>18</v>
      </c>
      <c r="D7" s="8" t="s">
        <v>19</v>
      </c>
      <c r="E7" s="8">
        <v>2251257</v>
      </c>
      <c r="F7" s="8" t="s">
        <v>22</v>
      </c>
      <c r="G7" s="10">
        <v>160000000</v>
      </c>
      <c r="H7" s="11" t="s">
        <v>23</v>
      </c>
    </row>
    <row r="8" spans="1:8" ht="18" customHeight="1" x14ac:dyDescent="0.2">
      <c r="A8" s="4">
        <v>5</v>
      </c>
      <c r="B8" s="4">
        <v>302</v>
      </c>
      <c r="C8" s="9" t="s">
        <v>18</v>
      </c>
      <c r="D8" s="8" t="s">
        <v>19</v>
      </c>
      <c r="E8" s="8">
        <v>2251266</v>
      </c>
      <c r="F8" s="8" t="s">
        <v>24</v>
      </c>
      <c r="G8" s="10">
        <v>160000000</v>
      </c>
      <c r="H8" s="11" t="s">
        <v>12</v>
      </c>
    </row>
    <row r="9" spans="1:8" ht="18" customHeight="1" x14ac:dyDescent="0.2">
      <c r="A9" s="8">
        <v>6</v>
      </c>
      <c r="B9" s="4">
        <v>302</v>
      </c>
      <c r="C9" s="9" t="s">
        <v>25</v>
      </c>
      <c r="D9" s="8" t="s">
        <v>26</v>
      </c>
      <c r="E9" s="8" t="s">
        <v>27</v>
      </c>
      <c r="F9" s="8" t="s">
        <v>28</v>
      </c>
      <c r="G9" s="10">
        <v>85000000</v>
      </c>
      <c r="H9" s="11" t="s">
        <v>29</v>
      </c>
    </row>
    <row r="10" spans="1:8" ht="27.75" customHeight="1" x14ac:dyDescent="0.2">
      <c r="A10" s="4">
        <v>7</v>
      </c>
      <c r="B10" s="4">
        <v>302</v>
      </c>
      <c r="C10" s="9" t="s">
        <v>25</v>
      </c>
      <c r="D10" s="8" t="s">
        <v>26</v>
      </c>
      <c r="E10" s="8" t="s">
        <v>30</v>
      </c>
      <c r="F10" s="8" t="s">
        <v>31</v>
      </c>
      <c r="G10" s="10">
        <v>85000000</v>
      </c>
      <c r="H10" s="11" t="s">
        <v>32</v>
      </c>
    </row>
    <row r="11" spans="1:8" ht="22.5" customHeight="1" x14ac:dyDescent="0.2">
      <c r="A11" s="8">
        <v>8</v>
      </c>
      <c r="B11" s="4">
        <v>302</v>
      </c>
      <c r="C11" s="9" t="s">
        <v>25</v>
      </c>
      <c r="D11" s="8" t="s">
        <v>26</v>
      </c>
      <c r="E11" s="8" t="s">
        <v>33</v>
      </c>
      <c r="F11" s="8" t="s">
        <v>31</v>
      </c>
      <c r="G11" s="10">
        <v>85000000</v>
      </c>
      <c r="H11" s="11" t="s">
        <v>34</v>
      </c>
    </row>
    <row r="12" spans="1:8" ht="18" customHeight="1" x14ac:dyDescent="0.2">
      <c r="A12" s="4">
        <v>9</v>
      </c>
      <c r="B12" s="4">
        <v>302</v>
      </c>
      <c r="C12" s="9" t="s">
        <v>35</v>
      </c>
      <c r="D12" s="8" t="s">
        <v>36</v>
      </c>
      <c r="E12" s="8" t="s">
        <v>37</v>
      </c>
      <c r="F12" s="8" t="s">
        <v>38</v>
      </c>
      <c r="G12" s="10">
        <v>40000000</v>
      </c>
      <c r="H12" s="11" t="s">
        <v>12</v>
      </c>
    </row>
    <row r="13" spans="1:8" ht="18" customHeight="1" x14ac:dyDescent="0.2">
      <c r="A13" s="8">
        <v>10</v>
      </c>
      <c r="B13" s="4">
        <v>302</v>
      </c>
      <c r="C13" s="9" t="s">
        <v>35</v>
      </c>
      <c r="D13" s="8" t="s">
        <v>36</v>
      </c>
      <c r="E13" s="8" t="s">
        <v>39</v>
      </c>
      <c r="F13" s="8" t="s">
        <v>40</v>
      </c>
      <c r="G13" s="10">
        <v>40000000</v>
      </c>
      <c r="H13" s="11" t="s">
        <v>21</v>
      </c>
    </row>
    <row r="14" spans="1:8" ht="18" customHeight="1" x14ac:dyDescent="0.2">
      <c r="A14" s="4">
        <v>11</v>
      </c>
      <c r="B14" s="4">
        <v>302</v>
      </c>
      <c r="C14" s="9" t="s">
        <v>35</v>
      </c>
      <c r="D14" s="8" t="s">
        <v>36</v>
      </c>
      <c r="E14" s="8" t="s">
        <v>41</v>
      </c>
      <c r="F14" s="8" t="s">
        <v>38</v>
      </c>
      <c r="G14" s="10">
        <v>40000000</v>
      </c>
      <c r="H14" s="11" t="s">
        <v>42</v>
      </c>
    </row>
    <row r="15" spans="1:8" ht="18" customHeight="1" x14ac:dyDescent="0.2">
      <c r="A15" s="8">
        <v>12</v>
      </c>
      <c r="B15" s="4">
        <v>302</v>
      </c>
      <c r="C15" s="9" t="s">
        <v>35</v>
      </c>
      <c r="D15" s="8" t="s">
        <v>36</v>
      </c>
      <c r="E15" s="8" t="s">
        <v>43</v>
      </c>
      <c r="F15" s="8" t="s">
        <v>40</v>
      </c>
      <c r="G15" s="10">
        <v>40000000</v>
      </c>
      <c r="H15" s="11" t="s">
        <v>12</v>
      </c>
    </row>
    <row r="16" spans="1:8" ht="18" customHeight="1" x14ac:dyDescent="0.2">
      <c r="A16" s="4">
        <v>13</v>
      </c>
      <c r="B16" s="4">
        <v>302</v>
      </c>
      <c r="C16" s="9" t="s">
        <v>44</v>
      </c>
      <c r="D16" s="8" t="s">
        <v>36</v>
      </c>
      <c r="E16" s="8" t="s">
        <v>45</v>
      </c>
      <c r="F16" s="8" t="s">
        <v>46</v>
      </c>
      <c r="G16" s="10">
        <v>50000000</v>
      </c>
      <c r="H16" s="7" t="s">
        <v>47</v>
      </c>
    </row>
    <row r="17" spans="1:8" ht="18" customHeight="1" x14ac:dyDescent="0.2">
      <c r="A17" s="8">
        <v>14</v>
      </c>
      <c r="B17" s="4">
        <v>302</v>
      </c>
      <c r="C17" s="9" t="s">
        <v>44</v>
      </c>
      <c r="D17" s="8" t="s">
        <v>36</v>
      </c>
      <c r="E17" s="8" t="s">
        <v>48</v>
      </c>
      <c r="F17" s="8" t="s">
        <v>46</v>
      </c>
      <c r="G17" s="10">
        <v>50000000</v>
      </c>
      <c r="H17" s="11" t="s">
        <v>49</v>
      </c>
    </row>
    <row r="18" spans="1:8" ht="18" customHeight="1" x14ac:dyDescent="0.2">
      <c r="A18" s="4">
        <v>15</v>
      </c>
      <c r="B18" s="4">
        <v>302</v>
      </c>
      <c r="C18" s="9" t="s">
        <v>50</v>
      </c>
      <c r="D18" s="8" t="s">
        <v>51</v>
      </c>
      <c r="E18" s="8">
        <v>39</v>
      </c>
      <c r="F18" s="8" t="s">
        <v>52</v>
      </c>
      <c r="G18" s="10">
        <v>45000000</v>
      </c>
      <c r="H18" s="11" t="s">
        <v>53</v>
      </c>
    </row>
    <row r="19" spans="1:8" ht="18" customHeight="1" x14ac:dyDescent="0.2">
      <c r="A19" s="8">
        <v>16</v>
      </c>
      <c r="B19" s="4">
        <v>302</v>
      </c>
      <c r="C19" s="9" t="s">
        <v>50</v>
      </c>
      <c r="D19" s="8" t="s">
        <v>51</v>
      </c>
      <c r="E19" s="8">
        <v>40</v>
      </c>
      <c r="F19" s="8" t="s">
        <v>52</v>
      </c>
      <c r="G19" s="10">
        <v>45000000</v>
      </c>
      <c r="H19" s="11" t="s">
        <v>54</v>
      </c>
    </row>
    <row r="20" spans="1:8" ht="18" customHeight="1" x14ac:dyDescent="0.2">
      <c r="A20" s="4">
        <v>17</v>
      </c>
      <c r="B20" s="4">
        <v>302</v>
      </c>
      <c r="C20" s="9" t="s">
        <v>55</v>
      </c>
      <c r="D20" s="8" t="s">
        <v>51</v>
      </c>
      <c r="E20" s="8" t="s">
        <v>56</v>
      </c>
      <c r="F20" s="8">
        <v>2000</v>
      </c>
      <c r="G20" s="10">
        <v>32500000</v>
      </c>
      <c r="H20" s="11" t="s">
        <v>53</v>
      </c>
    </row>
    <row r="21" spans="1:8" s="12" customFormat="1" ht="18" customHeight="1" x14ac:dyDescent="0.2">
      <c r="A21" s="8">
        <v>18</v>
      </c>
      <c r="B21" s="4">
        <v>302</v>
      </c>
      <c r="C21" s="9" t="s">
        <v>57</v>
      </c>
      <c r="D21" s="8" t="s">
        <v>58</v>
      </c>
      <c r="E21" s="8" t="s">
        <v>59</v>
      </c>
      <c r="F21" s="8" t="s">
        <v>60</v>
      </c>
      <c r="G21" s="10">
        <v>15000000</v>
      </c>
      <c r="H21" s="11" t="s">
        <v>29</v>
      </c>
    </row>
    <row r="22" spans="1:8" s="12" customFormat="1" ht="18" customHeight="1" x14ac:dyDescent="0.2">
      <c r="A22" s="4">
        <v>19</v>
      </c>
      <c r="B22" s="4">
        <v>302</v>
      </c>
      <c r="C22" s="9" t="s">
        <v>57</v>
      </c>
      <c r="D22" s="8" t="s">
        <v>58</v>
      </c>
      <c r="E22" s="8" t="s">
        <v>61</v>
      </c>
      <c r="F22" s="8" t="s">
        <v>60</v>
      </c>
      <c r="G22" s="10">
        <v>15000000</v>
      </c>
      <c r="H22" s="11" t="s">
        <v>62</v>
      </c>
    </row>
    <row r="23" spans="1:8" s="12" customFormat="1" ht="18" customHeight="1" x14ac:dyDescent="0.2">
      <c r="A23" s="8">
        <v>20</v>
      </c>
      <c r="B23" s="4">
        <v>302</v>
      </c>
      <c r="C23" s="9" t="s">
        <v>63</v>
      </c>
      <c r="D23" s="8" t="s">
        <v>58</v>
      </c>
      <c r="E23" s="8">
        <v>405157</v>
      </c>
      <c r="F23" s="8" t="s">
        <v>64</v>
      </c>
      <c r="G23" s="10">
        <v>30000000</v>
      </c>
      <c r="H23" s="11" t="s">
        <v>65</v>
      </c>
    </row>
    <row r="24" spans="1:8" s="13" customFormat="1" ht="18" customHeight="1" x14ac:dyDescent="0.2">
      <c r="A24" s="4">
        <v>21</v>
      </c>
      <c r="B24" s="4">
        <v>302</v>
      </c>
      <c r="C24" s="9" t="s">
        <v>66</v>
      </c>
      <c r="D24" s="8" t="s">
        <v>67</v>
      </c>
      <c r="E24" s="8">
        <v>403131</v>
      </c>
      <c r="F24" s="8" t="s">
        <v>38</v>
      </c>
      <c r="G24" s="10">
        <v>16500000</v>
      </c>
      <c r="H24" s="11" t="s">
        <v>68</v>
      </c>
    </row>
    <row r="25" spans="1:8" s="13" customFormat="1" ht="18" customHeight="1" x14ac:dyDescent="0.2">
      <c r="A25" s="8">
        <v>22</v>
      </c>
      <c r="B25" s="4">
        <v>302</v>
      </c>
      <c r="C25" s="9" t="s">
        <v>66</v>
      </c>
      <c r="D25" s="8" t="s">
        <v>67</v>
      </c>
      <c r="E25" s="8">
        <v>404753</v>
      </c>
      <c r="F25" s="8" t="s">
        <v>69</v>
      </c>
      <c r="G25" s="10">
        <v>20000000</v>
      </c>
      <c r="H25" s="11" t="s">
        <v>70</v>
      </c>
    </row>
    <row r="26" spans="1:8" s="13" customFormat="1" ht="18" customHeight="1" x14ac:dyDescent="0.2">
      <c r="A26" s="4">
        <v>23</v>
      </c>
      <c r="B26" s="4">
        <v>302</v>
      </c>
      <c r="C26" s="9" t="s">
        <v>66</v>
      </c>
      <c r="D26" s="8" t="s">
        <v>67</v>
      </c>
      <c r="E26" s="8">
        <v>402873</v>
      </c>
      <c r="F26" s="8" t="s">
        <v>71</v>
      </c>
      <c r="G26" s="10">
        <v>16500000</v>
      </c>
      <c r="H26" s="11" t="s">
        <v>72</v>
      </c>
    </row>
    <row r="27" spans="1:8" s="13" customFormat="1" ht="18" customHeight="1" x14ac:dyDescent="0.2">
      <c r="A27" s="8">
        <v>24</v>
      </c>
      <c r="B27" s="4">
        <v>302</v>
      </c>
      <c r="C27" s="9" t="s">
        <v>66</v>
      </c>
      <c r="D27" s="8" t="s">
        <v>67</v>
      </c>
      <c r="E27" s="8">
        <v>405004</v>
      </c>
      <c r="F27" s="8" t="s">
        <v>64</v>
      </c>
      <c r="G27" s="10">
        <v>20000000</v>
      </c>
      <c r="H27" s="11" t="s">
        <v>73</v>
      </c>
    </row>
    <row r="28" spans="1:8" s="13" customFormat="1" ht="18" customHeight="1" x14ac:dyDescent="0.2">
      <c r="A28" s="4">
        <v>25</v>
      </c>
      <c r="B28" s="4">
        <v>302</v>
      </c>
      <c r="C28" s="9" t="s">
        <v>74</v>
      </c>
      <c r="D28" s="8" t="s">
        <v>75</v>
      </c>
      <c r="E28" s="8">
        <v>2205000520</v>
      </c>
      <c r="F28" s="8">
        <v>2006</v>
      </c>
      <c r="G28" s="10">
        <v>8500000</v>
      </c>
      <c r="H28" s="11" t="s">
        <v>76</v>
      </c>
    </row>
    <row r="29" spans="1:8" ht="18" customHeight="1" x14ac:dyDescent="0.2">
      <c r="A29" s="8">
        <v>26</v>
      </c>
      <c r="B29" s="4">
        <v>302</v>
      </c>
      <c r="C29" s="9" t="s">
        <v>74</v>
      </c>
      <c r="D29" s="14" t="s">
        <v>75</v>
      </c>
      <c r="E29" s="14">
        <v>2205000721</v>
      </c>
      <c r="F29" s="14">
        <v>2006</v>
      </c>
      <c r="G29" s="10">
        <v>8500000</v>
      </c>
      <c r="H29" s="15" t="s">
        <v>77</v>
      </c>
    </row>
    <row r="30" spans="1:8" ht="18" customHeight="1" x14ac:dyDescent="0.2">
      <c r="A30" s="4">
        <v>27</v>
      </c>
      <c r="B30" s="4">
        <v>302</v>
      </c>
      <c r="C30" s="9" t="s">
        <v>78</v>
      </c>
      <c r="D30" s="8" t="s">
        <v>75</v>
      </c>
      <c r="E30" s="8">
        <v>36106</v>
      </c>
      <c r="F30" s="8" t="s">
        <v>79</v>
      </c>
      <c r="G30" s="10">
        <v>8000000</v>
      </c>
      <c r="H30" s="11" t="s">
        <v>80</v>
      </c>
    </row>
    <row r="31" spans="1:8" ht="18" customHeight="1" x14ac:dyDescent="0.2">
      <c r="A31" s="8">
        <v>28</v>
      </c>
      <c r="B31" s="4">
        <v>302</v>
      </c>
      <c r="C31" s="9" t="s">
        <v>78</v>
      </c>
      <c r="D31" s="8" t="s">
        <v>75</v>
      </c>
      <c r="E31" s="8">
        <v>36108</v>
      </c>
      <c r="F31" s="8">
        <v>2004</v>
      </c>
      <c r="G31" s="10">
        <v>8500000</v>
      </c>
      <c r="H31" s="11" t="s">
        <v>42</v>
      </c>
    </row>
    <row r="32" spans="1:8" ht="18" customHeight="1" x14ac:dyDescent="0.2">
      <c r="A32" s="4">
        <v>29</v>
      </c>
      <c r="B32" s="4">
        <v>302</v>
      </c>
      <c r="C32" s="9" t="s">
        <v>78</v>
      </c>
      <c r="D32" s="8" t="s">
        <v>75</v>
      </c>
      <c r="E32" s="8">
        <v>36107</v>
      </c>
      <c r="F32" s="8" t="s">
        <v>81</v>
      </c>
      <c r="G32" s="10">
        <v>8000000</v>
      </c>
      <c r="H32" s="11" t="s">
        <v>82</v>
      </c>
    </row>
    <row r="33" spans="1:14" ht="18" customHeight="1" x14ac:dyDescent="0.2">
      <c r="A33" s="8">
        <v>30</v>
      </c>
      <c r="B33" s="4">
        <v>302</v>
      </c>
      <c r="C33" s="9" t="s">
        <v>78</v>
      </c>
      <c r="D33" s="8" t="s">
        <v>75</v>
      </c>
      <c r="E33" s="8">
        <v>36105</v>
      </c>
      <c r="F33" s="8">
        <v>2004</v>
      </c>
      <c r="G33" s="10">
        <v>8500000</v>
      </c>
      <c r="H33" s="11" t="s">
        <v>80</v>
      </c>
    </row>
    <row r="34" spans="1:14" ht="29.25" customHeight="1" x14ac:dyDescent="0.2">
      <c r="A34" s="4">
        <v>31</v>
      </c>
      <c r="B34" s="4">
        <v>302</v>
      </c>
      <c r="C34" s="9" t="s">
        <v>83</v>
      </c>
      <c r="D34" s="8" t="s">
        <v>84</v>
      </c>
      <c r="E34" s="8">
        <v>1697040922</v>
      </c>
      <c r="F34" s="8">
        <v>2008</v>
      </c>
      <c r="G34" s="10">
        <v>2500000</v>
      </c>
      <c r="H34" s="16" t="s">
        <v>85</v>
      </c>
    </row>
    <row r="35" spans="1:14" ht="30" customHeight="1" x14ac:dyDescent="0.2">
      <c r="A35" s="8">
        <v>32</v>
      </c>
      <c r="B35" s="4">
        <v>302</v>
      </c>
      <c r="C35" s="9" t="s">
        <v>83</v>
      </c>
      <c r="D35" s="8" t="s">
        <v>84</v>
      </c>
      <c r="E35" s="8">
        <v>1693003213</v>
      </c>
      <c r="F35" s="8">
        <v>2004</v>
      </c>
      <c r="G35" s="10">
        <v>2500000</v>
      </c>
      <c r="H35" s="11" t="s">
        <v>86</v>
      </c>
    </row>
    <row r="36" spans="1:14" ht="18" customHeight="1" x14ac:dyDescent="0.2">
      <c r="A36" s="4">
        <v>33</v>
      </c>
      <c r="B36" s="4">
        <v>302</v>
      </c>
      <c r="C36" s="9" t="s">
        <v>83</v>
      </c>
      <c r="D36" s="8" t="s">
        <v>84</v>
      </c>
      <c r="E36" s="8">
        <v>1693003614</v>
      </c>
      <c r="F36" s="8">
        <v>2004</v>
      </c>
      <c r="G36" s="10">
        <v>2500000</v>
      </c>
      <c r="H36" s="11" t="s">
        <v>65</v>
      </c>
    </row>
    <row r="37" spans="1:14" ht="18" customHeight="1" x14ac:dyDescent="0.2">
      <c r="A37" s="8">
        <v>34</v>
      </c>
      <c r="B37" s="4">
        <v>302</v>
      </c>
      <c r="C37" s="9" t="s">
        <v>83</v>
      </c>
      <c r="D37" s="8" t="s">
        <v>84</v>
      </c>
      <c r="E37" s="8">
        <v>1693003413</v>
      </c>
      <c r="F37" s="8">
        <v>2004</v>
      </c>
      <c r="G37" s="10">
        <v>2500000</v>
      </c>
      <c r="H37" s="11" t="s">
        <v>87</v>
      </c>
    </row>
    <row r="38" spans="1:14" ht="27.75" customHeight="1" x14ac:dyDescent="0.2">
      <c r="A38" s="4">
        <v>35</v>
      </c>
      <c r="B38" s="4">
        <v>302</v>
      </c>
      <c r="C38" s="9" t="s">
        <v>83</v>
      </c>
      <c r="D38" s="8" t="s">
        <v>84</v>
      </c>
      <c r="E38" s="8">
        <v>1694008222</v>
      </c>
      <c r="F38" s="8">
        <v>2005</v>
      </c>
      <c r="G38" s="10">
        <v>2500000</v>
      </c>
      <c r="H38" s="11" t="s">
        <v>65</v>
      </c>
    </row>
    <row r="39" spans="1:14" ht="18" customHeight="1" x14ac:dyDescent="0.2">
      <c r="A39" s="8">
        <v>36</v>
      </c>
      <c r="B39" s="4">
        <v>302</v>
      </c>
      <c r="C39" s="9" t="s">
        <v>83</v>
      </c>
      <c r="D39" s="17" t="s">
        <v>84</v>
      </c>
      <c r="E39" s="17">
        <v>1694009012</v>
      </c>
      <c r="F39" s="17">
        <v>2005</v>
      </c>
      <c r="G39" s="10">
        <v>2500000</v>
      </c>
      <c r="H39" s="18" t="s">
        <v>88</v>
      </c>
    </row>
    <row r="40" spans="1:14" ht="18" customHeight="1" x14ac:dyDescent="0.2">
      <c r="A40" s="4">
        <v>37</v>
      </c>
      <c r="B40" s="4">
        <v>302</v>
      </c>
      <c r="C40" s="9" t="s">
        <v>83</v>
      </c>
      <c r="D40" s="8" t="s">
        <v>84</v>
      </c>
      <c r="E40" s="8">
        <v>1694010213</v>
      </c>
      <c r="F40" s="8">
        <v>2005</v>
      </c>
      <c r="G40" s="10">
        <v>2500000</v>
      </c>
      <c r="H40" s="11" t="s">
        <v>73</v>
      </c>
    </row>
    <row r="41" spans="1:14" ht="18" customHeight="1" x14ac:dyDescent="0.2">
      <c r="A41" s="8">
        <v>38</v>
      </c>
      <c r="B41" s="4">
        <v>302</v>
      </c>
      <c r="C41" s="9" t="s">
        <v>83</v>
      </c>
      <c r="D41" s="8" t="s">
        <v>84</v>
      </c>
      <c r="E41" s="8">
        <v>1694008121</v>
      </c>
      <c r="F41" s="8">
        <v>2005</v>
      </c>
      <c r="G41" s="10">
        <v>2500000</v>
      </c>
      <c r="H41" s="11" t="s">
        <v>72</v>
      </c>
    </row>
    <row r="42" spans="1:14" ht="18" customHeight="1" x14ac:dyDescent="0.2">
      <c r="A42" s="4">
        <v>39</v>
      </c>
      <c r="B42" s="4">
        <v>302</v>
      </c>
      <c r="C42" s="9" t="s">
        <v>83</v>
      </c>
      <c r="D42" s="8" t="s">
        <v>84</v>
      </c>
      <c r="E42" s="8">
        <v>1697040722</v>
      </c>
      <c r="F42" s="8">
        <v>2008</v>
      </c>
      <c r="G42" s="10">
        <v>2500000</v>
      </c>
      <c r="H42" s="11" t="s">
        <v>89</v>
      </c>
    </row>
    <row r="43" spans="1:14" ht="26.25" customHeight="1" x14ac:dyDescent="0.2">
      <c r="A43" s="8">
        <v>40</v>
      </c>
      <c r="B43" s="4">
        <v>302</v>
      </c>
      <c r="C43" s="9" t="s">
        <v>83</v>
      </c>
      <c r="D43" s="8" t="s">
        <v>84</v>
      </c>
      <c r="E43" s="8">
        <v>1697040622</v>
      </c>
      <c r="F43" s="8">
        <v>2008</v>
      </c>
      <c r="G43" s="10">
        <v>2500000</v>
      </c>
      <c r="H43" s="19" t="s">
        <v>90</v>
      </c>
    </row>
    <row r="44" spans="1:14" ht="29.25" customHeight="1" x14ac:dyDescent="0.2">
      <c r="A44" s="4">
        <v>41</v>
      </c>
      <c r="B44" s="4">
        <v>302</v>
      </c>
      <c r="C44" s="5" t="s">
        <v>91</v>
      </c>
      <c r="D44" s="4" t="s">
        <v>92</v>
      </c>
      <c r="E44" s="4" t="s">
        <v>93</v>
      </c>
      <c r="F44" s="4">
        <v>2011</v>
      </c>
      <c r="G44" s="10">
        <v>75700000</v>
      </c>
      <c r="H44" s="20" t="s">
        <v>94</v>
      </c>
    </row>
    <row r="45" spans="1:14" ht="24.75" customHeight="1" x14ac:dyDescent="0.2">
      <c r="A45" s="8">
        <v>42</v>
      </c>
      <c r="B45" s="4">
        <v>302</v>
      </c>
      <c r="C45" s="5" t="s">
        <v>95</v>
      </c>
      <c r="D45" s="4" t="s">
        <v>96</v>
      </c>
      <c r="E45" s="4" t="s">
        <v>97</v>
      </c>
      <c r="F45" s="4">
        <v>2011</v>
      </c>
      <c r="G45" s="10">
        <v>11500000</v>
      </c>
      <c r="H45" s="20" t="s">
        <v>98</v>
      </c>
    </row>
    <row r="46" spans="1:14" ht="51.75" customHeight="1" x14ac:dyDescent="0.2">
      <c r="A46" s="4">
        <v>43</v>
      </c>
      <c r="B46" s="8">
        <v>501</v>
      </c>
      <c r="C46" s="9" t="s">
        <v>99</v>
      </c>
      <c r="D46" s="21"/>
      <c r="E46" s="21"/>
      <c r="F46" s="22" t="s">
        <v>100</v>
      </c>
      <c r="G46" s="10">
        <f>5000000*15</f>
        <v>75000000</v>
      </c>
      <c r="H46" s="23" t="s">
        <v>101</v>
      </c>
      <c r="N46" s="24"/>
    </row>
    <row r="47" spans="1:14" ht="28.5" customHeight="1" x14ac:dyDescent="0.2">
      <c r="A47" s="347" t="s">
        <v>102</v>
      </c>
      <c r="B47" s="348"/>
      <c r="C47" s="348"/>
      <c r="D47" s="348"/>
      <c r="E47" s="348"/>
      <c r="F47" s="349"/>
      <c r="G47" s="25">
        <f>SUM(G4:G46)</f>
        <v>1927000000</v>
      </c>
      <c r="H47" s="26"/>
    </row>
    <row r="48" spans="1:14" ht="30.75" customHeight="1" x14ac:dyDescent="0.35">
      <c r="A48" s="350"/>
      <c r="B48" s="350"/>
      <c r="C48" s="350"/>
      <c r="D48" s="350"/>
      <c r="E48" s="27"/>
      <c r="F48" s="27"/>
      <c r="G48" s="28"/>
    </row>
  </sheetData>
  <mergeCells count="3">
    <mergeCell ref="A2:H2"/>
    <mergeCell ref="A47:F47"/>
    <mergeCell ref="A48:D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8"/>
  <sheetViews>
    <sheetView topLeftCell="D885" zoomScale="70" zoomScaleNormal="70" workbookViewId="0">
      <selection activeCell="G921" sqref="G921"/>
    </sheetView>
  </sheetViews>
  <sheetFormatPr defaultRowHeight="15" x14ac:dyDescent="0.25"/>
  <cols>
    <col min="1" max="1" width="8.7109375" style="315" bestFit="1" customWidth="1"/>
    <col min="2" max="2" width="18" style="315" customWidth="1"/>
    <col min="3" max="3" width="116" style="329" customWidth="1"/>
    <col min="4" max="4" width="20.42578125" style="315" bestFit="1" customWidth="1"/>
    <col min="5" max="5" width="20.42578125" style="315" customWidth="1"/>
    <col min="6" max="6" width="31.7109375" style="315" bestFit="1" customWidth="1"/>
    <col min="7" max="7" width="21.5703125" style="319" customWidth="1"/>
    <col min="8" max="8" width="24.42578125" style="315" customWidth="1"/>
    <col min="9" max="9" width="28" style="315" bestFit="1" customWidth="1"/>
    <col min="10" max="16384" width="9.140625" style="315"/>
  </cols>
  <sheetData>
    <row r="1" spans="1:9" ht="45" x14ac:dyDescent="0.25">
      <c r="A1" s="314" t="s">
        <v>2784</v>
      </c>
      <c r="B1" s="314" t="s">
        <v>2785</v>
      </c>
      <c r="C1" s="314" t="s">
        <v>2786</v>
      </c>
      <c r="D1" s="314" t="s">
        <v>2558</v>
      </c>
      <c r="E1" s="314" t="s">
        <v>2560</v>
      </c>
      <c r="F1" s="314" t="s">
        <v>2787</v>
      </c>
      <c r="G1" s="314" t="s">
        <v>2561</v>
      </c>
      <c r="H1" s="314" t="s">
        <v>2788</v>
      </c>
    </row>
    <row r="2" spans="1:9" x14ac:dyDescent="0.25">
      <c r="A2" s="316">
        <v>1</v>
      </c>
      <c r="B2" s="316">
        <v>107</v>
      </c>
      <c r="C2" s="317" t="s">
        <v>2789</v>
      </c>
      <c r="D2" s="316" t="s">
        <v>2790</v>
      </c>
      <c r="E2" s="316" t="s">
        <v>2791</v>
      </c>
      <c r="F2" s="316">
        <v>74005168</v>
      </c>
      <c r="G2" s="318" t="s">
        <v>2792</v>
      </c>
      <c r="H2" s="316">
        <v>50000</v>
      </c>
      <c r="I2" s="319"/>
    </row>
    <row r="3" spans="1:9" x14ac:dyDescent="0.25">
      <c r="A3" s="316">
        <v>2</v>
      </c>
      <c r="B3" s="316">
        <v>107</v>
      </c>
      <c r="C3" s="317" t="s">
        <v>2789</v>
      </c>
      <c r="D3" s="316" t="s">
        <v>2790</v>
      </c>
      <c r="E3" s="316" t="s">
        <v>2791</v>
      </c>
      <c r="F3" s="316" t="s">
        <v>2793</v>
      </c>
      <c r="G3" s="318" t="s">
        <v>2792</v>
      </c>
      <c r="H3" s="316">
        <v>50000</v>
      </c>
      <c r="I3" s="319"/>
    </row>
    <row r="4" spans="1:9" x14ac:dyDescent="0.25">
      <c r="A4" s="316">
        <v>3</v>
      </c>
      <c r="B4" s="316">
        <v>107</v>
      </c>
      <c r="C4" s="317" t="s">
        <v>2789</v>
      </c>
      <c r="D4" s="316" t="s">
        <v>2790</v>
      </c>
      <c r="E4" s="316" t="s">
        <v>2791</v>
      </c>
      <c r="F4" s="316">
        <v>74004114</v>
      </c>
      <c r="G4" s="318" t="s">
        <v>2792</v>
      </c>
      <c r="H4" s="316">
        <v>50000</v>
      </c>
      <c r="I4" s="319"/>
    </row>
    <row r="5" spans="1:9" x14ac:dyDescent="0.25">
      <c r="A5" s="316">
        <v>4</v>
      </c>
      <c r="B5" s="316">
        <v>107</v>
      </c>
      <c r="C5" s="317" t="s">
        <v>2794</v>
      </c>
      <c r="D5" s="316" t="s">
        <v>1799</v>
      </c>
      <c r="E5" s="316" t="s">
        <v>2795</v>
      </c>
      <c r="F5" s="316">
        <v>101312260</v>
      </c>
      <c r="G5" s="318" t="s">
        <v>47</v>
      </c>
      <c r="H5" s="316">
        <v>180000</v>
      </c>
      <c r="I5" s="319"/>
    </row>
    <row r="6" spans="1:9" x14ac:dyDescent="0.25">
      <c r="A6" s="316">
        <v>5</v>
      </c>
      <c r="B6" s="316">
        <v>107</v>
      </c>
      <c r="C6" s="317" t="s">
        <v>2794</v>
      </c>
      <c r="D6" s="316" t="s">
        <v>1799</v>
      </c>
      <c r="E6" s="316" t="s">
        <v>2795</v>
      </c>
      <c r="F6" s="316">
        <v>101312255</v>
      </c>
      <c r="G6" s="318" t="s">
        <v>29</v>
      </c>
      <c r="H6" s="316">
        <v>180000</v>
      </c>
      <c r="I6" s="319"/>
    </row>
    <row r="7" spans="1:9" x14ac:dyDescent="0.25">
      <c r="A7" s="316">
        <v>6</v>
      </c>
      <c r="B7" s="316">
        <v>107</v>
      </c>
      <c r="C7" s="317" t="s">
        <v>2796</v>
      </c>
      <c r="D7" s="316" t="s">
        <v>2790</v>
      </c>
      <c r="E7" s="316" t="s">
        <v>2797</v>
      </c>
      <c r="F7" s="316">
        <v>8044</v>
      </c>
      <c r="G7" s="318" t="s">
        <v>2792</v>
      </c>
      <c r="H7" s="316">
        <v>71000</v>
      </c>
      <c r="I7" s="319"/>
    </row>
    <row r="8" spans="1:9" x14ac:dyDescent="0.25">
      <c r="A8" s="316">
        <v>7</v>
      </c>
      <c r="B8" s="316">
        <v>107</v>
      </c>
      <c r="C8" s="317" t="s">
        <v>2798</v>
      </c>
      <c r="D8" s="316" t="s">
        <v>2799</v>
      </c>
      <c r="E8" s="316"/>
      <c r="F8" s="316">
        <v>25518840</v>
      </c>
      <c r="G8" s="318" t="s">
        <v>2800</v>
      </c>
      <c r="H8" s="316">
        <v>150000</v>
      </c>
      <c r="I8" s="319"/>
    </row>
    <row r="9" spans="1:9" x14ac:dyDescent="0.25">
      <c r="A9" s="316">
        <v>8</v>
      </c>
      <c r="B9" s="316">
        <v>107</v>
      </c>
      <c r="C9" s="317" t="s">
        <v>2796</v>
      </c>
      <c r="D9" s="316" t="s">
        <v>2790</v>
      </c>
      <c r="E9" s="316" t="s">
        <v>2797</v>
      </c>
      <c r="F9" s="316">
        <v>235028</v>
      </c>
      <c r="G9" s="318" t="s">
        <v>2792</v>
      </c>
      <c r="H9" s="316">
        <v>71000</v>
      </c>
      <c r="I9" s="319"/>
    </row>
    <row r="10" spans="1:9" x14ac:dyDescent="0.25">
      <c r="A10" s="316">
        <v>9</v>
      </c>
      <c r="B10" s="316">
        <v>107</v>
      </c>
      <c r="C10" s="317" t="s">
        <v>2801</v>
      </c>
      <c r="D10" s="316" t="s">
        <v>1939</v>
      </c>
      <c r="E10" s="316" t="s">
        <v>2802</v>
      </c>
      <c r="F10" s="316" t="s">
        <v>2803</v>
      </c>
      <c r="G10" s="318" t="s">
        <v>2804</v>
      </c>
      <c r="H10" s="316">
        <v>100000</v>
      </c>
      <c r="I10" s="319"/>
    </row>
    <row r="11" spans="1:9" x14ac:dyDescent="0.25">
      <c r="A11" s="316">
        <v>10</v>
      </c>
      <c r="B11" s="316">
        <v>107</v>
      </c>
      <c r="C11" s="317" t="s">
        <v>1588</v>
      </c>
      <c r="D11" s="316" t="s">
        <v>1590</v>
      </c>
      <c r="E11" s="316">
        <v>333</v>
      </c>
      <c r="F11" s="316">
        <v>7010969</v>
      </c>
      <c r="G11" s="318" t="s">
        <v>2792</v>
      </c>
      <c r="H11" s="316">
        <v>45000</v>
      </c>
      <c r="I11" s="319"/>
    </row>
    <row r="12" spans="1:9" x14ac:dyDescent="0.25">
      <c r="A12" s="316">
        <v>11</v>
      </c>
      <c r="B12" s="316">
        <v>107</v>
      </c>
      <c r="C12" s="317" t="s">
        <v>2805</v>
      </c>
      <c r="D12" s="316" t="s">
        <v>1939</v>
      </c>
      <c r="E12" s="316" t="s">
        <v>2806</v>
      </c>
      <c r="F12" s="316" t="s">
        <v>2807</v>
      </c>
      <c r="G12" s="318" t="s">
        <v>2792</v>
      </c>
      <c r="H12" s="316">
        <v>80000</v>
      </c>
      <c r="I12" s="319"/>
    </row>
    <row r="13" spans="1:9" x14ac:dyDescent="0.25">
      <c r="A13" s="316">
        <v>12</v>
      </c>
      <c r="B13" s="316">
        <v>107</v>
      </c>
      <c r="C13" s="317" t="s">
        <v>2805</v>
      </c>
      <c r="D13" s="316" t="s">
        <v>1939</v>
      </c>
      <c r="E13" s="316" t="s">
        <v>2806</v>
      </c>
      <c r="F13" s="316" t="s">
        <v>2808</v>
      </c>
      <c r="G13" s="318" t="s">
        <v>2792</v>
      </c>
      <c r="H13" s="316">
        <v>80000</v>
      </c>
      <c r="I13" s="319"/>
    </row>
    <row r="14" spans="1:9" x14ac:dyDescent="0.25">
      <c r="A14" s="316">
        <v>13</v>
      </c>
      <c r="B14" s="316">
        <v>107</v>
      </c>
      <c r="C14" s="317" t="s">
        <v>2805</v>
      </c>
      <c r="D14" s="316" t="s">
        <v>1939</v>
      </c>
      <c r="E14" s="316" t="s">
        <v>2806</v>
      </c>
      <c r="F14" s="316" t="s">
        <v>2809</v>
      </c>
      <c r="G14" s="318" t="s">
        <v>2810</v>
      </c>
      <c r="H14" s="316">
        <v>80000</v>
      </c>
      <c r="I14" s="319"/>
    </row>
    <row r="15" spans="1:9" x14ac:dyDescent="0.25">
      <c r="A15" s="316">
        <v>14</v>
      </c>
      <c r="B15" s="316">
        <v>107</v>
      </c>
      <c r="C15" s="317" t="s">
        <v>2805</v>
      </c>
      <c r="D15" s="316" t="s">
        <v>1939</v>
      </c>
      <c r="E15" s="316" t="s">
        <v>2806</v>
      </c>
      <c r="F15" s="316" t="s">
        <v>2811</v>
      </c>
      <c r="G15" s="318" t="s">
        <v>2810</v>
      </c>
      <c r="H15" s="316">
        <v>80000</v>
      </c>
      <c r="I15" s="319"/>
    </row>
    <row r="16" spans="1:9" x14ac:dyDescent="0.25">
      <c r="A16" s="316">
        <v>15</v>
      </c>
      <c r="B16" s="316">
        <v>107</v>
      </c>
      <c r="C16" s="317" t="s">
        <v>2812</v>
      </c>
      <c r="D16" s="316" t="s">
        <v>2813</v>
      </c>
      <c r="E16" s="316" t="s">
        <v>2814</v>
      </c>
      <c r="F16" s="316">
        <v>220455</v>
      </c>
      <c r="G16" s="318" t="s">
        <v>2792</v>
      </c>
      <c r="H16" s="316">
        <v>71000</v>
      </c>
      <c r="I16" s="319"/>
    </row>
    <row r="17" spans="1:9" x14ac:dyDescent="0.25">
      <c r="A17" s="316">
        <v>16</v>
      </c>
      <c r="B17" s="316">
        <v>107</v>
      </c>
      <c r="C17" s="317" t="s">
        <v>2815</v>
      </c>
      <c r="D17" s="316" t="s">
        <v>1939</v>
      </c>
      <c r="E17" s="316" t="s">
        <v>2816</v>
      </c>
      <c r="F17" s="316" t="s">
        <v>2817</v>
      </c>
      <c r="G17" s="318" t="s">
        <v>2792</v>
      </c>
      <c r="H17" s="316">
        <v>100000</v>
      </c>
      <c r="I17" s="319"/>
    </row>
    <row r="18" spans="1:9" x14ac:dyDescent="0.25">
      <c r="A18" s="316">
        <v>17</v>
      </c>
      <c r="B18" s="316">
        <v>107</v>
      </c>
      <c r="C18" s="317" t="s">
        <v>2815</v>
      </c>
      <c r="D18" s="316" t="s">
        <v>1939</v>
      </c>
      <c r="E18" s="316" t="s">
        <v>2816</v>
      </c>
      <c r="F18" s="316" t="s">
        <v>2818</v>
      </c>
      <c r="G18" s="318" t="s">
        <v>2792</v>
      </c>
      <c r="H18" s="316">
        <v>100000</v>
      </c>
      <c r="I18" s="319"/>
    </row>
    <row r="19" spans="1:9" x14ac:dyDescent="0.25">
      <c r="A19" s="316">
        <v>18</v>
      </c>
      <c r="B19" s="316">
        <v>107</v>
      </c>
      <c r="C19" s="317" t="s">
        <v>2819</v>
      </c>
      <c r="D19" s="316" t="s">
        <v>1757</v>
      </c>
      <c r="E19" s="316" t="s">
        <v>2820</v>
      </c>
      <c r="F19" s="316" t="s">
        <v>2821</v>
      </c>
      <c r="G19" s="318" t="s">
        <v>2822</v>
      </c>
      <c r="H19" s="316">
        <v>200000</v>
      </c>
      <c r="I19" s="319"/>
    </row>
    <row r="20" spans="1:9" x14ac:dyDescent="0.25">
      <c r="A20" s="316">
        <v>19</v>
      </c>
      <c r="B20" s="316">
        <v>107</v>
      </c>
      <c r="C20" s="317" t="s">
        <v>2823</v>
      </c>
      <c r="D20" s="316" t="s">
        <v>1799</v>
      </c>
      <c r="E20" s="316" t="s">
        <v>2824</v>
      </c>
      <c r="F20" s="316">
        <v>101078938</v>
      </c>
      <c r="G20" s="318" t="s">
        <v>2825</v>
      </c>
      <c r="H20" s="316">
        <v>120000</v>
      </c>
      <c r="I20" s="319"/>
    </row>
    <row r="21" spans="1:9" x14ac:dyDescent="0.25">
      <c r="A21" s="316">
        <v>20</v>
      </c>
      <c r="B21" s="316">
        <v>107</v>
      </c>
      <c r="C21" s="317" t="s">
        <v>2826</v>
      </c>
      <c r="D21" s="316" t="s">
        <v>1799</v>
      </c>
      <c r="E21" s="316" t="s">
        <v>2827</v>
      </c>
      <c r="F21" s="316">
        <v>101071263</v>
      </c>
      <c r="G21" s="318" t="s">
        <v>49</v>
      </c>
      <c r="H21" s="316">
        <v>120000</v>
      </c>
      <c r="I21" s="319"/>
    </row>
    <row r="22" spans="1:9" x14ac:dyDescent="0.25">
      <c r="A22" s="316">
        <v>21</v>
      </c>
      <c r="B22" s="316">
        <v>107</v>
      </c>
      <c r="C22" s="317" t="s">
        <v>2828</v>
      </c>
      <c r="D22" s="316" t="s">
        <v>1799</v>
      </c>
      <c r="E22" s="316" t="s">
        <v>2824</v>
      </c>
      <c r="F22" s="316" t="s">
        <v>2829</v>
      </c>
      <c r="G22" s="318" t="s">
        <v>29</v>
      </c>
      <c r="H22" s="316">
        <v>120000</v>
      </c>
      <c r="I22" s="319"/>
    </row>
    <row r="23" spans="1:9" x14ac:dyDescent="0.25">
      <c r="A23" s="316">
        <v>22</v>
      </c>
      <c r="B23" s="316">
        <v>107</v>
      </c>
      <c r="C23" s="317" t="s">
        <v>2830</v>
      </c>
      <c r="D23" s="316" t="s">
        <v>1799</v>
      </c>
      <c r="E23" s="316" t="s">
        <v>2824</v>
      </c>
      <c r="F23" s="316" t="s">
        <v>2831</v>
      </c>
      <c r="G23" s="318" t="s">
        <v>2810</v>
      </c>
      <c r="H23" s="316">
        <v>120000</v>
      </c>
      <c r="I23" s="319"/>
    </row>
    <row r="24" spans="1:9" x14ac:dyDescent="0.25">
      <c r="A24" s="316">
        <v>23</v>
      </c>
      <c r="B24" s="316">
        <v>107</v>
      </c>
      <c r="C24" s="317" t="s">
        <v>2832</v>
      </c>
      <c r="D24" s="316" t="s">
        <v>1893</v>
      </c>
      <c r="E24" s="316">
        <v>2304</v>
      </c>
      <c r="F24" s="316">
        <v>420917</v>
      </c>
      <c r="G24" s="318" t="s">
        <v>62</v>
      </c>
      <c r="H24" s="316">
        <v>1772625</v>
      </c>
      <c r="I24" s="319"/>
    </row>
    <row r="25" spans="1:9" x14ac:dyDescent="0.25">
      <c r="A25" s="316">
        <v>24</v>
      </c>
      <c r="B25" s="316">
        <v>107</v>
      </c>
      <c r="C25" s="317" t="s">
        <v>2833</v>
      </c>
      <c r="D25" s="316" t="s">
        <v>2834</v>
      </c>
      <c r="E25" s="316"/>
      <c r="F25" s="316">
        <v>903808</v>
      </c>
      <c r="G25" s="318" t="s">
        <v>2792</v>
      </c>
      <c r="H25" s="316">
        <v>325000</v>
      </c>
      <c r="I25" s="319"/>
    </row>
    <row r="26" spans="1:9" x14ac:dyDescent="0.25">
      <c r="A26" s="316">
        <v>25</v>
      </c>
      <c r="B26" s="316">
        <v>107</v>
      </c>
      <c r="C26" s="317" t="s">
        <v>2835</v>
      </c>
      <c r="D26" s="316" t="s">
        <v>2834</v>
      </c>
      <c r="E26" s="316"/>
      <c r="F26" s="316">
        <v>903883</v>
      </c>
      <c r="G26" s="318" t="s">
        <v>2792</v>
      </c>
      <c r="H26" s="316">
        <v>325000</v>
      </c>
      <c r="I26" s="319"/>
    </row>
    <row r="27" spans="1:9" x14ac:dyDescent="0.25">
      <c r="A27" s="316">
        <v>26</v>
      </c>
      <c r="B27" s="316">
        <v>107</v>
      </c>
      <c r="C27" s="317" t="s">
        <v>2836</v>
      </c>
      <c r="D27" s="316" t="s">
        <v>2837</v>
      </c>
      <c r="E27" s="316" t="s">
        <v>2838</v>
      </c>
      <c r="F27" s="316">
        <v>2500892</v>
      </c>
      <c r="G27" s="318" t="s">
        <v>2839</v>
      </c>
      <c r="H27" s="316">
        <v>2250000</v>
      </c>
      <c r="I27" s="319"/>
    </row>
    <row r="28" spans="1:9" x14ac:dyDescent="0.25">
      <c r="A28" s="316">
        <v>27</v>
      </c>
      <c r="B28" s="316">
        <v>107</v>
      </c>
      <c r="C28" s="317" t="s">
        <v>2840</v>
      </c>
      <c r="D28" s="316" t="s">
        <v>2841</v>
      </c>
      <c r="E28" s="316"/>
      <c r="F28" s="316" t="s">
        <v>2842</v>
      </c>
      <c r="G28" s="318" t="s">
        <v>47</v>
      </c>
      <c r="H28" s="316">
        <v>2900000</v>
      </c>
      <c r="I28" s="319"/>
    </row>
    <row r="29" spans="1:9" x14ac:dyDescent="0.25">
      <c r="A29" s="316">
        <v>28</v>
      </c>
      <c r="B29" s="316">
        <v>107</v>
      </c>
      <c r="C29" s="317" t="s">
        <v>2843</v>
      </c>
      <c r="D29" s="316" t="s">
        <v>2837</v>
      </c>
      <c r="E29" s="316" t="s">
        <v>2844</v>
      </c>
      <c r="F29" s="316">
        <v>1500061</v>
      </c>
      <c r="G29" s="318" t="s">
        <v>2792</v>
      </c>
      <c r="H29" s="316">
        <v>562000</v>
      </c>
      <c r="I29" s="319"/>
    </row>
    <row r="30" spans="1:9" x14ac:dyDescent="0.25">
      <c r="A30" s="316">
        <v>29</v>
      </c>
      <c r="B30" s="316">
        <v>107</v>
      </c>
      <c r="C30" s="317" t="s">
        <v>2843</v>
      </c>
      <c r="D30" s="316" t="s">
        <v>2837</v>
      </c>
      <c r="E30" s="316" t="s">
        <v>2838</v>
      </c>
      <c r="F30" s="316">
        <v>8501897</v>
      </c>
      <c r="G30" s="318" t="s">
        <v>2825</v>
      </c>
      <c r="H30" s="316">
        <v>2250000</v>
      </c>
      <c r="I30" s="319"/>
    </row>
    <row r="31" spans="1:9" x14ac:dyDescent="0.25">
      <c r="A31" s="316">
        <v>30</v>
      </c>
      <c r="B31" s="316">
        <v>107</v>
      </c>
      <c r="C31" s="317" t="s">
        <v>2845</v>
      </c>
      <c r="D31" s="316" t="s">
        <v>2846</v>
      </c>
      <c r="E31" s="316" t="s">
        <v>2847</v>
      </c>
      <c r="F31" s="316">
        <v>11196</v>
      </c>
      <c r="G31" s="318" t="s">
        <v>47</v>
      </c>
      <c r="H31" s="316">
        <v>150000</v>
      </c>
      <c r="I31" s="319"/>
    </row>
    <row r="32" spans="1:9" x14ac:dyDescent="0.25">
      <c r="A32" s="316">
        <v>31</v>
      </c>
      <c r="B32" s="316">
        <v>107</v>
      </c>
      <c r="C32" s="317" t="s">
        <v>2848</v>
      </c>
      <c r="D32" s="316" t="s">
        <v>2849</v>
      </c>
      <c r="E32" s="316" t="s">
        <v>2850</v>
      </c>
      <c r="F32" s="316" t="s">
        <v>2851</v>
      </c>
      <c r="G32" s="318" t="s">
        <v>2825</v>
      </c>
      <c r="H32" s="316">
        <v>37000</v>
      </c>
      <c r="I32" s="319"/>
    </row>
    <row r="33" spans="1:9" x14ac:dyDescent="0.25">
      <c r="A33" s="316">
        <v>32</v>
      </c>
      <c r="B33" s="316">
        <v>107</v>
      </c>
      <c r="C33" s="317" t="s">
        <v>2848</v>
      </c>
      <c r="D33" s="316" t="s">
        <v>2849</v>
      </c>
      <c r="E33" s="316" t="s">
        <v>2850</v>
      </c>
      <c r="F33" s="316" t="s">
        <v>2852</v>
      </c>
      <c r="G33" s="318" t="s">
        <v>2792</v>
      </c>
      <c r="H33" s="316">
        <v>37000</v>
      </c>
      <c r="I33" s="319"/>
    </row>
    <row r="34" spans="1:9" x14ac:dyDescent="0.25">
      <c r="A34" s="316">
        <v>33</v>
      </c>
      <c r="B34" s="316">
        <v>107</v>
      </c>
      <c r="C34" s="317" t="s">
        <v>2848</v>
      </c>
      <c r="D34" s="316" t="s">
        <v>2849</v>
      </c>
      <c r="E34" s="316" t="s">
        <v>2850</v>
      </c>
      <c r="F34" s="316" t="s">
        <v>2853</v>
      </c>
      <c r="G34" s="318" t="s">
        <v>29</v>
      </c>
      <c r="H34" s="316">
        <v>37000</v>
      </c>
      <c r="I34" s="319"/>
    </row>
    <row r="35" spans="1:9" x14ac:dyDescent="0.25">
      <c r="A35" s="316">
        <v>34</v>
      </c>
      <c r="B35" s="316">
        <v>107</v>
      </c>
      <c r="C35" s="317" t="s">
        <v>2854</v>
      </c>
      <c r="D35" s="316"/>
      <c r="E35" s="316" t="s">
        <v>2855</v>
      </c>
      <c r="F35" s="316">
        <v>22520001</v>
      </c>
      <c r="G35" s="318" t="s">
        <v>2792</v>
      </c>
      <c r="H35" s="316">
        <v>80000</v>
      </c>
      <c r="I35" s="319"/>
    </row>
    <row r="36" spans="1:9" x14ac:dyDescent="0.25">
      <c r="A36" s="316">
        <v>35</v>
      </c>
      <c r="B36" s="316">
        <v>107</v>
      </c>
      <c r="C36" s="317" t="s">
        <v>2102</v>
      </c>
      <c r="D36" s="316"/>
      <c r="E36" s="316" t="s">
        <v>2856</v>
      </c>
      <c r="F36" s="316" t="s">
        <v>2857</v>
      </c>
      <c r="G36" s="320" t="s">
        <v>49</v>
      </c>
      <c r="H36" s="316">
        <v>30000</v>
      </c>
      <c r="I36" s="319"/>
    </row>
    <row r="37" spans="1:9" x14ac:dyDescent="0.25">
      <c r="A37" s="316">
        <v>36</v>
      </c>
      <c r="B37" s="316">
        <v>107</v>
      </c>
      <c r="C37" s="317" t="s">
        <v>2858</v>
      </c>
      <c r="D37" s="316" t="s">
        <v>2859</v>
      </c>
      <c r="E37" s="316" t="s">
        <v>2860</v>
      </c>
      <c r="F37" s="316" t="s">
        <v>2861</v>
      </c>
      <c r="G37" s="318" t="s">
        <v>2792</v>
      </c>
      <c r="H37" s="316">
        <v>30000</v>
      </c>
      <c r="I37" s="319"/>
    </row>
    <row r="38" spans="1:9" x14ac:dyDescent="0.25">
      <c r="A38" s="316">
        <v>37</v>
      </c>
      <c r="B38" s="316">
        <v>107</v>
      </c>
      <c r="C38" s="317" t="s">
        <v>2854</v>
      </c>
      <c r="D38" s="316" t="s">
        <v>1840</v>
      </c>
      <c r="E38" s="316" t="s">
        <v>2862</v>
      </c>
      <c r="F38" s="316">
        <v>28690014</v>
      </c>
      <c r="G38" s="318" t="s">
        <v>2792</v>
      </c>
      <c r="H38" s="316">
        <v>110000</v>
      </c>
      <c r="I38" s="319"/>
    </row>
    <row r="39" spans="1:9" x14ac:dyDescent="0.25">
      <c r="A39" s="316">
        <v>38</v>
      </c>
      <c r="B39" s="316">
        <v>107</v>
      </c>
      <c r="C39" s="317" t="s">
        <v>2863</v>
      </c>
      <c r="D39" s="316" t="s">
        <v>2864</v>
      </c>
      <c r="E39" s="316" t="s">
        <v>2865</v>
      </c>
      <c r="F39" s="316" t="s">
        <v>2866</v>
      </c>
      <c r="G39" s="318" t="s">
        <v>29</v>
      </c>
      <c r="H39" s="316">
        <v>22608</v>
      </c>
      <c r="I39" s="319"/>
    </row>
    <row r="40" spans="1:9" x14ac:dyDescent="0.25">
      <c r="A40" s="316">
        <v>39</v>
      </c>
      <c r="B40" s="316">
        <v>107</v>
      </c>
      <c r="C40" s="317" t="s">
        <v>2867</v>
      </c>
      <c r="D40" s="316" t="s">
        <v>1939</v>
      </c>
      <c r="E40" s="316" t="s">
        <v>2868</v>
      </c>
      <c r="F40" s="316" t="s">
        <v>2869</v>
      </c>
      <c r="G40" s="318" t="s">
        <v>2792</v>
      </c>
      <c r="H40" s="316">
        <v>1250000</v>
      </c>
      <c r="I40" s="319"/>
    </row>
    <row r="41" spans="1:9" x14ac:dyDescent="0.25">
      <c r="A41" s="316">
        <v>40</v>
      </c>
      <c r="B41" s="316">
        <v>107</v>
      </c>
      <c r="C41" s="317" t="s">
        <v>2870</v>
      </c>
      <c r="D41" s="316" t="s">
        <v>1939</v>
      </c>
      <c r="E41" s="316" t="s">
        <v>2871</v>
      </c>
      <c r="F41" s="316" t="s">
        <v>2872</v>
      </c>
      <c r="G41" s="318" t="s">
        <v>2792</v>
      </c>
      <c r="H41" s="316">
        <v>1000000</v>
      </c>
      <c r="I41" s="319"/>
    </row>
    <row r="42" spans="1:9" x14ac:dyDescent="0.25">
      <c r="A42" s="316">
        <v>41</v>
      </c>
      <c r="B42" s="316">
        <v>107</v>
      </c>
      <c r="C42" s="317" t="s">
        <v>2873</v>
      </c>
      <c r="D42" s="316" t="s">
        <v>2874</v>
      </c>
      <c r="E42" s="316" t="s">
        <v>2875</v>
      </c>
      <c r="F42" s="316" t="s">
        <v>2876</v>
      </c>
      <c r="G42" s="318" t="s">
        <v>2792</v>
      </c>
      <c r="H42" s="316">
        <v>98000</v>
      </c>
      <c r="I42" s="319"/>
    </row>
    <row r="43" spans="1:9" x14ac:dyDescent="0.25">
      <c r="A43" s="316">
        <v>42</v>
      </c>
      <c r="B43" s="316">
        <v>107</v>
      </c>
      <c r="C43" s="317" t="s">
        <v>2877</v>
      </c>
      <c r="D43" s="316" t="s">
        <v>2874</v>
      </c>
      <c r="E43" s="316" t="s">
        <v>2875</v>
      </c>
      <c r="F43" s="316" t="s">
        <v>2878</v>
      </c>
      <c r="G43" s="318" t="s">
        <v>2792</v>
      </c>
      <c r="H43" s="316">
        <v>98000</v>
      </c>
      <c r="I43" s="319"/>
    </row>
    <row r="44" spans="1:9" x14ac:dyDescent="0.25">
      <c r="A44" s="316">
        <v>43</v>
      </c>
      <c r="B44" s="316">
        <v>107</v>
      </c>
      <c r="C44" s="317" t="s">
        <v>2877</v>
      </c>
      <c r="D44" s="316" t="s">
        <v>2874</v>
      </c>
      <c r="E44" s="316" t="s">
        <v>2875</v>
      </c>
      <c r="F44" s="316" t="s">
        <v>2879</v>
      </c>
      <c r="G44" s="318" t="s">
        <v>49</v>
      </c>
      <c r="H44" s="316">
        <v>98000</v>
      </c>
      <c r="I44" s="319"/>
    </row>
    <row r="45" spans="1:9" x14ac:dyDescent="0.25">
      <c r="A45" s="316">
        <v>44</v>
      </c>
      <c r="B45" s="316">
        <v>107</v>
      </c>
      <c r="C45" s="317" t="s">
        <v>2877</v>
      </c>
      <c r="D45" s="316" t="s">
        <v>2874</v>
      </c>
      <c r="E45" s="316" t="s">
        <v>2875</v>
      </c>
      <c r="F45" s="316" t="s">
        <v>2880</v>
      </c>
      <c r="G45" s="318" t="s">
        <v>2792</v>
      </c>
      <c r="H45" s="316">
        <v>98000</v>
      </c>
      <c r="I45" s="319"/>
    </row>
    <row r="46" spans="1:9" x14ac:dyDescent="0.25">
      <c r="A46" s="316">
        <v>45</v>
      </c>
      <c r="B46" s="316">
        <v>107</v>
      </c>
      <c r="C46" s="317" t="s">
        <v>2877</v>
      </c>
      <c r="D46" s="316" t="s">
        <v>2874</v>
      </c>
      <c r="E46" s="316" t="s">
        <v>2875</v>
      </c>
      <c r="F46" s="316" t="s">
        <v>2881</v>
      </c>
      <c r="G46" s="318" t="s">
        <v>2825</v>
      </c>
      <c r="H46" s="316">
        <v>98000</v>
      </c>
      <c r="I46" s="319"/>
    </row>
    <row r="47" spans="1:9" x14ac:dyDescent="0.25">
      <c r="A47" s="316">
        <v>46</v>
      </c>
      <c r="B47" s="316">
        <v>107</v>
      </c>
      <c r="C47" s="317" t="s">
        <v>2882</v>
      </c>
      <c r="D47" s="316" t="s">
        <v>2874</v>
      </c>
      <c r="E47" s="316" t="s">
        <v>2875</v>
      </c>
      <c r="F47" s="316" t="s">
        <v>2883</v>
      </c>
      <c r="G47" s="318" t="s">
        <v>2792</v>
      </c>
      <c r="H47" s="316">
        <v>98000</v>
      </c>
      <c r="I47" s="319"/>
    </row>
    <row r="48" spans="1:9" x14ac:dyDescent="0.25">
      <c r="A48" s="316">
        <v>47</v>
      </c>
      <c r="B48" s="316">
        <v>107</v>
      </c>
      <c r="C48" s="317" t="s">
        <v>2884</v>
      </c>
      <c r="D48" s="316" t="s">
        <v>2885</v>
      </c>
      <c r="E48" s="316" t="s">
        <v>2886</v>
      </c>
      <c r="F48" s="316" t="s">
        <v>2887</v>
      </c>
      <c r="G48" s="318" t="s">
        <v>2792</v>
      </c>
      <c r="H48" s="316">
        <v>120000</v>
      </c>
      <c r="I48" s="319"/>
    </row>
    <row r="49" spans="1:9" x14ac:dyDescent="0.25">
      <c r="A49" s="316">
        <v>48</v>
      </c>
      <c r="B49" s="316">
        <v>107</v>
      </c>
      <c r="C49" s="317" t="s">
        <v>2884</v>
      </c>
      <c r="D49" s="316" t="s">
        <v>2885</v>
      </c>
      <c r="E49" s="316" t="s">
        <v>2886</v>
      </c>
      <c r="F49" s="316" t="s">
        <v>2888</v>
      </c>
      <c r="G49" s="318" t="s">
        <v>2792</v>
      </c>
      <c r="H49" s="316">
        <v>120000</v>
      </c>
      <c r="I49" s="319"/>
    </row>
    <row r="50" spans="1:9" x14ac:dyDescent="0.25">
      <c r="A50" s="316">
        <v>49</v>
      </c>
      <c r="B50" s="316">
        <v>107</v>
      </c>
      <c r="C50" s="317" t="s">
        <v>2889</v>
      </c>
      <c r="D50" s="316" t="s">
        <v>2885</v>
      </c>
      <c r="E50" s="316" t="s">
        <v>2886</v>
      </c>
      <c r="F50" s="316" t="s">
        <v>2890</v>
      </c>
      <c r="G50" s="318" t="s">
        <v>2792</v>
      </c>
      <c r="H50" s="316">
        <v>120000</v>
      </c>
      <c r="I50" s="319"/>
    </row>
    <row r="51" spans="1:9" x14ac:dyDescent="0.25">
      <c r="A51" s="316">
        <v>50</v>
      </c>
      <c r="B51" s="316">
        <v>107</v>
      </c>
      <c r="C51" s="317" t="s">
        <v>2891</v>
      </c>
      <c r="D51" s="316" t="s">
        <v>2892</v>
      </c>
      <c r="E51" s="316"/>
      <c r="F51" s="316">
        <v>277278</v>
      </c>
      <c r="G51" s="318" t="s">
        <v>2792</v>
      </c>
      <c r="H51" s="316">
        <v>10000</v>
      </c>
      <c r="I51" s="319"/>
    </row>
    <row r="52" spans="1:9" x14ac:dyDescent="0.25">
      <c r="A52" s="316">
        <v>51</v>
      </c>
      <c r="B52" s="316">
        <v>107</v>
      </c>
      <c r="C52" s="317" t="s">
        <v>2891</v>
      </c>
      <c r="D52" s="316" t="s">
        <v>2892</v>
      </c>
      <c r="E52" s="316"/>
      <c r="F52" s="316">
        <v>276605</v>
      </c>
      <c r="G52" s="318" t="s">
        <v>2792</v>
      </c>
      <c r="H52" s="316">
        <v>10000</v>
      </c>
      <c r="I52" s="319"/>
    </row>
    <row r="53" spans="1:9" x14ac:dyDescent="0.25">
      <c r="A53" s="316">
        <v>52</v>
      </c>
      <c r="B53" s="316">
        <v>107</v>
      </c>
      <c r="C53" s="317" t="s">
        <v>2891</v>
      </c>
      <c r="D53" s="316" t="s">
        <v>2892</v>
      </c>
      <c r="E53" s="316"/>
      <c r="F53" s="316">
        <v>277274</v>
      </c>
      <c r="G53" s="318" t="s">
        <v>2792</v>
      </c>
      <c r="H53" s="316">
        <v>10000</v>
      </c>
      <c r="I53" s="319"/>
    </row>
    <row r="54" spans="1:9" x14ac:dyDescent="0.25">
      <c r="A54" s="316">
        <v>53</v>
      </c>
      <c r="B54" s="316">
        <v>107</v>
      </c>
      <c r="C54" s="317" t="s">
        <v>2891</v>
      </c>
      <c r="D54" s="316" t="s">
        <v>2892</v>
      </c>
      <c r="E54" s="316"/>
      <c r="F54" s="316">
        <v>277276</v>
      </c>
      <c r="G54" s="318" t="s">
        <v>2792</v>
      </c>
      <c r="H54" s="316">
        <v>10000</v>
      </c>
      <c r="I54" s="319"/>
    </row>
    <row r="55" spans="1:9" x14ac:dyDescent="0.25">
      <c r="A55" s="316">
        <v>54</v>
      </c>
      <c r="B55" s="316">
        <v>107</v>
      </c>
      <c r="C55" s="317" t="s">
        <v>2891</v>
      </c>
      <c r="D55" s="316" t="s">
        <v>2892</v>
      </c>
      <c r="E55" s="316"/>
      <c r="F55" s="316">
        <v>243706</v>
      </c>
      <c r="G55" s="318" t="s">
        <v>2792</v>
      </c>
      <c r="H55" s="316">
        <v>10000</v>
      </c>
      <c r="I55" s="319"/>
    </row>
    <row r="56" spans="1:9" x14ac:dyDescent="0.25">
      <c r="A56" s="316">
        <v>55</v>
      </c>
      <c r="B56" s="316">
        <v>107</v>
      </c>
      <c r="C56" s="317" t="s">
        <v>2891</v>
      </c>
      <c r="D56" s="316" t="s">
        <v>2892</v>
      </c>
      <c r="E56" s="316"/>
      <c r="F56" s="316">
        <v>277275</v>
      </c>
      <c r="G56" s="318" t="s">
        <v>2792</v>
      </c>
      <c r="H56" s="316">
        <v>10000</v>
      </c>
      <c r="I56" s="319"/>
    </row>
    <row r="57" spans="1:9" x14ac:dyDescent="0.25">
      <c r="A57" s="316">
        <v>56</v>
      </c>
      <c r="B57" s="316">
        <v>107</v>
      </c>
      <c r="C57" s="317" t="s">
        <v>2893</v>
      </c>
      <c r="D57" s="316" t="s">
        <v>1794</v>
      </c>
      <c r="E57" s="316" t="s">
        <v>2894</v>
      </c>
      <c r="F57" s="316">
        <v>227707</v>
      </c>
      <c r="G57" s="318" t="s">
        <v>29</v>
      </c>
      <c r="H57" s="316">
        <v>14000</v>
      </c>
      <c r="I57" s="319"/>
    </row>
    <row r="58" spans="1:9" x14ac:dyDescent="0.25">
      <c r="A58" s="316">
        <v>57</v>
      </c>
      <c r="B58" s="316">
        <v>107</v>
      </c>
      <c r="C58" s="317" t="s">
        <v>2893</v>
      </c>
      <c r="D58" s="316" t="s">
        <v>1794</v>
      </c>
      <c r="E58" s="316" t="s">
        <v>2894</v>
      </c>
      <c r="F58" s="316">
        <v>227907</v>
      </c>
      <c r="G58" s="318" t="s">
        <v>2800</v>
      </c>
      <c r="H58" s="316">
        <v>14000</v>
      </c>
      <c r="I58" s="319"/>
    </row>
    <row r="59" spans="1:9" x14ac:dyDescent="0.25">
      <c r="A59" s="316">
        <v>58</v>
      </c>
      <c r="B59" s="316">
        <v>107</v>
      </c>
      <c r="C59" s="317" t="s">
        <v>1792</v>
      </c>
      <c r="D59" s="316" t="s">
        <v>1799</v>
      </c>
      <c r="E59" s="316" t="s">
        <v>2895</v>
      </c>
      <c r="F59" s="316">
        <v>101292125</v>
      </c>
      <c r="G59" s="318" t="s">
        <v>2825</v>
      </c>
      <c r="H59" s="316">
        <v>90000</v>
      </c>
      <c r="I59" s="319"/>
    </row>
    <row r="60" spans="1:9" x14ac:dyDescent="0.25">
      <c r="A60" s="316">
        <v>59</v>
      </c>
      <c r="B60" s="316">
        <v>107</v>
      </c>
      <c r="C60" s="317" t="s">
        <v>2896</v>
      </c>
      <c r="D60" s="316" t="s">
        <v>1799</v>
      </c>
      <c r="E60" s="316" t="s">
        <v>2897</v>
      </c>
      <c r="F60" s="316" t="s">
        <v>2898</v>
      </c>
      <c r="G60" s="318" t="s">
        <v>47</v>
      </c>
      <c r="H60" s="316">
        <v>90000</v>
      </c>
      <c r="I60" s="319"/>
    </row>
    <row r="61" spans="1:9" x14ac:dyDescent="0.25">
      <c r="A61" s="316">
        <v>60</v>
      </c>
      <c r="B61" s="316">
        <v>107</v>
      </c>
      <c r="C61" s="317" t="s">
        <v>2899</v>
      </c>
      <c r="D61" s="316" t="s">
        <v>1799</v>
      </c>
      <c r="E61" s="316" t="s">
        <v>2900</v>
      </c>
      <c r="F61" s="316" t="s">
        <v>2901</v>
      </c>
      <c r="G61" s="318" t="s">
        <v>2792</v>
      </c>
      <c r="H61" s="316">
        <v>90000</v>
      </c>
      <c r="I61" s="319"/>
    </row>
    <row r="62" spans="1:9" x14ac:dyDescent="0.25">
      <c r="A62" s="316">
        <v>61</v>
      </c>
      <c r="B62" s="316">
        <v>107</v>
      </c>
      <c r="C62" s="317" t="s">
        <v>2899</v>
      </c>
      <c r="D62" s="316" t="s">
        <v>1799</v>
      </c>
      <c r="E62" s="316" t="s">
        <v>2900</v>
      </c>
      <c r="F62" s="316" t="s">
        <v>2902</v>
      </c>
      <c r="G62" s="318" t="s">
        <v>49</v>
      </c>
      <c r="H62" s="316">
        <v>90000</v>
      </c>
      <c r="I62" s="319"/>
    </row>
    <row r="63" spans="1:9" x14ac:dyDescent="0.25">
      <c r="A63" s="316">
        <v>62</v>
      </c>
      <c r="B63" s="316">
        <v>107</v>
      </c>
      <c r="C63" s="317" t="s">
        <v>2899</v>
      </c>
      <c r="D63" s="316" t="s">
        <v>1799</v>
      </c>
      <c r="E63" s="316" t="s">
        <v>2900</v>
      </c>
      <c r="F63" s="316" t="s">
        <v>2903</v>
      </c>
      <c r="G63" s="318" t="s">
        <v>47</v>
      </c>
      <c r="H63" s="316">
        <v>90000</v>
      </c>
      <c r="I63" s="319"/>
    </row>
    <row r="64" spans="1:9" x14ac:dyDescent="0.25">
      <c r="A64" s="316">
        <v>63</v>
      </c>
      <c r="B64" s="316">
        <v>107</v>
      </c>
      <c r="C64" s="317" t="s">
        <v>2904</v>
      </c>
      <c r="D64" s="316" t="s">
        <v>1799</v>
      </c>
      <c r="E64" s="316" t="s">
        <v>2905</v>
      </c>
      <c r="F64" s="316" t="s">
        <v>2906</v>
      </c>
      <c r="G64" s="318" t="s">
        <v>54</v>
      </c>
      <c r="H64" s="316">
        <v>90000</v>
      </c>
      <c r="I64" s="319"/>
    </row>
    <row r="65" spans="1:9" x14ac:dyDescent="0.25">
      <c r="A65" s="316">
        <v>64</v>
      </c>
      <c r="B65" s="316">
        <v>107</v>
      </c>
      <c r="C65" s="317" t="s">
        <v>2907</v>
      </c>
      <c r="D65" s="316" t="s">
        <v>1799</v>
      </c>
      <c r="E65" s="316" t="s">
        <v>2908</v>
      </c>
      <c r="F65" s="316">
        <v>1000378081181160</v>
      </c>
      <c r="G65" s="318" t="s">
        <v>2909</v>
      </c>
      <c r="H65" s="316">
        <v>150000</v>
      </c>
      <c r="I65" s="319"/>
    </row>
    <row r="66" spans="1:9" x14ac:dyDescent="0.25">
      <c r="A66" s="316">
        <v>65</v>
      </c>
      <c r="B66" s="316">
        <v>107</v>
      </c>
      <c r="C66" s="317" t="s">
        <v>2910</v>
      </c>
      <c r="D66" s="316" t="s">
        <v>2911</v>
      </c>
      <c r="E66" s="316" t="s">
        <v>2912</v>
      </c>
      <c r="F66" s="316" t="s">
        <v>2913</v>
      </c>
      <c r="G66" s="318" t="s">
        <v>29</v>
      </c>
      <c r="H66" s="316">
        <v>50000</v>
      </c>
      <c r="I66" s="319"/>
    </row>
    <row r="67" spans="1:9" x14ac:dyDescent="0.25">
      <c r="A67" s="316">
        <v>66</v>
      </c>
      <c r="B67" s="316">
        <v>107</v>
      </c>
      <c r="C67" s="317" t="s">
        <v>2910</v>
      </c>
      <c r="D67" s="316" t="s">
        <v>2911</v>
      </c>
      <c r="E67" s="316" t="s">
        <v>2912</v>
      </c>
      <c r="F67" s="316" t="s">
        <v>2914</v>
      </c>
      <c r="G67" s="318" t="s">
        <v>2792</v>
      </c>
      <c r="H67" s="316">
        <v>50000</v>
      </c>
      <c r="I67" s="319"/>
    </row>
    <row r="68" spans="1:9" x14ac:dyDescent="0.25">
      <c r="A68" s="316">
        <v>67</v>
      </c>
      <c r="B68" s="316">
        <v>107</v>
      </c>
      <c r="C68" s="317" t="s">
        <v>2915</v>
      </c>
      <c r="D68" s="316"/>
      <c r="E68" s="316"/>
      <c r="F68" s="316"/>
      <c r="G68" s="318" t="s">
        <v>2792</v>
      </c>
      <c r="H68" s="316">
        <v>4500</v>
      </c>
      <c r="I68" s="319"/>
    </row>
    <row r="69" spans="1:9" x14ac:dyDescent="0.25">
      <c r="A69" s="316">
        <v>68</v>
      </c>
      <c r="B69" s="316">
        <v>107</v>
      </c>
      <c r="C69" s="317" t="s">
        <v>2916</v>
      </c>
      <c r="D69" s="316" t="s">
        <v>2917</v>
      </c>
      <c r="E69" s="321" t="s">
        <v>2918</v>
      </c>
      <c r="F69" s="321">
        <v>2707</v>
      </c>
      <c r="G69" s="318" t="s">
        <v>29</v>
      </c>
      <c r="H69" s="316">
        <v>16000</v>
      </c>
      <c r="I69" s="319"/>
    </row>
    <row r="70" spans="1:9" x14ac:dyDescent="0.25">
      <c r="A70" s="316">
        <v>69</v>
      </c>
      <c r="B70" s="316">
        <v>107</v>
      </c>
      <c r="C70" s="317" t="s">
        <v>2916</v>
      </c>
      <c r="D70" s="316" t="s">
        <v>2917</v>
      </c>
      <c r="E70" s="321" t="s">
        <v>2919</v>
      </c>
      <c r="F70" s="321">
        <v>28874</v>
      </c>
      <c r="G70" s="318" t="s">
        <v>2792</v>
      </c>
      <c r="H70" s="316">
        <v>16000</v>
      </c>
      <c r="I70" s="319"/>
    </row>
    <row r="71" spans="1:9" x14ac:dyDescent="0.25">
      <c r="A71" s="316">
        <v>70</v>
      </c>
      <c r="B71" s="316">
        <v>107</v>
      </c>
      <c r="C71" s="317" t="s">
        <v>2916</v>
      </c>
      <c r="D71" s="316" t="s">
        <v>2917</v>
      </c>
      <c r="E71" s="321" t="s">
        <v>2918</v>
      </c>
      <c r="F71" s="321">
        <v>28880</v>
      </c>
      <c r="G71" s="318" t="s">
        <v>54</v>
      </c>
      <c r="H71" s="316">
        <v>16000</v>
      </c>
      <c r="I71" s="319"/>
    </row>
    <row r="72" spans="1:9" x14ac:dyDescent="0.25">
      <c r="A72" s="316">
        <v>71</v>
      </c>
      <c r="B72" s="316">
        <v>107</v>
      </c>
      <c r="C72" s="317" t="s">
        <v>2916</v>
      </c>
      <c r="D72" s="316" t="s">
        <v>2917</v>
      </c>
      <c r="E72" s="321" t="s">
        <v>2919</v>
      </c>
      <c r="F72" s="321">
        <v>28885</v>
      </c>
      <c r="G72" s="318" t="s">
        <v>2825</v>
      </c>
      <c r="H72" s="316">
        <v>16000</v>
      </c>
      <c r="I72" s="319"/>
    </row>
    <row r="73" spans="1:9" x14ac:dyDescent="0.25">
      <c r="A73" s="316">
        <v>72</v>
      </c>
      <c r="B73" s="316">
        <v>107</v>
      </c>
      <c r="C73" s="317" t="s">
        <v>2916</v>
      </c>
      <c r="D73" s="316" t="s">
        <v>2917</v>
      </c>
      <c r="E73" s="321" t="s">
        <v>2918</v>
      </c>
      <c r="F73" s="321">
        <v>61778</v>
      </c>
      <c r="G73" s="318" t="s">
        <v>2792</v>
      </c>
      <c r="H73" s="316">
        <v>16000</v>
      </c>
      <c r="I73" s="319"/>
    </row>
    <row r="74" spans="1:9" x14ac:dyDescent="0.25">
      <c r="A74" s="316">
        <v>73</v>
      </c>
      <c r="B74" s="316">
        <v>107</v>
      </c>
      <c r="C74" s="317" t="s">
        <v>2916</v>
      </c>
      <c r="D74" s="316" t="s">
        <v>2917</v>
      </c>
      <c r="E74" s="321" t="s">
        <v>2918</v>
      </c>
      <c r="F74" s="321">
        <v>61780</v>
      </c>
      <c r="G74" s="318" t="s">
        <v>2792</v>
      </c>
      <c r="H74" s="316">
        <v>16000</v>
      </c>
      <c r="I74" s="319"/>
    </row>
    <row r="75" spans="1:9" x14ac:dyDescent="0.25">
      <c r="A75" s="316">
        <v>74</v>
      </c>
      <c r="B75" s="316">
        <v>107</v>
      </c>
      <c r="C75" s="317" t="s">
        <v>2916</v>
      </c>
      <c r="D75" s="316" t="s">
        <v>2917</v>
      </c>
      <c r="E75" s="321" t="s">
        <v>2918</v>
      </c>
      <c r="F75" s="321">
        <v>61781</v>
      </c>
      <c r="G75" s="318" t="s">
        <v>2792</v>
      </c>
      <c r="H75" s="316">
        <v>16000</v>
      </c>
      <c r="I75" s="319"/>
    </row>
    <row r="76" spans="1:9" x14ac:dyDescent="0.25">
      <c r="A76" s="316">
        <v>75</v>
      </c>
      <c r="B76" s="316">
        <v>107</v>
      </c>
      <c r="C76" s="317" t="s">
        <v>2920</v>
      </c>
      <c r="D76" s="316" t="s">
        <v>2921</v>
      </c>
      <c r="E76" s="316" t="s">
        <v>2922</v>
      </c>
      <c r="F76" s="316">
        <v>20050208912</v>
      </c>
      <c r="G76" s="318" t="s">
        <v>47</v>
      </c>
      <c r="H76" s="316">
        <v>5000</v>
      </c>
      <c r="I76" s="319"/>
    </row>
    <row r="77" spans="1:9" x14ac:dyDescent="0.25">
      <c r="A77" s="316">
        <v>76</v>
      </c>
      <c r="B77" s="316">
        <v>107</v>
      </c>
      <c r="C77" s="317" t="s">
        <v>2920</v>
      </c>
      <c r="D77" s="316" t="s">
        <v>2921</v>
      </c>
      <c r="E77" s="316" t="s">
        <v>2922</v>
      </c>
      <c r="F77" s="316">
        <v>20050208911</v>
      </c>
      <c r="G77" s="318" t="s">
        <v>2810</v>
      </c>
      <c r="H77" s="316">
        <v>5000</v>
      </c>
      <c r="I77" s="319"/>
    </row>
    <row r="78" spans="1:9" x14ac:dyDescent="0.25">
      <c r="A78" s="316">
        <v>77</v>
      </c>
      <c r="B78" s="316">
        <v>107</v>
      </c>
      <c r="C78" s="317" t="s">
        <v>2923</v>
      </c>
      <c r="D78" s="316" t="s">
        <v>2924</v>
      </c>
      <c r="E78" s="316" t="s">
        <v>2925</v>
      </c>
      <c r="F78" s="316" t="s">
        <v>2926</v>
      </c>
      <c r="G78" s="318" t="s">
        <v>2792</v>
      </c>
      <c r="H78" s="316">
        <v>10000</v>
      </c>
      <c r="I78" s="319"/>
    </row>
    <row r="79" spans="1:9" x14ac:dyDescent="0.25">
      <c r="A79" s="316">
        <v>78</v>
      </c>
      <c r="B79" s="316">
        <v>107</v>
      </c>
      <c r="C79" s="317" t="s">
        <v>2923</v>
      </c>
      <c r="D79" s="316" t="s">
        <v>2924</v>
      </c>
      <c r="E79" s="316" t="s">
        <v>2925</v>
      </c>
      <c r="F79" s="316" t="s">
        <v>2927</v>
      </c>
      <c r="G79" s="318" t="s">
        <v>2792</v>
      </c>
      <c r="H79" s="316">
        <v>10000</v>
      </c>
      <c r="I79" s="319"/>
    </row>
    <row r="80" spans="1:9" x14ac:dyDescent="0.25">
      <c r="A80" s="316">
        <v>79</v>
      </c>
      <c r="B80" s="316">
        <v>107</v>
      </c>
      <c r="C80" s="317" t="s">
        <v>2923</v>
      </c>
      <c r="D80" s="316" t="s">
        <v>2924</v>
      </c>
      <c r="E80" s="316" t="s">
        <v>2925</v>
      </c>
      <c r="F80" s="316" t="s">
        <v>2928</v>
      </c>
      <c r="G80" s="318" t="s">
        <v>2810</v>
      </c>
      <c r="H80" s="316">
        <v>10000</v>
      </c>
      <c r="I80" s="319"/>
    </row>
    <row r="81" spans="1:9" x14ac:dyDescent="0.25">
      <c r="A81" s="316">
        <v>80</v>
      </c>
      <c r="B81" s="316">
        <v>107</v>
      </c>
      <c r="C81" s="317" t="s">
        <v>2929</v>
      </c>
      <c r="D81" s="316" t="s">
        <v>2930</v>
      </c>
      <c r="E81" s="316" t="s">
        <v>2931</v>
      </c>
      <c r="F81" s="316" t="s">
        <v>2932</v>
      </c>
      <c r="G81" s="318" t="s">
        <v>62</v>
      </c>
      <c r="H81" s="316">
        <v>24500</v>
      </c>
      <c r="I81" s="319"/>
    </row>
    <row r="82" spans="1:9" x14ac:dyDescent="0.25">
      <c r="A82" s="316">
        <v>81</v>
      </c>
      <c r="B82" s="316">
        <v>107</v>
      </c>
      <c r="C82" s="317" t="s">
        <v>2929</v>
      </c>
      <c r="D82" s="316" t="s">
        <v>2930</v>
      </c>
      <c r="E82" s="316" t="s">
        <v>2931</v>
      </c>
      <c r="F82" s="316" t="s">
        <v>2933</v>
      </c>
      <c r="G82" s="318" t="s">
        <v>2792</v>
      </c>
      <c r="H82" s="316">
        <v>24500</v>
      </c>
      <c r="I82" s="319"/>
    </row>
    <row r="83" spans="1:9" x14ac:dyDescent="0.25">
      <c r="A83" s="316">
        <v>82</v>
      </c>
      <c r="B83" s="316">
        <v>107</v>
      </c>
      <c r="C83" s="317" t="s">
        <v>2042</v>
      </c>
      <c r="D83" s="316" t="s">
        <v>1590</v>
      </c>
      <c r="E83" s="316"/>
      <c r="F83" s="316">
        <v>3201</v>
      </c>
      <c r="G83" s="318" t="s">
        <v>2792</v>
      </c>
      <c r="H83" s="316">
        <v>800</v>
      </c>
      <c r="I83" s="319"/>
    </row>
    <row r="84" spans="1:9" x14ac:dyDescent="0.25">
      <c r="A84" s="316">
        <v>83</v>
      </c>
      <c r="B84" s="316">
        <v>107</v>
      </c>
      <c r="C84" s="317" t="s">
        <v>2934</v>
      </c>
      <c r="D84" s="316" t="s">
        <v>2935</v>
      </c>
      <c r="E84" s="316" t="s">
        <v>2936</v>
      </c>
      <c r="F84" s="316">
        <v>8971250</v>
      </c>
      <c r="G84" s="318" t="s">
        <v>2792</v>
      </c>
      <c r="H84" s="316">
        <v>800</v>
      </c>
      <c r="I84" s="319"/>
    </row>
    <row r="85" spans="1:9" x14ac:dyDescent="0.25">
      <c r="A85" s="316">
        <v>84</v>
      </c>
      <c r="B85" s="316">
        <v>107</v>
      </c>
      <c r="C85" s="317" t="s">
        <v>2934</v>
      </c>
      <c r="D85" s="316" t="s">
        <v>2937</v>
      </c>
      <c r="E85" s="316"/>
      <c r="F85" s="316" t="s">
        <v>2938</v>
      </c>
      <c r="G85" s="318" t="s">
        <v>2825</v>
      </c>
      <c r="H85" s="316">
        <v>1500</v>
      </c>
      <c r="I85" s="319"/>
    </row>
    <row r="86" spans="1:9" x14ac:dyDescent="0.25">
      <c r="A86" s="316">
        <v>85</v>
      </c>
      <c r="B86" s="316">
        <v>107</v>
      </c>
      <c r="C86" s="317" t="s">
        <v>2939</v>
      </c>
      <c r="D86" s="316"/>
      <c r="E86" s="316"/>
      <c r="F86" s="316"/>
      <c r="G86" s="318" t="s">
        <v>2792</v>
      </c>
      <c r="H86" s="316">
        <v>2000</v>
      </c>
      <c r="I86" s="319"/>
    </row>
    <row r="87" spans="1:9" x14ac:dyDescent="0.25">
      <c r="A87" s="316">
        <v>86</v>
      </c>
      <c r="B87" s="316">
        <v>107</v>
      </c>
      <c r="C87" s="317" t="s">
        <v>2940</v>
      </c>
      <c r="D87" s="316"/>
      <c r="E87" s="316"/>
      <c r="F87" s="316"/>
      <c r="G87" s="318" t="s">
        <v>2792</v>
      </c>
      <c r="H87" s="316">
        <v>2000</v>
      </c>
      <c r="I87" s="319"/>
    </row>
    <row r="88" spans="1:9" x14ac:dyDescent="0.25">
      <c r="A88" s="316">
        <v>87</v>
      </c>
      <c r="B88" s="316">
        <v>107</v>
      </c>
      <c r="C88" s="317" t="s">
        <v>2940</v>
      </c>
      <c r="D88" s="316"/>
      <c r="E88" s="316"/>
      <c r="F88" s="316"/>
      <c r="G88" s="318" t="s">
        <v>2792</v>
      </c>
      <c r="H88" s="316">
        <v>2000</v>
      </c>
      <c r="I88" s="319"/>
    </row>
    <row r="89" spans="1:9" x14ac:dyDescent="0.25">
      <c r="A89" s="316">
        <v>88</v>
      </c>
      <c r="B89" s="316">
        <v>107</v>
      </c>
      <c r="C89" s="317" t="s">
        <v>2940</v>
      </c>
      <c r="D89" s="316"/>
      <c r="E89" s="316"/>
      <c r="F89" s="316"/>
      <c r="G89" s="318" t="s">
        <v>2792</v>
      </c>
      <c r="H89" s="316">
        <v>2000</v>
      </c>
      <c r="I89" s="319"/>
    </row>
    <row r="90" spans="1:9" x14ac:dyDescent="0.25">
      <c r="A90" s="316">
        <v>89</v>
      </c>
      <c r="B90" s="316">
        <v>107</v>
      </c>
      <c r="C90" s="317" t="s">
        <v>2940</v>
      </c>
      <c r="D90" s="316"/>
      <c r="E90" s="316"/>
      <c r="F90" s="316"/>
      <c r="G90" s="318" t="s">
        <v>2792</v>
      </c>
      <c r="H90" s="316">
        <v>2000</v>
      </c>
      <c r="I90" s="319"/>
    </row>
    <row r="91" spans="1:9" x14ac:dyDescent="0.25">
      <c r="A91" s="316">
        <v>90</v>
      </c>
      <c r="B91" s="316">
        <v>107</v>
      </c>
      <c r="C91" s="317" t="s">
        <v>2940</v>
      </c>
      <c r="D91" s="316"/>
      <c r="E91" s="316"/>
      <c r="F91" s="316"/>
      <c r="G91" s="318" t="s">
        <v>2792</v>
      </c>
      <c r="H91" s="316">
        <v>2000</v>
      </c>
      <c r="I91" s="319"/>
    </row>
    <row r="92" spans="1:9" x14ac:dyDescent="0.25">
      <c r="A92" s="316">
        <v>91</v>
      </c>
      <c r="B92" s="316">
        <v>107</v>
      </c>
      <c r="C92" s="317" t="s">
        <v>2941</v>
      </c>
      <c r="D92" s="316" t="s">
        <v>2942</v>
      </c>
      <c r="E92" s="316" t="s">
        <v>2943</v>
      </c>
      <c r="F92" s="316">
        <v>996959787</v>
      </c>
      <c r="G92" s="318" t="s">
        <v>54</v>
      </c>
      <c r="H92" s="316">
        <v>2000</v>
      </c>
      <c r="I92" s="319"/>
    </row>
    <row r="93" spans="1:9" x14ac:dyDescent="0.25">
      <c r="A93" s="316">
        <v>92</v>
      </c>
      <c r="B93" s="316">
        <v>107</v>
      </c>
      <c r="C93" s="317" t="s">
        <v>2944</v>
      </c>
      <c r="D93" s="316" t="s">
        <v>1794</v>
      </c>
      <c r="E93" s="316" t="s">
        <v>2945</v>
      </c>
      <c r="F93" s="316" t="s">
        <v>2946</v>
      </c>
      <c r="G93" s="318" t="s">
        <v>29</v>
      </c>
      <c r="H93" s="316">
        <v>5000</v>
      </c>
      <c r="I93" s="319"/>
    </row>
    <row r="94" spans="1:9" x14ac:dyDescent="0.25">
      <c r="A94" s="316">
        <v>93</v>
      </c>
      <c r="B94" s="316">
        <v>107</v>
      </c>
      <c r="C94" s="317" t="s">
        <v>2947</v>
      </c>
      <c r="D94" s="316" t="s">
        <v>1658</v>
      </c>
      <c r="E94" s="316" t="s">
        <v>2948</v>
      </c>
      <c r="F94" s="316" t="s">
        <v>2949</v>
      </c>
      <c r="G94" s="318" t="s">
        <v>2792</v>
      </c>
      <c r="H94" s="316">
        <v>43500</v>
      </c>
      <c r="I94" s="319"/>
    </row>
    <row r="95" spans="1:9" x14ac:dyDescent="0.25">
      <c r="A95" s="316">
        <v>94</v>
      </c>
      <c r="B95" s="316">
        <v>107</v>
      </c>
      <c r="C95" s="317" t="s">
        <v>2947</v>
      </c>
      <c r="D95" s="316" t="s">
        <v>1658</v>
      </c>
      <c r="E95" s="316" t="s">
        <v>2950</v>
      </c>
      <c r="F95" s="316" t="s">
        <v>2951</v>
      </c>
      <c r="G95" s="318" t="s">
        <v>2792</v>
      </c>
      <c r="H95" s="316">
        <v>45990</v>
      </c>
      <c r="I95" s="319"/>
    </row>
    <row r="96" spans="1:9" x14ac:dyDescent="0.25">
      <c r="A96" s="316">
        <v>95</v>
      </c>
      <c r="B96" s="316">
        <v>107</v>
      </c>
      <c r="C96" s="317" t="s">
        <v>2952</v>
      </c>
      <c r="D96" s="316" t="s">
        <v>2953</v>
      </c>
      <c r="E96" s="316"/>
      <c r="F96" s="316">
        <v>110406561</v>
      </c>
      <c r="G96" s="318" t="s">
        <v>2792</v>
      </c>
      <c r="H96" s="316">
        <v>73000</v>
      </c>
      <c r="I96" s="319"/>
    </row>
    <row r="97" spans="1:9" x14ac:dyDescent="0.25">
      <c r="A97" s="316">
        <v>96</v>
      </c>
      <c r="B97" s="316">
        <v>107</v>
      </c>
      <c r="C97" s="317" t="s">
        <v>2954</v>
      </c>
      <c r="D97" s="316" t="s">
        <v>1794</v>
      </c>
      <c r="E97" s="316" t="s">
        <v>2955</v>
      </c>
      <c r="F97" s="316" t="s">
        <v>2956</v>
      </c>
      <c r="G97" s="318" t="s">
        <v>47</v>
      </c>
      <c r="H97" s="316">
        <v>45000</v>
      </c>
      <c r="I97" s="319"/>
    </row>
    <row r="98" spans="1:9" x14ac:dyDescent="0.25">
      <c r="A98" s="316">
        <v>97</v>
      </c>
      <c r="B98" s="316">
        <v>107</v>
      </c>
      <c r="C98" s="317" t="s">
        <v>2957</v>
      </c>
      <c r="D98" s="316" t="s">
        <v>2110</v>
      </c>
      <c r="E98" s="316" t="s">
        <v>2958</v>
      </c>
      <c r="F98" s="316" t="s">
        <v>2959</v>
      </c>
      <c r="G98" s="318" t="s">
        <v>2792</v>
      </c>
      <c r="H98" s="316">
        <v>9000</v>
      </c>
      <c r="I98" s="319"/>
    </row>
    <row r="99" spans="1:9" x14ac:dyDescent="0.25">
      <c r="A99" s="316">
        <v>98</v>
      </c>
      <c r="B99" s="316">
        <v>107</v>
      </c>
      <c r="C99" s="317" t="s">
        <v>2960</v>
      </c>
      <c r="D99" s="316"/>
      <c r="E99" s="316"/>
      <c r="F99" s="316" t="s">
        <v>2961</v>
      </c>
      <c r="G99" s="318" t="s">
        <v>2792</v>
      </c>
      <c r="H99" s="316">
        <v>25000</v>
      </c>
      <c r="I99" s="319"/>
    </row>
    <row r="100" spans="1:9" x14ac:dyDescent="0.25">
      <c r="A100" s="316">
        <v>99</v>
      </c>
      <c r="B100" s="316">
        <v>107</v>
      </c>
      <c r="C100" s="317" t="s">
        <v>2962</v>
      </c>
      <c r="D100" s="316" t="s">
        <v>2963</v>
      </c>
      <c r="E100" s="316"/>
      <c r="F100" s="316" t="s">
        <v>2964</v>
      </c>
      <c r="G100" s="318" t="s">
        <v>2792</v>
      </c>
      <c r="H100" s="316">
        <v>55000</v>
      </c>
      <c r="I100" s="319"/>
    </row>
    <row r="101" spans="1:9" x14ac:dyDescent="0.25">
      <c r="A101" s="316">
        <v>100</v>
      </c>
      <c r="B101" s="316">
        <v>107</v>
      </c>
      <c r="C101" s="317" t="s">
        <v>2962</v>
      </c>
      <c r="D101" s="316" t="s">
        <v>2963</v>
      </c>
      <c r="E101" s="316"/>
      <c r="F101" s="316" t="s">
        <v>2965</v>
      </c>
      <c r="G101" s="318" t="s">
        <v>2804</v>
      </c>
      <c r="H101" s="316">
        <v>55000</v>
      </c>
      <c r="I101" s="319"/>
    </row>
    <row r="102" spans="1:9" x14ac:dyDescent="0.25">
      <c r="A102" s="316">
        <v>101</v>
      </c>
      <c r="B102" s="316">
        <v>107</v>
      </c>
      <c r="C102" s="317" t="s">
        <v>2966</v>
      </c>
      <c r="D102" s="316" t="s">
        <v>2967</v>
      </c>
      <c r="E102" s="316"/>
      <c r="F102" s="316">
        <v>772000008306</v>
      </c>
      <c r="G102" s="318" t="s">
        <v>2792</v>
      </c>
      <c r="H102" s="316">
        <v>100000</v>
      </c>
      <c r="I102" s="319"/>
    </row>
    <row r="103" spans="1:9" x14ac:dyDescent="0.25">
      <c r="A103" s="316">
        <v>102</v>
      </c>
      <c r="B103" s="316">
        <v>107</v>
      </c>
      <c r="C103" s="317" t="s">
        <v>2966</v>
      </c>
      <c r="D103" s="316" t="s">
        <v>2967</v>
      </c>
      <c r="E103" s="316"/>
      <c r="F103" s="316">
        <v>772000005955</v>
      </c>
      <c r="G103" s="318" t="s">
        <v>2792</v>
      </c>
      <c r="H103" s="316">
        <v>100000</v>
      </c>
      <c r="I103" s="319"/>
    </row>
    <row r="104" spans="1:9" x14ac:dyDescent="0.25">
      <c r="A104" s="316">
        <v>103</v>
      </c>
      <c r="B104" s="316">
        <v>107</v>
      </c>
      <c r="C104" s="317" t="s">
        <v>2968</v>
      </c>
      <c r="D104" s="316" t="s">
        <v>2969</v>
      </c>
      <c r="E104" s="316">
        <v>99478</v>
      </c>
      <c r="F104" s="316">
        <v>12158561</v>
      </c>
      <c r="G104" s="318" t="s">
        <v>2792</v>
      </c>
      <c r="H104" s="316">
        <v>450000</v>
      </c>
      <c r="I104" s="319"/>
    </row>
    <row r="105" spans="1:9" x14ac:dyDescent="0.25">
      <c r="A105" s="316">
        <v>104</v>
      </c>
      <c r="B105" s="316">
        <v>107</v>
      </c>
      <c r="C105" s="317" t="s">
        <v>2970</v>
      </c>
      <c r="D105" s="316" t="s">
        <v>2971</v>
      </c>
      <c r="E105" s="316" t="s">
        <v>2972</v>
      </c>
      <c r="F105" s="316"/>
      <c r="G105" s="318" t="s">
        <v>2792</v>
      </c>
      <c r="H105" s="316">
        <v>40000</v>
      </c>
      <c r="I105" s="319"/>
    </row>
    <row r="106" spans="1:9" x14ac:dyDescent="0.25">
      <c r="A106" s="316">
        <v>105</v>
      </c>
      <c r="B106" s="316">
        <v>107</v>
      </c>
      <c r="C106" s="317" t="s">
        <v>2973</v>
      </c>
      <c r="D106" s="316" t="s">
        <v>2937</v>
      </c>
      <c r="E106" s="316"/>
      <c r="F106" s="316" t="s">
        <v>2974</v>
      </c>
      <c r="G106" s="318" t="s">
        <v>2792</v>
      </c>
      <c r="H106" s="316">
        <v>1500</v>
      </c>
      <c r="I106" s="319"/>
    </row>
    <row r="107" spans="1:9" x14ac:dyDescent="0.25">
      <c r="A107" s="316">
        <v>106</v>
      </c>
      <c r="B107" s="316">
        <v>107</v>
      </c>
      <c r="C107" s="317" t="s">
        <v>2975</v>
      </c>
      <c r="D107" s="316" t="s">
        <v>2937</v>
      </c>
      <c r="E107" s="316"/>
      <c r="F107" s="316" t="s">
        <v>2976</v>
      </c>
      <c r="G107" s="318" t="s">
        <v>29</v>
      </c>
      <c r="H107" s="316">
        <v>1500</v>
      </c>
      <c r="I107" s="319"/>
    </row>
    <row r="108" spans="1:9" x14ac:dyDescent="0.25">
      <c r="A108" s="316">
        <v>107</v>
      </c>
      <c r="B108" s="316">
        <v>107</v>
      </c>
      <c r="C108" s="317" t="s">
        <v>2977</v>
      </c>
      <c r="D108" s="316" t="s">
        <v>2935</v>
      </c>
      <c r="E108" s="316"/>
      <c r="F108" s="316">
        <v>8971251</v>
      </c>
      <c r="G108" s="318" t="s">
        <v>2792</v>
      </c>
      <c r="H108" s="316">
        <v>800</v>
      </c>
      <c r="I108" s="319"/>
    </row>
    <row r="109" spans="1:9" x14ac:dyDescent="0.25">
      <c r="A109" s="316">
        <v>108</v>
      </c>
      <c r="B109" s="316">
        <v>107</v>
      </c>
      <c r="C109" s="317" t="s">
        <v>2977</v>
      </c>
      <c r="D109" s="316" t="s">
        <v>2937</v>
      </c>
      <c r="E109" s="316"/>
      <c r="F109" s="316" t="s">
        <v>2978</v>
      </c>
      <c r="G109" s="318" t="s">
        <v>2825</v>
      </c>
      <c r="H109" s="316">
        <v>1500</v>
      </c>
      <c r="I109" s="319"/>
    </row>
    <row r="110" spans="1:9" x14ac:dyDescent="0.25">
      <c r="A110" s="316">
        <v>109</v>
      </c>
      <c r="B110" s="316">
        <v>107</v>
      </c>
      <c r="C110" s="317" t="s">
        <v>2977</v>
      </c>
      <c r="D110" s="316" t="s">
        <v>2937</v>
      </c>
      <c r="E110" s="316"/>
      <c r="F110" s="316" t="s">
        <v>2979</v>
      </c>
      <c r="G110" s="318" t="s">
        <v>2792</v>
      </c>
      <c r="H110" s="316">
        <v>1500</v>
      </c>
      <c r="I110" s="319"/>
    </row>
    <row r="111" spans="1:9" x14ac:dyDescent="0.25">
      <c r="A111" s="316">
        <v>110</v>
      </c>
      <c r="B111" s="316">
        <v>107</v>
      </c>
      <c r="C111" s="317" t="s">
        <v>2980</v>
      </c>
      <c r="D111" s="316" t="s">
        <v>1939</v>
      </c>
      <c r="E111" s="316">
        <v>701610</v>
      </c>
      <c r="F111" s="316" t="s">
        <v>2981</v>
      </c>
      <c r="G111" s="318" t="s">
        <v>49</v>
      </c>
      <c r="H111" s="316">
        <v>100000</v>
      </c>
      <c r="I111" s="319"/>
    </row>
    <row r="112" spans="1:9" x14ac:dyDescent="0.25">
      <c r="A112" s="316">
        <v>111</v>
      </c>
      <c r="B112" s="316">
        <v>107</v>
      </c>
      <c r="C112" s="317" t="s">
        <v>2982</v>
      </c>
      <c r="D112" s="316" t="s">
        <v>2983</v>
      </c>
      <c r="E112" s="316">
        <v>375</v>
      </c>
      <c r="F112" s="316">
        <v>11096027</v>
      </c>
      <c r="G112" s="318" t="s">
        <v>2800</v>
      </c>
      <c r="H112" s="316">
        <v>350000</v>
      </c>
      <c r="I112" s="319"/>
    </row>
    <row r="113" spans="1:9" x14ac:dyDescent="0.25">
      <c r="A113" s="316">
        <v>112</v>
      </c>
      <c r="B113" s="316">
        <v>107</v>
      </c>
      <c r="C113" s="317" t="s">
        <v>2984</v>
      </c>
      <c r="D113" s="316" t="s">
        <v>2985</v>
      </c>
      <c r="E113" s="316" t="s">
        <v>2986</v>
      </c>
      <c r="F113" s="316">
        <v>512</v>
      </c>
      <c r="G113" s="318" t="s">
        <v>2792</v>
      </c>
      <c r="H113" s="316">
        <v>10000</v>
      </c>
      <c r="I113" s="319"/>
    </row>
    <row r="114" spans="1:9" x14ac:dyDescent="0.25">
      <c r="A114" s="316">
        <v>113</v>
      </c>
      <c r="B114" s="316">
        <v>107</v>
      </c>
      <c r="C114" s="317" t="s">
        <v>2068</v>
      </c>
      <c r="D114" s="316" t="s">
        <v>2985</v>
      </c>
      <c r="E114" s="316" t="s">
        <v>2987</v>
      </c>
      <c r="F114" s="316">
        <v>60403</v>
      </c>
      <c r="G114" s="318" t="s">
        <v>2792</v>
      </c>
      <c r="H114" s="316">
        <v>10000</v>
      </c>
      <c r="I114" s="319"/>
    </row>
    <row r="115" spans="1:9" x14ac:dyDescent="0.25">
      <c r="A115" s="316">
        <v>114</v>
      </c>
      <c r="B115" s="316">
        <v>107</v>
      </c>
      <c r="C115" s="317" t="s">
        <v>2068</v>
      </c>
      <c r="D115" s="316" t="s">
        <v>2985</v>
      </c>
      <c r="E115" s="316" t="s">
        <v>2987</v>
      </c>
      <c r="F115" s="316">
        <v>604</v>
      </c>
      <c r="G115" s="318" t="s">
        <v>2792</v>
      </c>
      <c r="H115" s="316">
        <v>10000</v>
      </c>
      <c r="I115" s="319"/>
    </row>
    <row r="116" spans="1:9" x14ac:dyDescent="0.25">
      <c r="A116" s="316">
        <v>115</v>
      </c>
      <c r="B116" s="316">
        <v>107</v>
      </c>
      <c r="C116" s="317" t="s">
        <v>2068</v>
      </c>
      <c r="D116" s="316" t="s">
        <v>2985</v>
      </c>
      <c r="E116" s="316" t="s">
        <v>2988</v>
      </c>
      <c r="F116" s="316" t="s">
        <v>2989</v>
      </c>
      <c r="G116" s="318" t="s">
        <v>2792</v>
      </c>
      <c r="H116" s="316">
        <v>10000</v>
      </c>
      <c r="I116" s="319"/>
    </row>
    <row r="117" spans="1:9" x14ac:dyDescent="0.25">
      <c r="A117" s="316">
        <v>116</v>
      </c>
      <c r="B117" s="316">
        <v>107</v>
      </c>
      <c r="C117" s="317" t="s">
        <v>2068</v>
      </c>
      <c r="D117" s="316" t="s">
        <v>2054</v>
      </c>
      <c r="E117" s="316" t="s">
        <v>2990</v>
      </c>
      <c r="F117" s="316">
        <v>140810443</v>
      </c>
      <c r="G117" s="318" t="s">
        <v>2792</v>
      </c>
      <c r="H117" s="316">
        <v>4000</v>
      </c>
      <c r="I117" s="319"/>
    </row>
    <row r="118" spans="1:9" x14ac:dyDescent="0.25">
      <c r="A118" s="316">
        <v>117</v>
      </c>
      <c r="B118" s="316">
        <v>107</v>
      </c>
      <c r="C118" s="317" t="s">
        <v>2991</v>
      </c>
      <c r="D118" s="316" t="s">
        <v>2110</v>
      </c>
      <c r="E118" s="316" t="s">
        <v>2992</v>
      </c>
      <c r="F118" s="316" t="s">
        <v>2993</v>
      </c>
      <c r="G118" s="318" t="s">
        <v>29</v>
      </c>
      <c r="H118" s="316">
        <v>5000</v>
      </c>
      <c r="I118" s="319"/>
    </row>
    <row r="119" spans="1:9" x14ac:dyDescent="0.25">
      <c r="A119" s="316">
        <v>118</v>
      </c>
      <c r="B119" s="316">
        <v>107</v>
      </c>
      <c r="C119" s="317" t="s">
        <v>2994</v>
      </c>
      <c r="D119" s="316" t="s">
        <v>2995</v>
      </c>
      <c r="E119" s="316" t="s">
        <v>2996</v>
      </c>
      <c r="F119" s="316">
        <v>13201288</v>
      </c>
      <c r="G119" s="318" t="s">
        <v>2810</v>
      </c>
      <c r="H119" s="316">
        <v>189000</v>
      </c>
      <c r="I119" s="319"/>
    </row>
    <row r="120" spans="1:9" x14ac:dyDescent="0.25">
      <c r="A120" s="316">
        <v>119</v>
      </c>
      <c r="B120" s="316">
        <v>107</v>
      </c>
      <c r="C120" s="317" t="s">
        <v>2997</v>
      </c>
      <c r="D120" s="316" t="s">
        <v>2998</v>
      </c>
      <c r="E120" s="316" t="s">
        <v>2999</v>
      </c>
      <c r="F120" s="316" t="s">
        <v>3000</v>
      </c>
      <c r="G120" s="318" t="s">
        <v>47</v>
      </c>
      <c r="H120" s="316">
        <v>339500</v>
      </c>
      <c r="I120" s="322"/>
    </row>
    <row r="121" spans="1:9" x14ac:dyDescent="0.25">
      <c r="A121" s="316">
        <v>120</v>
      </c>
      <c r="B121" s="316">
        <v>107</v>
      </c>
      <c r="C121" s="317" t="s">
        <v>3001</v>
      </c>
      <c r="D121" s="316" t="s">
        <v>3002</v>
      </c>
      <c r="E121" s="316" t="s">
        <v>3003</v>
      </c>
      <c r="F121" s="316">
        <v>193290198</v>
      </c>
      <c r="G121" s="318" t="s">
        <v>2792</v>
      </c>
      <c r="H121" s="316">
        <v>10550</v>
      </c>
      <c r="I121" s="322"/>
    </row>
    <row r="122" spans="1:9" x14ac:dyDescent="0.25">
      <c r="A122" s="316">
        <v>121</v>
      </c>
      <c r="B122" s="316">
        <v>107</v>
      </c>
      <c r="C122" s="317" t="s">
        <v>3001</v>
      </c>
      <c r="D122" s="316" t="s">
        <v>3002</v>
      </c>
      <c r="E122" s="316" t="s">
        <v>3003</v>
      </c>
      <c r="F122" s="316">
        <v>193290208</v>
      </c>
      <c r="G122" s="318" t="s">
        <v>2804</v>
      </c>
      <c r="H122" s="316">
        <v>10550</v>
      </c>
      <c r="I122" s="322"/>
    </row>
    <row r="123" spans="1:9" x14ac:dyDescent="0.25">
      <c r="A123" s="316">
        <v>122</v>
      </c>
      <c r="B123" s="316">
        <v>107</v>
      </c>
      <c r="C123" s="317" t="s">
        <v>1245</v>
      </c>
      <c r="D123" s="316" t="s">
        <v>3004</v>
      </c>
      <c r="E123" s="316" t="s">
        <v>3005</v>
      </c>
      <c r="F123" s="316">
        <v>580009</v>
      </c>
      <c r="G123" s="318" t="s">
        <v>2804</v>
      </c>
      <c r="H123" s="316">
        <v>129200</v>
      </c>
      <c r="I123" s="322"/>
    </row>
    <row r="124" spans="1:9" x14ac:dyDescent="0.25">
      <c r="A124" s="316">
        <v>123</v>
      </c>
      <c r="B124" s="316">
        <v>107</v>
      </c>
      <c r="C124" s="317" t="s">
        <v>1245</v>
      </c>
      <c r="D124" s="316" t="s">
        <v>3004</v>
      </c>
      <c r="E124" s="316" t="s">
        <v>3005</v>
      </c>
      <c r="F124" s="316">
        <v>580012</v>
      </c>
      <c r="G124" s="318" t="s">
        <v>2825</v>
      </c>
      <c r="H124" s="316">
        <v>129200</v>
      </c>
      <c r="I124" s="322"/>
    </row>
    <row r="125" spans="1:9" x14ac:dyDescent="0.25">
      <c r="A125" s="316">
        <v>124</v>
      </c>
      <c r="B125" s="316">
        <v>107</v>
      </c>
      <c r="C125" s="317" t="s">
        <v>3006</v>
      </c>
      <c r="D125" s="316" t="s">
        <v>3007</v>
      </c>
      <c r="E125" s="316" t="s">
        <v>3008</v>
      </c>
      <c r="F125" s="316" t="s">
        <v>3009</v>
      </c>
      <c r="G125" s="318" t="s">
        <v>2792</v>
      </c>
      <c r="H125" s="316">
        <v>150000</v>
      </c>
      <c r="I125" s="319"/>
    </row>
    <row r="126" spans="1:9" x14ac:dyDescent="0.25">
      <c r="A126" s="316">
        <v>125</v>
      </c>
      <c r="B126" s="316">
        <v>107</v>
      </c>
      <c r="C126" s="317" t="s">
        <v>3010</v>
      </c>
      <c r="D126" s="316" t="s">
        <v>3011</v>
      </c>
      <c r="E126" s="316"/>
      <c r="F126" s="316">
        <v>494374</v>
      </c>
      <c r="G126" s="318" t="s">
        <v>49</v>
      </c>
      <c r="H126" s="316">
        <v>25000</v>
      </c>
      <c r="I126" s="319"/>
    </row>
    <row r="127" spans="1:9" x14ac:dyDescent="0.25">
      <c r="A127" s="316">
        <v>126</v>
      </c>
      <c r="B127" s="316">
        <v>107</v>
      </c>
      <c r="C127" s="317" t="s">
        <v>3012</v>
      </c>
      <c r="D127" s="316" t="s">
        <v>3011</v>
      </c>
      <c r="E127" s="316"/>
      <c r="F127" s="316">
        <v>494361</v>
      </c>
      <c r="G127" s="318" t="s">
        <v>62</v>
      </c>
      <c r="H127" s="316">
        <v>25000</v>
      </c>
      <c r="I127" s="319"/>
    </row>
    <row r="128" spans="1:9" x14ac:dyDescent="0.25">
      <c r="A128" s="316">
        <v>127</v>
      </c>
      <c r="B128" s="316">
        <v>107</v>
      </c>
      <c r="C128" s="317" t="s">
        <v>3010</v>
      </c>
      <c r="D128" s="316" t="s">
        <v>3011</v>
      </c>
      <c r="E128" s="316"/>
      <c r="F128" s="316">
        <v>8113008</v>
      </c>
      <c r="G128" s="318" t="s">
        <v>2792</v>
      </c>
      <c r="H128" s="316">
        <v>25000</v>
      </c>
      <c r="I128" s="319"/>
    </row>
    <row r="129" spans="1:9" x14ac:dyDescent="0.25">
      <c r="A129" s="316">
        <v>128</v>
      </c>
      <c r="B129" s="316">
        <v>107</v>
      </c>
      <c r="C129" s="317" t="s">
        <v>3013</v>
      </c>
      <c r="D129" s="316" t="s">
        <v>3011</v>
      </c>
      <c r="E129" s="316"/>
      <c r="F129" s="316">
        <v>8130382</v>
      </c>
      <c r="G129" s="318" t="s">
        <v>2792</v>
      </c>
      <c r="H129" s="316">
        <v>25000</v>
      </c>
      <c r="I129" s="319"/>
    </row>
    <row r="130" spans="1:9" x14ac:dyDescent="0.25">
      <c r="A130" s="316">
        <v>129</v>
      </c>
      <c r="B130" s="316">
        <v>107</v>
      </c>
      <c r="C130" s="317" t="s">
        <v>3014</v>
      </c>
      <c r="D130" s="316" t="s">
        <v>3015</v>
      </c>
      <c r="E130" s="316"/>
      <c r="F130" s="316">
        <v>957346</v>
      </c>
      <c r="G130" s="318" t="s">
        <v>2792</v>
      </c>
      <c r="H130" s="316">
        <v>25000</v>
      </c>
      <c r="I130" s="319"/>
    </row>
    <row r="131" spans="1:9" x14ac:dyDescent="0.25">
      <c r="A131" s="316">
        <v>130</v>
      </c>
      <c r="B131" s="316">
        <v>107</v>
      </c>
      <c r="C131" s="317" t="s">
        <v>3014</v>
      </c>
      <c r="D131" s="316" t="s">
        <v>3015</v>
      </c>
      <c r="E131" s="316"/>
      <c r="F131" s="316">
        <v>957347</v>
      </c>
      <c r="G131" s="318" t="s">
        <v>2792</v>
      </c>
      <c r="H131" s="316">
        <v>25000</v>
      </c>
      <c r="I131" s="319"/>
    </row>
    <row r="132" spans="1:9" x14ac:dyDescent="0.25">
      <c r="A132" s="316">
        <v>131</v>
      </c>
      <c r="B132" s="316">
        <v>107</v>
      </c>
      <c r="C132" s="317" t="s">
        <v>3010</v>
      </c>
      <c r="D132" s="316" t="s">
        <v>3011</v>
      </c>
      <c r="E132" s="316"/>
      <c r="F132" s="316">
        <v>494378</v>
      </c>
      <c r="G132" s="318" t="s">
        <v>62</v>
      </c>
      <c r="H132" s="316">
        <v>25000</v>
      </c>
      <c r="I132" s="319"/>
    </row>
    <row r="133" spans="1:9" x14ac:dyDescent="0.25">
      <c r="A133" s="316">
        <v>132</v>
      </c>
      <c r="B133" s="316">
        <v>107</v>
      </c>
      <c r="C133" s="317" t="s">
        <v>3010</v>
      </c>
      <c r="D133" s="316" t="s">
        <v>3011</v>
      </c>
      <c r="E133" s="316"/>
      <c r="F133" s="316">
        <v>494364</v>
      </c>
      <c r="G133" s="318" t="s">
        <v>62</v>
      </c>
      <c r="H133" s="316">
        <v>25000</v>
      </c>
      <c r="I133" s="319"/>
    </row>
    <row r="134" spans="1:9" x14ac:dyDescent="0.25">
      <c r="A134" s="316">
        <v>133</v>
      </c>
      <c r="B134" s="316">
        <v>107</v>
      </c>
      <c r="C134" s="317" t="s">
        <v>3016</v>
      </c>
      <c r="D134" s="316" t="s">
        <v>3011</v>
      </c>
      <c r="E134" s="316"/>
      <c r="F134" s="316">
        <v>494344</v>
      </c>
      <c r="G134" s="318" t="s">
        <v>49</v>
      </c>
      <c r="H134" s="316">
        <v>25000</v>
      </c>
      <c r="I134" s="319"/>
    </row>
    <row r="135" spans="1:9" x14ac:dyDescent="0.25">
      <c r="A135" s="316">
        <v>134</v>
      </c>
      <c r="B135" s="316">
        <v>107</v>
      </c>
      <c r="C135" s="317" t="s">
        <v>3016</v>
      </c>
      <c r="D135" s="316" t="s">
        <v>3011</v>
      </c>
      <c r="E135" s="316"/>
      <c r="F135" s="316">
        <v>494351</v>
      </c>
      <c r="G135" s="318" t="s">
        <v>2792</v>
      </c>
      <c r="H135" s="316">
        <v>25000</v>
      </c>
      <c r="I135" s="319"/>
    </row>
    <row r="136" spans="1:9" x14ac:dyDescent="0.25">
      <c r="A136" s="316">
        <v>135</v>
      </c>
      <c r="B136" s="316">
        <v>107</v>
      </c>
      <c r="C136" s="317" t="s">
        <v>3016</v>
      </c>
      <c r="D136" s="316" t="s">
        <v>3015</v>
      </c>
      <c r="E136" s="316"/>
      <c r="F136" s="316">
        <v>957244</v>
      </c>
      <c r="G136" s="318" t="s">
        <v>2792</v>
      </c>
      <c r="H136" s="316">
        <v>25000</v>
      </c>
      <c r="I136" s="319"/>
    </row>
    <row r="137" spans="1:9" x14ac:dyDescent="0.25">
      <c r="A137" s="316">
        <v>136</v>
      </c>
      <c r="B137" s="316">
        <v>107</v>
      </c>
      <c r="C137" s="317" t="s">
        <v>3016</v>
      </c>
      <c r="D137" s="316" t="s">
        <v>3011</v>
      </c>
      <c r="E137" s="316"/>
      <c r="F137" s="316">
        <v>8113132</v>
      </c>
      <c r="G137" s="318" t="s">
        <v>2792</v>
      </c>
      <c r="H137" s="316">
        <v>25000</v>
      </c>
      <c r="I137" s="319"/>
    </row>
    <row r="138" spans="1:9" x14ac:dyDescent="0.25">
      <c r="A138" s="316">
        <v>137</v>
      </c>
      <c r="B138" s="316">
        <v>107</v>
      </c>
      <c r="C138" s="317" t="s">
        <v>3016</v>
      </c>
      <c r="D138" s="316" t="s">
        <v>3011</v>
      </c>
      <c r="E138" s="316"/>
      <c r="F138" s="316">
        <v>8113139</v>
      </c>
      <c r="G138" s="318" t="s">
        <v>2792</v>
      </c>
      <c r="H138" s="316">
        <v>25000</v>
      </c>
      <c r="I138" s="319"/>
    </row>
    <row r="139" spans="1:9" x14ac:dyDescent="0.25">
      <c r="A139" s="316">
        <v>138</v>
      </c>
      <c r="B139" s="316">
        <v>107</v>
      </c>
      <c r="C139" s="317" t="s">
        <v>3010</v>
      </c>
      <c r="D139" s="316" t="s">
        <v>3011</v>
      </c>
      <c r="E139" s="316"/>
      <c r="F139" s="316">
        <v>8113003</v>
      </c>
      <c r="G139" s="318" t="s">
        <v>62</v>
      </c>
      <c r="H139" s="316">
        <v>25000</v>
      </c>
      <c r="I139" s="319"/>
    </row>
    <row r="140" spans="1:9" x14ac:dyDescent="0.25">
      <c r="A140" s="316">
        <v>139</v>
      </c>
      <c r="B140" s="316">
        <v>107</v>
      </c>
      <c r="C140" s="317" t="s">
        <v>3016</v>
      </c>
      <c r="D140" s="316" t="s">
        <v>3011</v>
      </c>
      <c r="E140" s="316"/>
      <c r="F140" s="316">
        <v>8133284</v>
      </c>
      <c r="G140" s="318" t="s">
        <v>2792</v>
      </c>
      <c r="H140" s="316">
        <v>25000</v>
      </c>
      <c r="I140" s="319"/>
    </row>
    <row r="141" spans="1:9" x14ac:dyDescent="0.25">
      <c r="A141" s="316">
        <v>140</v>
      </c>
      <c r="B141" s="316">
        <v>107</v>
      </c>
      <c r="C141" s="317" t="s">
        <v>3016</v>
      </c>
      <c r="D141" s="316" t="s">
        <v>3011</v>
      </c>
      <c r="E141" s="316"/>
      <c r="F141" s="316">
        <v>8133288</v>
      </c>
      <c r="G141" s="318" t="s">
        <v>2792</v>
      </c>
      <c r="H141" s="316">
        <v>25000</v>
      </c>
      <c r="I141" s="319"/>
    </row>
    <row r="142" spans="1:9" x14ac:dyDescent="0.25">
      <c r="A142" s="316">
        <v>141</v>
      </c>
      <c r="B142" s="316">
        <v>107</v>
      </c>
      <c r="C142" s="317" t="s">
        <v>3016</v>
      </c>
      <c r="D142" s="316" t="s">
        <v>3011</v>
      </c>
      <c r="E142" s="316"/>
      <c r="F142" s="316">
        <v>8133290</v>
      </c>
      <c r="G142" s="318" t="s">
        <v>49</v>
      </c>
      <c r="H142" s="316">
        <v>25000</v>
      </c>
      <c r="I142" s="319"/>
    </row>
    <row r="143" spans="1:9" x14ac:dyDescent="0.25">
      <c r="A143" s="316">
        <v>142</v>
      </c>
      <c r="B143" s="316">
        <v>107</v>
      </c>
      <c r="C143" s="317" t="s">
        <v>3016</v>
      </c>
      <c r="D143" s="316" t="s">
        <v>3011</v>
      </c>
      <c r="E143" s="316"/>
      <c r="F143" s="316">
        <v>8133291</v>
      </c>
      <c r="G143" s="318" t="s">
        <v>49</v>
      </c>
      <c r="H143" s="316">
        <v>25000</v>
      </c>
      <c r="I143" s="319"/>
    </row>
    <row r="144" spans="1:9" x14ac:dyDescent="0.25">
      <c r="A144" s="316">
        <v>143</v>
      </c>
      <c r="B144" s="316">
        <v>107</v>
      </c>
      <c r="C144" s="317" t="s">
        <v>3010</v>
      </c>
      <c r="D144" s="316" t="s">
        <v>3011</v>
      </c>
      <c r="E144" s="316"/>
      <c r="F144" s="316">
        <v>8113014</v>
      </c>
      <c r="G144" s="318" t="s">
        <v>2792</v>
      </c>
      <c r="H144" s="316">
        <v>25000</v>
      </c>
      <c r="I144" s="319"/>
    </row>
    <row r="145" spans="1:9" x14ac:dyDescent="0.25">
      <c r="A145" s="316">
        <v>144</v>
      </c>
      <c r="B145" s="316">
        <v>107</v>
      </c>
      <c r="C145" s="317" t="s">
        <v>3010</v>
      </c>
      <c r="D145" s="316" t="s">
        <v>3011</v>
      </c>
      <c r="E145" s="316"/>
      <c r="F145" s="316">
        <v>8113022</v>
      </c>
      <c r="G145" s="318" t="s">
        <v>62</v>
      </c>
      <c r="H145" s="316">
        <v>25000</v>
      </c>
      <c r="I145" s="319"/>
    </row>
    <row r="146" spans="1:9" x14ac:dyDescent="0.25">
      <c r="A146" s="316">
        <v>145</v>
      </c>
      <c r="B146" s="316">
        <v>107</v>
      </c>
      <c r="C146" s="317" t="s">
        <v>3010</v>
      </c>
      <c r="D146" s="316" t="s">
        <v>3011</v>
      </c>
      <c r="E146" s="316"/>
      <c r="F146" s="316">
        <v>8133225</v>
      </c>
      <c r="G146" s="318" t="s">
        <v>62</v>
      </c>
      <c r="H146" s="316">
        <v>25000</v>
      </c>
      <c r="I146" s="319"/>
    </row>
    <row r="147" spans="1:9" x14ac:dyDescent="0.25">
      <c r="A147" s="316">
        <v>146</v>
      </c>
      <c r="B147" s="316">
        <v>107</v>
      </c>
      <c r="C147" s="317" t="s">
        <v>3017</v>
      </c>
      <c r="D147" s="316" t="s">
        <v>3011</v>
      </c>
      <c r="E147" s="316"/>
      <c r="F147" s="316">
        <v>494340</v>
      </c>
      <c r="G147" s="318" t="s">
        <v>49</v>
      </c>
      <c r="H147" s="316">
        <v>25000</v>
      </c>
      <c r="I147" s="319"/>
    </row>
    <row r="148" spans="1:9" x14ac:dyDescent="0.25">
      <c r="A148" s="316">
        <v>147</v>
      </c>
      <c r="B148" s="316">
        <v>107</v>
      </c>
      <c r="C148" s="317" t="s">
        <v>3010</v>
      </c>
      <c r="D148" s="316" t="s">
        <v>3011</v>
      </c>
      <c r="E148" s="316"/>
      <c r="F148" s="316">
        <v>494368</v>
      </c>
      <c r="G148" s="318" t="s">
        <v>62</v>
      </c>
      <c r="H148" s="316">
        <v>25000</v>
      </c>
      <c r="I148" s="319"/>
    </row>
    <row r="149" spans="1:9" x14ac:dyDescent="0.25">
      <c r="A149" s="316">
        <v>148</v>
      </c>
      <c r="B149" s="316">
        <v>107</v>
      </c>
      <c r="C149" s="317" t="s">
        <v>3013</v>
      </c>
      <c r="D149" s="316" t="s">
        <v>3015</v>
      </c>
      <c r="E149" s="316"/>
      <c r="F149" s="316">
        <v>957329</v>
      </c>
      <c r="G149" s="318" t="s">
        <v>62</v>
      </c>
      <c r="H149" s="316">
        <v>25000</v>
      </c>
      <c r="I149" s="319"/>
    </row>
    <row r="150" spans="1:9" x14ac:dyDescent="0.25">
      <c r="A150" s="316">
        <v>149</v>
      </c>
      <c r="B150" s="316">
        <v>107</v>
      </c>
      <c r="C150" s="317" t="s">
        <v>3013</v>
      </c>
      <c r="D150" s="316" t="s">
        <v>3015</v>
      </c>
      <c r="E150" s="316"/>
      <c r="F150" s="316">
        <v>957330</v>
      </c>
      <c r="G150" s="318" t="s">
        <v>62</v>
      </c>
      <c r="H150" s="316">
        <v>25000</v>
      </c>
      <c r="I150" s="319"/>
    </row>
    <row r="151" spans="1:9" x14ac:dyDescent="0.25">
      <c r="A151" s="316">
        <v>150</v>
      </c>
      <c r="B151" s="316">
        <v>107</v>
      </c>
      <c r="C151" s="317" t="s">
        <v>3013</v>
      </c>
      <c r="D151" s="316" t="s">
        <v>3015</v>
      </c>
      <c r="E151" s="316"/>
      <c r="F151" s="316">
        <v>957331</v>
      </c>
      <c r="G151" s="318" t="s">
        <v>62</v>
      </c>
      <c r="H151" s="316">
        <v>25000</v>
      </c>
      <c r="I151" s="319"/>
    </row>
    <row r="152" spans="1:9" x14ac:dyDescent="0.25">
      <c r="A152" s="316">
        <v>151</v>
      </c>
      <c r="B152" s="316">
        <v>107</v>
      </c>
      <c r="C152" s="317" t="s">
        <v>3013</v>
      </c>
      <c r="D152" s="316" t="s">
        <v>3015</v>
      </c>
      <c r="E152" s="316"/>
      <c r="F152" s="316">
        <v>957332</v>
      </c>
      <c r="G152" s="318" t="s">
        <v>62</v>
      </c>
      <c r="H152" s="316">
        <v>25000</v>
      </c>
      <c r="I152" s="319"/>
    </row>
    <row r="153" spans="1:9" x14ac:dyDescent="0.25">
      <c r="A153" s="316">
        <v>152</v>
      </c>
      <c r="B153" s="316">
        <v>107</v>
      </c>
      <c r="C153" s="317" t="s">
        <v>3013</v>
      </c>
      <c r="D153" s="316" t="s">
        <v>3015</v>
      </c>
      <c r="E153" s="316"/>
      <c r="F153" s="316">
        <v>957333</v>
      </c>
      <c r="G153" s="318" t="s">
        <v>62</v>
      </c>
      <c r="H153" s="316">
        <v>25000</v>
      </c>
      <c r="I153" s="319"/>
    </row>
    <row r="154" spans="1:9" x14ac:dyDescent="0.25">
      <c r="A154" s="316">
        <v>153</v>
      </c>
      <c r="B154" s="316">
        <v>107</v>
      </c>
      <c r="C154" s="317" t="s">
        <v>3018</v>
      </c>
      <c r="D154" s="316" t="s">
        <v>3015</v>
      </c>
      <c r="E154" s="316"/>
      <c r="F154" s="316">
        <v>957299</v>
      </c>
      <c r="G154" s="318" t="s">
        <v>49</v>
      </c>
      <c r="H154" s="316">
        <v>25000</v>
      </c>
      <c r="I154" s="319"/>
    </row>
    <row r="155" spans="1:9" x14ac:dyDescent="0.25">
      <c r="A155" s="316">
        <v>154</v>
      </c>
      <c r="B155" s="316">
        <v>107</v>
      </c>
      <c r="C155" s="317" t="s">
        <v>3018</v>
      </c>
      <c r="D155" s="316" t="s">
        <v>3015</v>
      </c>
      <c r="E155" s="316"/>
      <c r="F155" s="316">
        <v>957303</v>
      </c>
      <c r="G155" s="318" t="s">
        <v>49</v>
      </c>
      <c r="H155" s="316">
        <v>25000</v>
      </c>
      <c r="I155" s="319"/>
    </row>
    <row r="156" spans="1:9" x14ac:dyDescent="0.25">
      <c r="A156" s="316">
        <v>155</v>
      </c>
      <c r="B156" s="316">
        <v>107</v>
      </c>
      <c r="C156" s="317" t="s">
        <v>3014</v>
      </c>
      <c r="D156" s="316" t="s">
        <v>3011</v>
      </c>
      <c r="E156" s="316"/>
      <c r="F156" s="316">
        <v>8130391</v>
      </c>
      <c r="G156" s="318" t="s">
        <v>62</v>
      </c>
      <c r="H156" s="316">
        <v>25000</v>
      </c>
      <c r="I156" s="319"/>
    </row>
    <row r="157" spans="1:9" x14ac:dyDescent="0.25">
      <c r="A157" s="316">
        <v>156</v>
      </c>
      <c r="B157" s="316">
        <v>107</v>
      </c>
      <c r="C157" s="317" t="s">
        <v>3014</v>
      </c>
      <c r="D157" s="316" t="s">
        <v>3011</v>
      </c>
      <c r="E157" s="316"/>
      <c r="F157" s="316">
        <v>8130378</v>
      </c>
      <c r="G157" s="318" t="s">
        <v>49</v>
      </c>
      <c r="H157" s="316">
        <v>25000</v>
      </c>
      <c r="I157" s="319"/>
    </row>
    <row r="158" spans="1:9" x14ac:dyDescent="0.25">
      <c r="A158" s="316">
        <v>157</v>
      </c>
      <c r="B158" s="316">
        <v>107</v>
      </c>
      <c r="C158" s="317" t="s">
        <v>3014</v>
      </c>
      <c r="D158" s="316" t="s">
        <v>3011</v>
      </c>
      <c r="E158" s="316"/>
      <c r="F158" s="316">
        <v>494379</v>
      </c>
      <c r="G158" s="318" t="s">
        <v>62</v>
      </c>
      <c r="H158" s="316">
        <v>25000</v>
      </c>
      <c r="I158" s="319"/>
    </row>
    <row r="159" spans="1:9" x14ac:dyDescent="0.25">
      <c r="A159" s="316">
        <v>158</v>
      </c>
      <c r="B159" s="316">
        <v>107</v>
      </c>
      <c r="C159" s="317" t="s">
        <v>3014</v>
      </c>
      <c r="D159" s="316" t="s">
        <v>3011</v>
      </c>
      <c r="E159" s="316"/>
      <c r="F159" s="316">
        <v>494380</v>
      </c>
      <c r="G159" s="318" t="s">
        <v>62</v>
      </c>
      <c r="H159" s="316">
        <v>25000</v>
      </c>
      <c r="I159" s="319"/>
    </row>
    <row r="160" spans="1:9" x14ac:dyDescent="0.25">
      <c r="A160" s="316">
        <v>159</v>
      </c>
      <c r="B160" s="316">
        <v>107</v>
      </c>
      <c r="C160" s="317" t="s">
        <v>3014</v>
      </c>
      <c r="D160" s="316" t="s">
        <v>3011</v>
      </c>
      <c r="E160" s="316"/>
      <c r="F160" s="316">
        <v>494381</v>
      </c>
      <c r="G160" s="318" t="s">
        <v>62</v>
      </c>
      <c r="H160" s="316">
        <v>25000</v>
      </c>
      <c r="I160" s="319"/>
    </row>
    <row r="161" spans="1:9" x14ac:dyDescent="0.25">
      <c r="A161" s="316">
        <v>160</v>
      </c>
      <c r="B161" s="316">
        <v>107</v>
      </c>
      <c r="C161" s="317" t="s">
        <v>3014</v>
      </c>
      <c r="D161" s="316" t="s">
        <v>3011</v>
      </c>
      <c r="E161" s="316"/>
      <c r="F161" s="316">
        <v>494382</v>
      </c>
      <c r="G161" s="318" t="s">
        <v>62</v>
      </c>
      <c r="H161" s="316">
        <v>25000</v>
      </c>
      <c r="I161" s="319"/>
    </row>
    <row r="162" spans="1:9" x14ac:dyDescent="0.25">
      <c r="A162" s="316">
        <v>161</v>
      </c>
      <c r="B162" s="316">
        <v>107</v>
      </c>
      <c r="C162" s="317" t="s">
        <v>3014</v>
      </c>
      <c r="D162" s="316" t="s">
        <v>3011</v>
      </c>
      <c r="E162" s="316"/>
      <c r="F162" s="316">
        <v>494384</v>
      </c>
      <c r="G162" s="318" t="s">
        <v>62</v>
      </c>
      <c r="H162" s="316">
        <v>25000</v>
      </c>
      <c r="I162" s="319"/>
    </row>
    <row r="163" spans="1:9" x14ac:dyDescent="0.25">
      <c r="A163" s="316">
        <v>162</v>
      </c>
      <c r="B163" s="316">
        <v>107</v>
      </c>
      <c r="C163" s="317" t="s">
        <v>3014</v>
      </c>
      <c r="D163" s="316" t="s">
        <v>3011</v>
      </c>
      <c r="E163" s="316"/>
      <c r="F163" s="316">
        <v>494385</v>
      </c>
      <c r="G163" s="318" t="s">
        <v>62</v>
      </c>
      <c r="H163" s="316">
        <v>25000</v>
      </c>
      <c r="I163" s="319"/>
    </row>
    <row r="164" spans="1:9" x14ac:dyDescent="0.25">
      <c r="A164" s="316">
        <v>163</v>
      </c>
      <c r="B164" s="316">
        <v>107</v>
      </c>
      <c r="C164" s="317" t="s">
        <v>3014</v>
      </c>
      <c r="D164" s="316" t="s">
        <v>3011</v>
      </c>
      <c r="E164" s="316"/>
      <c r="F164" s="316">
        <v>494386</v>
      </c>
      <c r="G164" s="318" t="s">
        <v>62</v>
      </c>
      <c r="H164" s="316">
        <v>25000</v>
      </c>
      <c r="I164" s="319"/>
    </row>
    <row r="165" spans="1:9" x14ac:dyDescent="0.25">
      <c r="A165" s="316">
        <v>164</v>
      </c>
      <c r="B165" s="316">
        <v>107</v>
      </c>
      <c r="C165" s="317" t="s">
        <v>3014</v>
      </c>
      <c r="D165" s="316" t="s">
        <v>3011</v>
      </c>
      <c r="E165" s="316"/>
      <c r="F165" s="316">
        <v>494387</v>
      </c>
      <c r="G165" s="318" t="s">
        <v>62</v>
      </c>
      <c r="H165" s="316">
        <v>25000</v>
      </c>
      <c r="I165" s="319"/>
    </row>
    <row r="166" spans="1:9" x14ac:dyDescent="0.25">
      <c r="A166" s="316">
        <v>165</v>
      </c>
      <c r="B166" s="316">
        <v>107</v>
      </c>
      <c r="C166" s="317" t="s">
        <v>3014</v>
      </c>
      <c r="D166" s="316" t="s">
        <v>3011</v>
      </c>
      <c r="E166" s="316"/>
      <c r="F166" s="316">
        <v>494388</v>
      </c>
      <c r="G166" s="318" t="s">
        <v>62</v>
      </c>
      <c r="H166" s="316">
        <v>25000</v>
      </c>
      <c r="I166" s="319"/>
    </row>
    <row r="167" spans="1:9" x14ac:dyDescent="0.25">
      <c r="A167" s="316">
        <v>166</v>
      </c>
      <c r="B167" s="316">
        <v>107</v>
      </c>
      <c r="C167" s="317" t="s">
        <v>3014</v>
      </c>
      <c r="D167" s="316" t="s">
        <v>3015</v>
      </c>
      <c r="E167" s="316"/>
      <c r="F167" s="316">
        <v>957338</v>
      </c>
      <c r="G167" s="318" t="s">
        <v>62</v>
      </c>
      <c r="H167" s="316">
        <v>25000</v>
      </c>
      <c r="I167" s="319"/>
    </row>
    <row r="168" spans="1:9" x14ac:dyDescent="0.25">
      <c r="A168" s="316">
        <v>167</v>
      </c>
      <c r="B168" s="316">
        <v>107</v>
      </c>
      <c r="C168" s="317" t="s">
        <v>3012</v>
      </c>
      <c r="D168" s="316" t="s">
        <v>3011</v>
      </c>
      <c r="E168" s="316"/>
      <c r="F168" s="316">
        <v>494360</v>
      </c>
      <c r="G168" s="318" t="s">
        <v>49</v>
      </c>
      <c r="H168" s="316">
        <v>25000</v>
      </c>
      <c r="I168" s="319"/>
    </row>
    <row r="169" spans="1:9" x14ac:dyDescent="0.25">
      <c r="A169" s="316">
        <v>168</v>
      </c>
      <c r="B169" s="316">
        <v>107</v>
      </c>
      <c r="C169" s="317" t="s">
        <v>3012</v>
      </c>
      <c r="D169" s="316" t="s">
        <v>3011</v>
      </c>
      <c r="E169" s="316"/>
      <c r="F169" s="316">
        <v>494362</v>
      </c>
      <c r="G169" s="318" t="s">
        <v>2792</v>
      </c>
      <c r="H169" s="316">
        <v>25000</v>
      </c>
      <c r="I169" s="319"/>
    </row>
    <row r="170" spans="1:9" x14ac:dyDescent="0.25">
      <c r="A170" s="316">
        <v>169</v>
      </c>
      <c r="B170" s="316">
        <v>107</v>
      </c>
      <c r="C170" s="317" t="s">
        <v>3012</v>
      </c>
      <c r="D170" s="316" t="s">
        <v>3011</v>
      </c>
      <c r="E170" s="316"/>
      <c r="F170" s="316">
        <v>494363</v>
      </c>
      <c r="G170" s="318" t="s">
        <v>2792</v>
      </c>
      <c r="H170" s="316">
        <v>25000</v>
      </c>
      <c r="I170" s="319"/>
    </row>
    <row r="171" spans="1:9" x14ac:dyDescent="0.25">
      <c r="A171" s="316">
        <v>170</v>
      </c>
      <c r="B171" s="316">
        <v>107</v>
      </c>
      <c r="C171" s="317" t="s">
        <v>3010</v>
      </c>
      <c r="D171" s="316" t="s">
        <v>3011</v>
      </c>
      <c r="E171" s="316"/>
      <c r="F171" s="316">
        <v>494365</v>
      </c>
      <c r="G171" s="318" t="s">
        <v>49</v>
      </c>
      <c r="H171" s="316">
        <v>25000</v>
      </c>
      <c r="I171" s="319"/>
    </row>
    <row r="172" spans="1:9" x14ac:dyDescent="0.25">
      <c r="A172" s="316">
        <v>171</v>
      </c>
      <c r="B172" s="316">
        <v>107</v>
      </c>
      <c r="C172" s="317" t="s">
        <v>3014</v>
      </c>
      <c r="D172" s="316" t="s">
        <v>3015</v>
      </c>
      <c r="E172" s="316"/>
      <c r="F172" s="316">
        <v>957348</v>
      </c>
      <c r="G172" s="318" t="s">
        <v>62</v>
      </c>
      <c r="H172" s="316">
        <v>25000</v>
      </c>
      <c r="I172" s="319"/>
    </row>
    <row r="173" spans="1:9" x14ac:dyDescent="0.25">
      <c r="A173" s="316">
        <v>172</v>
      </c>
      <c r="B173" s="316">
        <v>107</v>
      </c>
      <c r="C173" s="317" t="s">
        <v>3014</v>
      </c>
      <c r="D173" s="316" t="s">
        <v>3011</v>
      </c>
      <c r="E173" s="316"/>
      <c r="F173" s="316">
        <v>1322632</v>
      </c>
      <c r="G173" s="318" t="s">
        <v>62</v>
      </c>
      <c r="H173" s="316">
        <v>25000</v>
      </c>
      <c r="I173" s="319"/>
    </row>
    <row r="174" spans="1:9" x14ac:dyDescent="0.25">
      <c r="A174" s="316">
        <v>173</v>
      </c>
      <c r="B174" s="316">
        <v>107</v>
      </c>
      <c r="C174" s="317" t="s">
        <v>3010</v>
      </c>
      <c r="D174" s="316" t="s">
        <v>3011</v>
      </c>
      <c r="E174" s="316"/>
      <c r="F174" s="316">
        <v>494367</v>
      </c>
      <c r="G174" s="318" t="s">
        <v>49</v>
      </c>
      <c r="H174" s="316">
        <v>25000</v>
      </c>
      <c r="I174" s="319"/>
    </row>
    <row r="175" spans="1:9" x14ac:dyDescent="0.25">
      <c r="A175" s="316">
        <v>174</v>
      </c>
      <c r="B175" s="316">
        <v>107</v>
      </c>
      <c r="C175" s="317" t="s">
        <v>3014</v>
      </c>
      <c r="D175" s="316" t="s">
        <v>3011</v>
      </c>
      <c r="E175" s="316"/>
      <c r="F175" s="316">
        <v>1322635</v>
      </c>
      <c r="G175" s="318" t="s">
        <v>62</v>
      </c>
      <c r="H175" s="316">
        <v>25000</v>
      </c>
      <c r="I175" s="319"/>
    </row>
    <row r="176" spans="1:9" x14ac:dyDescent="0.25">
      <c r="A176" s="316">
        <v>175</v>
      </c>
      <c r="B176" s="316">
        <v>107</v>
      </c>
      <c r="C176" s="317" t="s">
        <v>3010</v>
      </c>
      <c r="D176" s="316" t="s">
        <v>3011</v>
      </c>
      <c r="E176" s="316"/>
      <c r="F176" s="316">
        <v>494372</v>
      </c>
      <c r="G176" s="318" t="s">
        <v>49</v>
      </c>
      <c r="H176" s="316">
        <v>25000</v>
      </c>
      <c r="I176" s="319"/>
    </row>
    <row r="177" spans="1:9" x14ac:dyDescent="0.25">
      <c r="A177" s="316">
        <v>176</v>
      </c>
      <c r="B177" s="316">
        <v>107</v>
      </c>
      <c r="C177" s="317" t="s">
        <v>3014</v>
      </c>
      <c r="D177" s="316" t="s">
        <v>3011</v>
      </c>
      <c r="E177" s="316"/>
      <c r="F177" s="316">
        <v>1322637</v>
      </c>
      <c r="G177" s="318" t="s">
        <v>62</v>
      </c>
      <c r="H177" s="316">
        <v>25000</v>
      </c>
      <c r="I177" s="319"/>
    </row>
    <row r="178" spans="1:9" x14ac:dyDescent="0.25">
      <c r="A178" s="316">
        <v>177</v>
      </c>
      <c r="B178" s="316">
        <v>107</v>
      </c>
      <c r="C178" s="317" t="s">
        <v>3014</v>
      </c>
      <c r="D178" s="316" t="s">
        <v>3011</v>
      </c>
      <c r="E178" s="316"/>
      <c r="F178" s="316">
        <v>1322638</v>
      </c>
      <c r="G178" s="318" t="s">
        <v>2792</v>
      </c>
      <c r="H178" s="316">
        <v>25000</v>
      </c>
      <c r="I178" s="319"/>
    </row>
    <row r="179" spans="1:9" x14ac:dyDescent="0.25">
      <c r="A179" s="316">
        <v>178</v>
      </c>
      <c r="B179" s="316">
        <v>107</v>
      </c>
      <c r="C179" s="317" t="s">
        <v>3010</v>
      </c>
      <c r="D179" s="316" t="s">
        <v>3011</v>
      </c>
      <c r="E179" s="316"/>
      <c r="F179" s="316">
        <v>494375</v>
      </c>
      <c r="G179" s="318" t="s">
        <v>49</v>
      </c>
      <c r="H179" s="316">
        <v>25000</v>
      </c>
      <c r="I179" s="319"/>
    </row>
    <row r="180" spans="1:9" x14ac:dyDescent="0.25">
      <c r="A180" s="316">
        <v>179</v>
      </c>
      <c r="B180" s="316">
        <v>107</v>
      </c>
      <c r="C180" s="317" t="s">
        <v>3010</v>
      </c>
      <c r="D180" s="316" t="s">
        <v>3011</v>
      </c>
      <c r="E180" s="316"/>
      <c r="F180" s="316">
        <v>494376</v>
      </c>
      <c r="G180" s="318" t="s">
        <v>49</v>
      </c>
      <c r="H180" s="316">
        <v>25000</v>
      </c>
      <c r="I180" s="319"/>
    </row>
    <row r="181" spans="1:9" x14ac:dyDescent="0.25">
      <c r="A181" s="316">
        <v>180</v>
      </c>
      <c r="B181" s="316">
        <v>107</v>
      </c>
      <c r="C181" s="317" t="s">
        <v>3010</v>
      </c>
      <c r="D181" s="316" t="s">
        <v>3011</v>
      </c>
      <c r="E181" s="316"/>
      <c r="F181" s="316">
        <v>494377</v>
      </c>
      <c r="G181" s="318" t="s">
        <v>49</v>
      </c>
      <c r="H181" s="316">
        <v>25000</v>
      </c>
      <c r="I181" s="319"/>
    </row>
    <row r="182" spans="1:9" x14ac:dyDescent="0.25">
      <c r="A182" s="316">
        <v>181</v>
      </c>
      <c r="B182" s="316">
        <v>107</v>
      </c>
      <c r="C182" s="317" t="s">
        <v>3010</v>
      </c>
      <c r="D182" s="316" t="s">
        <v>3011</v>
      </c>
      <c r="E182" s="316"/>
      <c r="F182" s="316">
        <v>494371</v>
      </c>
      <c r="G182" s="318" t="s">
        <v>49</v>
      </c>
      <c r="H182" s="316">
        <v>25000</v>
      </c>
      <c r="I182" s="319"/>
    </row>
    <row r="183" spans="1:9" x14ac:dyDescent="0.25">
      <c r="A183" s="316">
        <v>182</v>
      </c>
      <c r="B183" s="316">
        <v>107</v>
      </c>
      <c r="C183" s="317" t="s">
        <v>3014</v>
      </c>
      <c r="D183" s="316" t="s">
        <v>3011</v>
      </c>
      <c r="E183" s="316"/>
      <c r="F183" s="316">
        <v>8130374</v>
      </c>
      <c r="G183" s="318" t="s">
        <v>62</v>
      </c>
      <c r="H183" s="316">
        <v>25000</v>
      </c>
      <c r="I183" s="319"/>
    </row>
    <row r="184" spans="1:9" x14ac:dyDescent="0.25">
      <c r="A184" s="316">
        <v>183</v>
      </c>
      <c r="B184" s="316">
        <v>107</v>
      </c>
      <c r="C184" s="317" t="s">
        <v>3014</v>
      </c>
      <c r="D184" s="316" t="s">
        <v>3011</v>
      </c>
      <c r="E184" s="316"/>
      <c r="F184" s="316">
        <v>8130375</v>
      </c>
      <c r="G184" s="318" t="s">
        <v>62</v>
      </c>
      <c r="H184" s="316">
        <v>25000</v>
      </c>
      <c r="I184" s="319"/>
    </row>
    <row r="185" spans="1:9" x14ac:dyDescent="0.25">
      <c r="A185" s="316">
        <v>184</v>
      </c>
      <c r="B185" s="316">
        <v>107</v>
      </c>
      <c r="C185" s="317" t="s">
        <v>3014</v>
      </c>
      <c r="D185" s="316" t="s">
        <v>3011</v>
      </c>
      <c r="E185" s="316"/>
      <c r="F185" s="316">
        <v>8130376</v>
      </c>
      <c r="G185" s="318" t="s">
        <v>62</v>
      </c>
      <c r="H185" s="316">
        <v>25000</v>
      </c>
      <c r="I185" s="319"/>
    </row>
    <row r="186" spans="1:9" x14ac:dyDescent="0.25">
      <c r="A186" s="316">
        <v>185</v>
      </c>
      <c r="B186" s="316">
        <v>107</v>
      </c>
      <c r="C186" s="317" t="s">
        <v>3014</v>
      </c>
      <c r="D186" s="316" t="s">
        <v>3011</v>
      </c>
      <c r="E186" s="316"/>
      <c r="F186" s="316">
        <v>8130377</v>
      </c>
      <c r="G186" s="318" t="s">
        <v>49</v>
      </c>
      <c r="H186" s="316">
        <v>25000</v>
      </c>
      <c r="I186" s="319"/>
    </row>
    <row r="187" spans="1:9" x14ac:dyDescent="0.25">
      <c r="A187" s="316">
        <v>186</v>
      </c>
      <c r="B187" s="316">
        <v>107</v>
      </c>
      <c r="C187" s="317" t="s">
        <v>3014</v>
      </c>
      <c r="D187" s="316" t="s">
        <v>3011</v>
      </c>
      <c r="E187" s="316"/>
      <c r="F187" s="316">
        <v>8130383</v>
      </c>
      <c r="G187" s="318" t="s">
        <v>62</v>
      </c>
      <c r="H187" s="316">
        <v>25000</v>
      </c>
      <c r="I187" s="319"/>
    </row>
    <row r="188" spans="1:9" x14ac:dyDescent="0.25">
      <c r="A188" s="316">
        <v>187</v>
      </c>
      <c r="B188" s="316">
        <v>107</v>
      </c>
      <c r="C188" s="317" t="s">
        <v>3014</v>
      </c>
      <c r="D188" s="316" t="s">
        <v>3011</v>
      </c>
      <c r="E188" s="316"/>
      <c r="F188" s="316">
        <v>8130384</v>
      </c>
      <c r="G188" s="318" t="s">
        <v>62</v>
      </c>
      <c r="H188" s="316">
        <v>25000</v>
      </c>
      <c r="I188" s="319"/>
    </row>
    <row r="189" spans="1:9" x14ac:dyDescent="0.25">
      <c r="A189" s="316">
        <v>188</v>
      </c>
      <c r="B189" s="316">
        <v>107</v>
      </c>
      <c r="C189" s="317" t="s">
        <v>3014</v>
      </c>
      <c r="D189" s="316" t="s">
        <v>3011</v>
      </c>
      <c r="E189" s="316"/>
      <c r="F189" s="316">
        <v>8130385</v>
      </c>
      <c r="G189" s="318" t="s">
        <v>62</v>
      </c>
      <c r="H189" s="316">
        <v>25000</v>
      </c>
      <c r="I189" s="319"/>
    </row>
    <row r="190" spans="1:9" x14ac:dyDescent="0.25">
      <c r="A190" s="316">
        <v>189</v>
      </c>
      <c r="B190" s="316">
        <v>107</v>
      </c>
      <c r="C190" s="317" t="s">
        <v>3014</v>
      </c>
      <c r="D190" s="316" t="s">
        <v>3011</v>
      </c>
      <c r="E190" s="316"/>
      <c r="F190" s="316">
        <v>8130386</v>
      </c>
      <c r="G190" s="318" t="s">
        <v>62</v>
      </c>
      <c r="H190" s="316">
        <v>25000</v>
      </c>
      <c r="I190" s="319"/>
    </row>
    <row r="191" spans="1:9" x14ac:dyDescent="0.25">
      <c r="A191" s="316">
        <v>190</v>
      </c>
      <c r="B191" s="316">
        <v>107</v>
      </c>
      <c r="C191" s="317" t="s">
        <v>3014</v>
      </c>
      <c r="D191" s="316" t="s">
        <v>3011</v>
      </c>
      <c r="E191" s="316"/>
      <c r="F191" s="316">
        <v>8130387</v>
      </c>
      <c r="G191" s="318" t="s">
        <v>62</v>
      </c>
      <c r="H191" s="316">
        <v>25000</v>
      </c>
      <c r="I191" s="319"/>
    </row>
    <row r="192" spans="1:9" x14ac:dyDescent="0.25">
      <c r="A192" s="316">
        <v>191</v>
      </c>
      <c r="B192" s="316">
        <v>107</v>
      </c>
      <c r="C192" s="317" t="s">
        <v>3010</v>
      </c>
      <c r="D192" s="316" t="s">
        <v>3011</v>
      </c>
      <c r="E192" s="316"/>
      <c r="F192" s="316">
        <v>494366</v>
      </c>
      <c r="G192" s="318" t="s">
        <v>49</v>
      </c>
      <c r="H192" s="316">
        <v>25000</v>
      </c>
      <c r="I192" s="319"/>
    </row>
    <row r="193" spans="1:9" x14ac:dyDescent="0.25">
      <c r="A193" s="316">
        <v>192</v>
      </c>
      <c r="B193" s="316">
        <v>107</v>
      </c>
      <c r="C193" s="317" t="s">
        <v>3014</v>
      </c>
      <c r="D193" s="316" t="s">
        <v>3011</v>
      </c>
      <c r="E193" s="316"/>
      <c r="F193" s="316">
        <v>8133189</v>
      </c>
      <c r="G193" s="318" t="s">
        <v>62</v>
      </c>
      <c r="H193" s="316">
        <v>25000</v>
      </c>
      <c r="I193" s="319"/>
    </row>
    <row r="194" spans="1:9" x14ac:dyDescent="0.25">
      <c r="A194" s="316">
        <v>193</v>
      </c>
      <c r="B194" s="316">
        <v>107</v>
      </c>
      <c r="C194" s="317" t="s">
        <v>3010</v>
      </c>
      <c r="D194" s="316" t="s">
        <v>3011</v>
      </c>
      <c r="E194" s="316"/>
      <c r="F194" s="316">
        <v>494369</v>
      </c>
      <c r="G194" s="318" t="s">
        <v>2792</v>
      </c>
      <c r="H194" s="316">
        <v>25000</v>
      </c>
      <c r="I194" s="319"/>
    </row>
    <row r="195" spans="1:9" x14ac:dyDescent="0.25">
      <c r="A195" s="316">
        <v>194</v>
      </c>
      <c r="B195" s="316">
        <v>107</v>
      </c>
      <c r="C195" s="317" t="s">
        <v>3010</v>
      </c>
      <c r="D195" s="316" t="s">
        <v>3011</v>
      </c>
      <c r="E195" s="316"/>
      <c r="F195" s="316">
        <v>494370</v>
      </c>
      <c r="G195" s="318" t="s">
        <v>49</v>
      </c>
      <c r="H195" s="316">
        <v>25000</v>
      </c>
      <c r="I195" s="319"/>
    </row>
    <row r="196" spans="1:9" x14ac:dyDescent="0.25">
      <c r="A196" s="316">
        <v>195</v>
      </c>
      <c r="B196" s="316">
        <v>107</v>
      </c>
      <c r="C196" s="317" t="s">
        <v>3019</v>
      </c>
      <c r="D196" s="316" t="s">
        <v>3015</v>
      </c>
      <c r="E196" s="316"/>
      <c r="F196" s="316">
        <v>957224</v>
      </c>
      <c r="G196" s="318" t="s">
        <v>62</v>
      </c>
      <c r="H196" s="316">
        <v>25000</v>
      </c>
      <c r="I196" s="319"/>
    </row>
    <row r="197" spans="1:9" x14ac:dyDescent="0.25">
      <c r="A197" s="316">
        <v>196</v>
      </c>
      <c r="B197" s="316">
        <v>107</v>
      </c>
      <c r="C197" s="317" t="s">
        <v>3019</v>
      </c>
      <c r="D197" s="316" t="s">
        <v>3015</v>
      </c>
      <c r="E197" s="316"/>
      <c r="F197" s="316">
        <v>957225</v>
      </c>
      <c r="G197" s="318" t="s">
        <v>62</v>
      </c>
      <c r="H197" s="316">
        <v>25000</v>
      </c>
      <c r="I197" s="319"/>
    </row>
    <row r="198" spans="1:9" x14ac:dyDescent="0.25">
      <c r="A198" s="316">
        <v>197</v>
      </c>
      <c r="B198" s="316">
        <v>107</v>
      </c>
      <c r="C198" s="317" t="s">
        <v>3010</v>
      </c>
      <c r="D198" s="316" t="s">
        <v>3011</v>
      </c>
      <c r="E198" s="316"/>
      <c r="F198" s="316">
        <v>494373</v>
      </c>
      <c r="G198" s="318" t="s">
        <v>49</v>
      </c>
      <c r="H198" s="316">
        <v>25000</v>
      </c>
      <c r="I198" s="319"/>
    </row>
    <row r="199" spans="1:9" x14ac:dyDescent="0.25">
      <c r="A199" s="316">
        <v>198</v>
      </c>
      <c r="B199" s="316">
        <v>107</v>
      </c>
      <c r="C199" s="317" t="s">
        <v>3010</v>
      </c>
      <c r="D199" s="316" t="s">
        <v>3011</v>
      </c>
      <c r="E199" s="316"/>
      <c r="F199" s="316">
        <v>8113006</v>
      </c>
      <c r="G199" s="318" t="s">
        <v>2792</v>
      </c>
      <c r="H199" s="316">
        <v>25000</v>
      </c>
      <c r="I199" s="319"/>
    </row>
    <row r="200" spans="1:9" x14ac:dyDescent="0.25">
      <c r="A200" s="316">
        <v>199</v>
      </c>
      <c r="B200" s="316">
        <v>107</v>
      </c>
      <c r="C200" s="317" t="s">
        <v>3010</v>
      </c>
      <c r="D200" s="316" t="s">
        <v>3011</v>
      </c>
      <c r="E200" s="316"/>
      <c r="F200" s="316">
        <v>8113011</v>
      </c>
      <c r="G200" s="318" t="s">
        <v>49</v>
      </c>
      <c r="H200" s="316">
        <v>25000</v>
      </c>
      <c r="I200" s="319"/>
    </row>
    <row r="201" spans="1:9" x14ac:dyDescent="0.25">
      <c r="A201" s="316">
        <v>200</v>
      </c>
      <c r="B201" s="316">
        <v>107</v>
      </c>
      <c r="C201" s="317" t="s">
        <v>3019</v>
      </c>
      <c r="D201" s="316" t="s">
        <v>3015</v>
      </c>
      <c r="E201" s="316"/>
      <c r="F201" s="316">
        <v>957230</v>
      </c>
      <c r="G201" s="318" t="s">
        <v>62</v>
      </c>
      <c r="H201" s="316">
        <v>25000</v>
      </c>
      <c r="I201" s="319"/>
    </row>
    <row r="202" spans="1:9" x14ac:dyDescent="0.25">
      <c r="A202" s="316">
        <v>201</v>
      </c>
      <c r="B202" s="316">
        <v>107</v>
      </c>
      <c r="C202" s="317" t="s">
        <v>3010</v>
      </c>
      <c r="D202" s="316" t="s">
        <v>3011</v>
      </c>
      <c r="E202" s="316"/>
      <c r="F202" s="316">
        <v>8113012</v>
      </c>
      <c r="G202" s="318" t="s">
        <v>49</v>
      </c>
      <c r="H202" s="316">
        <v>25000</v>
      </c>
      <c r="I202" s="319"/>
    </row>
    <row r="203" spans="1:9" x14ac:dyDescent="0.25">
      <c r="A203" s="316">
        <v>202</v>
      </c>
      <c r="B203" s="316">
        <v>107</v>
      </c>
      <c r="C203" s="317" t="s">
        <v>3019</v>
      </c>
      <c r="D203" s="316" t="s">
        <v>3015</v>
      </c>
      <c r="E203" s="316"/>
      <c r="F203" s="316">
        <v>957233</v>
      </c>
      <c r="G203" s="318" t="s">
        <v>62</v>
      </c>
      <c r="H203" s="316">
        <v>25000</v>
      </c>
      <c r="I203" s="319"/>
    </row>
    <row r="204" spans="1:9" x14ac:dyDescent="0.25">
      <c r="A204" s="316">
        <v>203</v>
      </c>
      <c r="B204" s="316">
        <v>107</v>
      </c>
      <c r="C204" s="317" t="s">
        <v>3010</v>
      </c>
      <c r="D204" s="316" t="s">
        <v>3011</v>
      </c>
      <c r="E204" s="316"/>
      <c r="F204" s="316">
        <v>8113013</v>
      </c>
      <c r="G204" s="318" t="s">
        <v>49</v>
      </c>
      <c r="H204" s="316">
        <v>25000</v>
      </c>
      <c r="I204" s="319"/>
    </row>
    <row r="205" spans="1:9" x14ac:dyDescent="0.25">
      <c r="A205" s="316">
        <v>204</v>
      </c>
      <c r="B205" s="316">
        <v>107</v>
      </c>
      <c r="C205" s="317" t="s">
        <v>3016</v>
      </c>
      <c r="D205" s="316" t="s">
        <v>3011</v>
      </c>
      <c r="E205" s="316"/>
      <c r="F205" s="316">
        <v>494345</v>
      </c>
      <c r="G205" s="318" t="s">
        <v>62</v>
      </c>
      <c r="H205" s="316">
        <v>25000</v>
      </c>
      <c r="I205" s="319"/>
    </row>
    <row r="206" spans="1:9" x14ac:dyDescent="0.25">
      <c r="A206" s="316">
        <v>205</v>
      </c>
      <c r="B206" s="316">
        <v>107</v>
      </c>
      <c r="C206" s="317" t="s">
        <v>3016</v>
      </c>
      <c r="D206" s="316" t="s">
        <v>3011</v>
      </c>
      <c r="E206" s="316"/>
      <c r="F206" s="316">
        <v>494346</v>
      </c>
      <c r="G206" s="318" t="s">
        <v>62</v>
      </c>
      <c r="H206" s="316">
        <v>25000</v>
      </c>
      <c r="I206" s="319"/>
    </row>
    <row r="207" spans="1:9" x14ac:dyDescent="0.25">
      <c r="A207" s="316">
        <v>206</v>
      </c>
      <c r="B207" s="316">
        <v>107</v>
      </c>
      <c r="C207" s="317" t="s">
        <v>3016</v>
      </c>
      <c r="D207" s="316" t="s">
        <v>3011</v>
      </c>
      <c r="E207" s="316"/>
      <c r="F207" s="316">
        <v>494348</v>
      </c>
      <c r="G207" s="318" t="s">
        <v>62</v>
      </c>
      <c r="H207" s="316">
        <v>25000</v>
      </c>
      <c r="I207" s="319"/>
    </row>
    <row r="208" spans="1:9" x14ac:dyDescent="0.25">
      <c r="A208" s="316">
        <v>207</v>
      </c>
      <c r="B208" s="316">
        <v>107</v>
      </c>
      <c r="C208" s="317" t="s">
        <v>3016</v>
      </c>
      <c r="D208" s="316" t="s">
        <v>3011</v>
      </c>
      <c r="E208" s="316"/>
      <c r="F208" s="316">
        <v>494350</v>
      </c>
      <c r="G208" s="318" t="s">
        <v>62</v>
      </c>
      <c r="H208" s="316">
        <v>25000</v>
      </c>
      <c r="I208" s="319"/>
    </row>
    <row r="209" spans="1:9" x14ac:dyDescent="0.25">
      <c r="A209" s="316">
        <v>208</v>
      </c>
      <c r="B209" s="316">
        <v>107</v>
      </c>
      <c r="C209" s="317" t="s">
        <v>3010</v>
      </c>
      <c r="D209" s="316" t="s">
        <v>3011</v>
      </c>
      <c r="E209" s="316"/>
      <c r="F209" s="316">
        <v>8113016</v>
      </c>
      <c r="G209" s="318" t="s">
        <v>49</v>
      </c>
      <c r="H209" s="316">
        <v>25000</v>
      </c>
      <c r="I209" s="319"/>
    </row>
    <row r="210" spans="1:9" x14ac:dyDescent="0.25">
      <c r="A210" s="316">
        <v>209</v>
      </c>
      <c r="B210" s="316">
        <v>107</v>
      </c>
      <c r="C210" s="317" t="s">
        <v>3016</v>
      </c>
      <c r="D210" s="316" t="s">
        <v>3011</v>
      </c>
      <c r="E210" s="316"/>
      <c r="F210" s="316">
        <v>494352</v>
      </c>
      <c r="G210" s="318" t="s">
        <v>62</v>
      </c>
      <c r="H210" s="316">
        <v>25000</v>
      </c>
      <c r="I210" s="319"/>
    </row>
    <row r="211" spans="1:9" x14ac:dyDescent="0.25">
      <c r="A211" s="316">
        <v>210</v>
      </c>
      <c r="B211" s="316">
        <v>107</v>
      </c>
      <c r="C211" s="317" t="s">
        <v>3016</v>
      </c>
      <c r="D211" s="316" t="s">
        <v>3011</v>
      </c>
      <c r="E211" s="316"/>
      <c r="F211" s="316">
        <v>494353</v>
      </c>
      <c r="G211" s="318" t="s">
        <v>62</v>
      </c>
      <c r="H211" s="316">
        <v>25000</v>
      </c>
      <c r="I211" s="319"/>
    </row>
    <row r="212" spans="1:9" x14ac:dyDescent="0.25">
      <c r="A212" s="316">
        <v>211</v>
      </c>
      <c r="B212" s="316">
        <v>107</v>
      </c>
      <c r="C212" s="317" t="s">
        <v>3016</v>
      </c>
      <c r="D212" s="316" t="s">
        <v>3011</v>
      </c>
      <c r="E212" s="316"/>
      <c r="F212" s="316">
        <v>494354</v>
      </c>
      <c r="G212" s="318" t="s">
        <v>62</v>
      </c>
      <c r="H212" s="316">
        <v>25000</v>
      </c>
      <c r="I212" s="319"/>
    </row>
    <row r="213" spans="1:9" x14ac:dyDescent="0.25">
      <c r="A213" s="316">
        <v>212</v>
      </c>
      <c r="B213" s="316">
        <v>107</v>
      </c>
      <c r="C213" s="317" t="s">
        <v>3016</v>
      </c>
      <c r="D213" s="316" t="s">
        <v>3011</v>
      </c>
      <c r="E213" s="316"/>
      <c r="F213" s="316">
        <v>494355</v>
      </c>
      <c r="G213" s="318" t="s">
        <v>62</v>
      </c>
      <c r="H213" s="316">
        <v>25000</v>
      </c>
      <c r="I213" s="319"/>
    </row>
    <row r="214" spans="1:9" x14ac:dyDescent="0.25">
      <c r="A214" s="316">
        <v>213</v>
      </c>
      <c r="B214" s="316">
        <v>107</v>
      </c>
      <c r="C214" s="317" t="s">
        <v>3016</v>
      </c>
      <c r="D214" s="316" t="s">
        <v>3011</v>
      </c>
      <c r="E214" s="316"/>
      <c r="F214" s="316">
        <v>494356</v>
      </c>
      <c r="G214" s="318" t="s">
        <v>62</v>
      </c>
      <c r="H214" s="316">
        <v>25000</v>
      </c>
      <c r="I214" s="319"/>
    </row>
    <row r="215" spans="1:9" x14ac:dyDescent="0.25">
      <c r="A215" s="316">
        <v>214</v>
      </c>
      <c r="B215" s="316">
        <v>107</v>
      </c>
      <c r="C215" s="317" t="s">
        <v>3016</v>
      </c>
      <c r="D215" s="316" t="s">
        <v>3011</v>
      </c>
      <c r="E215" s="316"/>
      <c r="F215" s="316">
        <v>494357</v>
      </c>
      <c r="G215" s="318" t="s">
        <v>62</v>
      </c>
      <c r="H215" s="316">
        <v>25000</v>
      </c>
      <c r="I215" s="319"/>
    </row>
    <row r="216" spans="1:9" x14ac:dyDescent="0.25">
      <c r="A216" s="316">
        <v>215</v>
      </c>
      <c r="B216" s="316">
        <v>107</v>
      </c>
      <c r="C216" s="317" t="s">
        <v>3010</v>
      </c>
      <c r="D216" s="316" t="s">
        <v>3011</v>
      </c>
      <c r="E216" s="316"/>
      <c r="F216" s="316">
        <v>8133226</v>
      </c>
      <c r="G216" s="318" t="s">
        <v>49</v>
      </c>
      <c r="H216" s="316">
        <v>25000</v>
      </c>
      <c r="I216" s="319"/>
    </row>
    <row r="217" spans="1:9" x14ac:dyDescent="0.25">
      <c r="A217" s="316">
        <v>216</v>
      </c>
      <c r="B217" s="316">
        <v>107</v>
      </c>
      <c r="C217" s="317" t="s">
        <v>3010</v>
      </c>
      <c r="D217" s="316" t="s">
        <v>3011</v>
      </c>
      <c r="E217" s="316"/>
      <c r="F217" s="316">
        <v>8133231</v>
      </c>
      <c r="G217" s="318" t="s">
        <v>2792</v>
      </c>
      <c r="H217" s="316">
        <v>25000</v>
      </c>
      <c r="I217" s="319"/>
    </row>
    <row r="218" spans="1:9" x14ac:dyDescent="0.25">
      <c r="A218" s="316">
        <v>217</v>
      </c>
      <c r="B218" s="316">
        <v>107</v>
      </c>
      <c r="C218" s="317" t="s">
        <v>3010</v>
      </c>
      <c r="D218" s="316" t="s">
        <v>3011</v>
      </c>
      <c r="E218" s="316"/>
      <c r="F218" s="316">
        <v>8133232</v>
      </c>
      <c r="G218" s="318" t="s">
        <v>49</v>
      </c>
      <c r="H218" s="316">
        <v>25000</v>
      </c>
      <c r="I218" s="319"/>
    </row>
    <row r="219" spans="1:9" x14ac:dyDescent="0.25">
      <c r="A219" s="316">
        <v>218</v>
      </c>
      <c r="B219" s="316">
        <v>107</v>
      </c>
      <c r="C219" s="317" t="s">
        <v>3013</v>
      </c>
      <c r="D219" s="316" t="s">
        <v>3011</v>
      </c>
      <c r="E219" s="316"/>
      <c r="F219" s="316">
        <v>8130379</v>
      </c>
      <c r="G219" s="318" t="s">
        <v>2792</v>
      </c>
      <c r="H219" s="316">
        <v>25000</v>
      </c>
      <c r="I219" s="319"/>
    </row>
    <row r="220" spans="1:9" x14ac:dyDescent="0.25">
      <c r="A220" s="316">
        <v>219</v>
      </c>
      <c r="B220" s="316">
        <v>107</v>
      </c>
      <c r="C220" s="317" t="s">
        <v>3016</v>
      </c>
      <c r="D220" s="316" t="s">
        <v>3011</v>
      </c>
      <c r="E220" s="316"/>
      <c r="F220" s="316">
        <v>8113133</v>
      </c>
      <c r="G220" s="318" t="s">
        <v>62</v>
      </c>
      <c r="H220" s="316">
        <v>25000</v>
      </c>
      <c r="I220" s="319"/>
    </row>
    <row r="221" spans="1:9" x14ac:dyDescent="0.25">
      <c r="A221" s="316">
        <v>220</v>
      </c>
      <c r="B221" s="316">
        <v>107</v>
      </c>
      <c r="C221" s="317" t="s">
        <v>3016</v>
      </c>
      <c r="D221" s="316" t="s">
        <v>3011</v>
      </c>
      <c r="E221" s="316"/>
      <c r="F221" s="316">
        <v>8113134</v>
      </c>
      <c r="G221" s="318" t="s">
        <v>62</v>
      </c>
      <c r="H221" s="316">
        <v>25000</v>
      </c>
      <c r="I221" s="319"/>
    </row>
    <row r="222" spans="1:9" x14ac:dyDescent="0.25">
      <c r="A222" s="316">
        <v>221</v>
      </c>
      <c r="B222" s="316">
        <v>107</v>
      </c>
      <c r="C222" s="317" t="s">
        <v>3016</v>
      </c>
      <c r="D222" s="316" t="s">
        <v>3011</v>
      </c>
      <c r="E222" s="316"/>
      <c r="F222" s="316">
        <v>8113135</v>
      </c>
      <c r="G222" s="318" t="s">
        <v>62</v>
      </c>
      <c r="H222" s="316">
        <v>25000</v>
      </c>
      <c r="I222" s="319"/>
    </row>
    <row r="223" spans="1:9" x14ac:dyDescent="0.25">
      <c r="A223" s="316">
        <v>222</v>
      </c>
      <c r="B223" s="316">
        <v>107</v>
      </c>
      <c r="C223" s="317" t="s">
        <v>3016</v>
      </c>
      <c r="D223" s="316" t="s">
        <v>3011</v>
      </c>
      <c r="E223" s="316"/>
      <c r="F223" s="316">
        <v>8113137</v>
      </c>
      <c r="G223" s="318" t="s">
        <v>62</v>
      </c>
      <c r="H223" s="316">
        <v>25000</v>
      </c>
      <c r="I223" s="319"/>
    </row>
    <row r="224" spans="1:9" x14ac:dyDescent="0.25">
      <c r="A224" s="316">
        <v>223</v>
      </c>
      <c r="B224" s="316">
        <v>107</v>
      </c>
      <c r="C224" s="317" t="s">
        <v>3013</v>
      </c>
      <c r="D224" s="316" t="s">
        <v>3011</v>
      </c>
      <c r="E224" s="316"/>
      <c r="F224" s="316">
        <v>8130380</v>
      </c>
      <c r="G224" s="318" t="s">
        <v>2792</v>
      </c>
      <c r="H224" s="316">
        <v>25000</v>
      </c>
      <c r="I224" s="319"/>
    </row>
    <row r="225" spans="1:9" x14ac:dyDescent="0.25">
      <c r="A225" s="316">
        <v>224</v>
      </c>
      <c r="B225" s="316">
        <v>107</v>
      </c>
      <c r="C225" s="317" t="s">
        <v>3016</v>
      </c>
      <c r="D225" s="316" t="s">
        <v>3011</v>
      </c>
      <c r="E225" s="316"/>
      <c r="F225" s="316">
        <v>8133280</v>
      </c>
      <c r="G225" s="318" t="s">
        <v>62</v>
      </c>
      <c r="H225" s="316">
        <v>25000</v>
      </c>
      <c r="I225" s="319"/>
    </row>
    <row r="226" spans="1:9" x14ac:dyDescent="0.25">
      <c r="A226" s="316">
        <v>225</v>
      </c>
      <c r="B226" s="316">
        <v>107</v>
      </c>
      <c r="C226" s="317" t="s">
        <v>3016</v>
      </c>
      <c r="D226" s="316" t="s">
        <v>3011</v>
      </c>
      <c r="E226" s="316"/>
      <c r="F226" s="316">
        <v>8133281</v>
      </c>
      <c r="G226" s="318" t="s">
        <v>62</v>
      </c>
      <c r="H226" s="316">
        <v>25000</v>
      </c>
      <c r="I226" s="319"/>
    </row>
    <row r="227" spans="1:9" x14ac:dyDescent="0.25">
      <c r="A227" s="316">
        <v>226</v>
      </c>
      <c r="B227" s="316">
        <v>107</v>
      </c>
      <c r="C227" s="317" t="s">
        <v>3016</v>
      </c>
      <c r="D227" s="316" t="s">
        <v>3011</v>
      </c>
      <c r="E227" s="316"/>
      <c r="F227" s="316">
        <v>8133282</v>
      </c>
      <c r="G227" s="318" t="s">
        <v>62</v>
      </c>
      <c r="H227" s="316">
        <v>25000</v>
      </c>
      <c r="I227" s="319"/>
    </row>
    <row r="228" spans="1:9" x14ac:dyDescent="0.25">
      <c r="A228" s="316">
        <v>227</v>
      </c>
      <c r="B228" s="316">
        <v>107</v>
      </c>
      <c r="C228" s="317" t="s">
        <v>3016</v>
      </c>
      <c r="D228" s="316" t="s">
        <v>3011</v>
      </c>
      <c r="E228" s="316"/>
      <c r="F228" s="316">
        <v>8133283</v>
      </c>
      <c r="G228" s="318" t="s">
        <v>62</v>
      </c>
      <c r="H228" s="316">
        <v>25000</v>
      </c>
      <c r="I228" s="319"/>
    </row>
    <row r="229" spans="1:9" x14ac:dyDescent="0.25">
      <c r="A229" s="316">
        <v>228</v>
      </c>
      <c r="B229" s="316">
        <v>107</v>
      </c>
      <c r="C229" s="317" t="s">
        <v>3013</v>
      </c>
      <c r="D229" s="316" t="s">
        <v>3011</v>
      </c>
      <c r="E229" s="316"/>
      <c r="F229" s="316">
        <v>8130381</v>
      </c>
      <c r="G229" s="318" t="s">
        <v>2792</v>
      </c>
      <c r="H229" s="316">
        <v>25000</v>
      </c>
      <c r="I229" s="319"/>
    </row>
    <row r="230" spans="1:9" x14ac:dyDescent="0.25">
      <c r="A230" s="316">
        <v>229</v>
      </c>
      <c r="B230" s="316">
        <v>107</v>
      </c>
      <c r="C230" s="317" t="s">
        <v>3013</v>
      </c>
      <c r="D230" s="316" t="s">
        <v>3011</v>
      </c>
      <c r="E230" s="316"/>
      <c r="F230" s="316">
        <v>8130388</v>
      </c>
      <c r="G230" s="318" t="s">
        <v>2792</v>
      </c>
      <c r="H230" s="316">
        <v>25000</v>
      </c>
      <c r="I230" s="319"/>
    </row>
    <row r="231" spans="1:9" x14ac:dyDescent="0.25">
      <c r="A231" s="316">
        <v>230</v>
      </c>
      <c r="B231" s="316">
        <v>107</v>
      </c>
      <c r="C231" s="317" t="s">
        <v>3013</v>
      </c>
      <c r="D231" s="316" t="s">
        <v>3011</v>
      </c>
      <c r="E231" s="316"/>
      <c r="F231" s="316">
        <v>8130389</v>
      </c>
      <c r="G231" s="318" t="s">
        <v>2792</v>
      </c>
      <c r="H231" s="316">
        <v>25000</v>
      </c>
      <c r="I231" s="319"/>
    </row>
    <row r="232" spans="1:9" x14ac:dyDescent="0.25">
      <c r="A232" s="316">
        <v>231</v>
      </c>
      <c r="B232" s="316">
        <v>107</v>
      </c>
      <c r="C232" s="317" t="s">
        <v>3016</v>
      </c>
      <c r="D232" s="316" t="s">
        <v>3011</v>
      </c>
      <c r="E232" s="316"/>
      <c r="F232" s="316">
        <v>8133289</v>
      </c>
      <c r="G232" s="318" t="s">
        <v>62</v>
      </c>
      <c r="H232" s="316">
        <v>25000</v>
      </c>
      <c r="I232" s="319"/>
    </row>
    <row r="233" spans="1:9" x14ac:dyDescent="0.25">
      <c r="A233" s="316">
        <v>232</v>
      </c>
      <c r="B233" s="316">
        <v>107</v>
      </c>
      <c r="C233" s="317" t="s">
        <v>3013</v>
      </c>
      <c r="D233" s="316" t="s">
        <v>3011</v>
      </c>
      <c r="E233" s="316"/>
      <c r="F233" s="316">
        <v>8130390</v>
      </c>
      <c r="G233" s="318" t="s">
        <v>2792</v>
      </c>
      <c r="H233" s="316">
        <v>25000</v>
      </c>
      <c r="I233" s="319"/>
    </row>
    <row r="234" spans="1:9" x14ac:dyDescent="0.25">
      <c r="A234" s="316">
        <v>233</v>
      </c>
      <c r="B234" s="316">
        <v>107</v>
      </c>
      <c r="C234" s="317" t="s">
        <v>3013</v>
      </c>
      <c r="D234" s="316" t="s">
        <v>3011</v>
      </c>
      <c r="E234" s="316"/>
      <c r="F234" s="316">
        <v>8130392</v>
      </c>
      <c r="G234" s="318" t="s">
        <v>2792</v>
      </c>
      <c r="H234" s="316">
        <v>25000</v>
      </c>
      <c r="I234" s="319"/>
    </row>
    <row r="235" spans="1:9" x14ac:dyDescent="0.25">
      <c r="A235" s="316">
        <v>234</v>
      </c>
      <c r="B235" s="316">
        <v>107</v>
      </c>
      <c r="C235" s="317" t="s">
        <v>3016</v>
      </c>
      <c r="D235" s="316" t="s">
        <v>3011</v>
      </c>
      <c r="E235" s="316"/>
      <c r="F235" s="316">
        <v>8133292</v>
      </c>
      <c r="G235" s="318" t="s">
        <v>62</v>
      </c>
      <c r="H235" s="316">
        <v>25000</v>
      </c>
      <c r="I235" s="319"/>
    </row>
    <row r="236" spans="1:9" x14ac:dyDescent="0.25">
      <c r="A236" s="316">
        <v>235</v>
      </c>
      <c r="B236" s="316">
        <v>107</v>
      </c>
      <c r="C236" s="317" t="s">
        <v>3014</v>
      </c>
      <c r="D236" s="316" t="s">
        <v>3011</v>
      </c>
      <c r="E236" s="316"/>
      <c r="F236" s="316">
        <v>494383</v>
      </c>
      <c r="G236" s="318" t="s">
        <v>49</v>
      </c>
      <c r="H236" s="316">
        <v>25000</v>
      </c>
      <c r="I236" s="319"/>
    </row>
    <row r="237" spans="1:9" x14ac:dyDescent="0.25">
      <c r="A237" s="316">
        <v>236</v>
      </c>
      <c r="B237" s="316">
        <v>107</v>
      </c>
      <c r="C237" s="317" t="s">
        <v>3016</v>
      </c>
      <c r="D237" s="316" t="s">
        <v>3011</v>
      </c>
      <c r="E237" s="316"/>
      <c r="F237" s="316">
        <v>8113131</v>
      </c>
      <c r="G237" s="318" t="s">
        <v>62</v>
      </c>
      <c r="H237" s="316">
        <v>25000</v>
      </c>
      <c r="I237" s="319"/>
    </row>
    <row r="238" spans="1:9" x14ac:dyDescent="0.25">
      <c r="A238" s="316">
        <v>237</v>
      </c>
      <c r="B238" s="316">
        <v>107</v>
      </c>
      <c r="C238" s="317" t="s">
        <v>3016</v>
      </c>
      <c r="D238" s="316" t="s">
        <v>3011</v>
      </c>
      <c r="E238" s="316"/>
      <c r="F238" s="316">
        <v>8113136</v>
      </c>
      <c r="G238" s="318" t="s">
        <v>62</v>
      </c>
      <c r="H238" s="316">
        <v>25000</v>
      </c>
      <c r="I238" s="319"/>
    </row>
    <row r="239" spans="1:9" x14ac:dyDescent="0.25">
      <c r="A239" s="316">
        <v>238</v>
      </c>
      <c r="B239" s="316">
        <v>107</v>
      </c>
      <c r="C239" s="317" t="s">
        <v>3016</v>
      </c>
      <c r="D239" s="316" t="s">
        <v>3011</v>
      </c>
      <c r="E239" s="316"/>
      <c r="F239" s="316">
        <v>8113140</v>
      </c>
      <c r="G239" s="318" t="s">
        <v>62</v>
      </c>
      <c r="H239" s="316">
        <v>25000</v>
      </c>
      <c r="I239" s="319"/>
    </row>
    <row r="240" spans="1:9" x14ac:dyDescent="0.25">
      <c r="A240" s="316">
        <v>239</v>
      </c>
      <c r="B240" s="316">
        <v>107</v>
      </c>
      <c r="C240" s="317" t="s">
        <v>3016</v>
      </c>
      <c r="D240" s="316" t="s">
        <v>3011</v>
      </c>
      <c r="E240" s="316"/>
      <c r="F240" s="316">
        <v>8133278</v>
      </c>
      <c r="G240" s="318" t="s">
        <v>62</v>
      </c>
      <c r="H240" s="316">
        <v>25000</v>
      </c>
      <c r="I240" s="319"/>
    </row>
    <row r="241" spans="1:9" x14ac:dyDescent="0.25">
      <c r="A241" s="316">
        <v>240</v>
      </c>
      <c r="B241" s="316">
        <v>107</v>
      </c>
      <c r="C241" s="317" t="s">
        <v>3016</v>
      </c>
      <c r="D241" s="316" t="s">
        <v>3011</v>
      </c>
      <c r="E241" s="316"/>
      <c r="F241" s="316">
        <v>8133279</v>
      </c>
      <c r="G241" s="318" t="s">
        <v>62</v>
      </c>
      <c r="H241" s="316">
        <v>25000</v>
      </c>
      <c r="I241" s="319"/>
    </row>
    <row r="242" spans="1:9" x14ac:dyDescent="0.25">
      <c r="A242" s="316">
        <v>241</v>
      </c>
      <c r="B242" s="316">
        <v>107</v>
      </c>
      <c r="C242" s="317" t="s">
        <v>3016</v>
      </c>
      <c r="D242" s="316" t="s">
        <v>3011</v>
      </c>
      <c r="E242" s="316"/>
      <c r="F242" s="316">
        <v>8113123</v>
      </c>
      <c r="G242" s="318" t="s">
        <v>62</v>
      </c>
      <c r="H242" s="316">
        <v>25000</v>
      </c>
      <c r="I242" s="319"/>
    </row>
    <row r="243" spans="1:9" x14ac:dyDescent="0.25">
      <c r="A243" s="316">
        <v>242</v>
      </c>
      <c r="B243" s="316">
        <v>107</v>
      </c>
      <c r="C243" s="317" t="s">
        <v>3016</v>
      </c>
      <c r="D243" s="316" t="s">
        <v>3011</v>
      </c>
      <c r="E243" s="316"/>
      <c r="F243" s="316">
        <v>8113124</v>
      </c>
      <c r="G243" s="318" t="s">
        <v>62</v>
      </c>
      <c r="H243" s="316">
        <v>25000</v>
      </c>
      <c r="I243" s="319"/>
    </row>
    <row r="244" spans="1:9" x14ac:dyDescent="0.25">
      <c r="A244" s="316">
        <v>243</v>
      </c>
      <c r="B244" s="316">
        <v>107</v>
      </c>
      <c r="C244" s="317" t="s">
        <v>3016</v>
      </c>
      <c r="D244" s="316" t="s">
        <v>3011</v>
      </c>
      <c r="E244" s="316"/>
      <c r="F244" s="316">
        <v>8113126</v>
      </c>
      <c r="G244" s="318" t="s">
        <v>62</v>
      </c>
      <c r="H244" s="316">
        <v>25000</v>
      </c>
      <c r="I244" s="319"/>
    </row>
    <row r="245" spans="1:9" x14ac:dyDescent="0.25">
      <c r="A245" s="316">
        <v>244</v>
      </c>
      <c r="B245" s="316">
        <v>107</v>
      </c>
      <c r="C245" s="317" t="s">
        <v>3016</v>
      </c>
      <c r="D245" s="316" t="s">
        <v>3011</v>
      </c>
      <c r="E245" s="316"/>
      <c r="F245" s="316">
        <v>8113127</v>
      </c>
      <c r="G245" s="318" t="s">
        <v>62</v>
      </c>
      <c r="H245" s="316">
        <v>25000</v>
      </c>
      <c r="I245" s="319"/>
    </row>
    <row r="246" spans="1:9" x14ac:dyDescent="0.25">
      <c r="A246" s="316">
        <v>245</v>
      </c>
      <c r="B246" s="316">
        <v>107</v>
      </c>
      <c r="C246" s="317" t="s">
        <v>3016</v>
      </c>
      <c r="D246" s="316" t="s">
        <v>3011</v>
      </c>
      <c r="E246" s="316"/>
      <c r="F246" s="316">
        <v>8113128</v>
      </c>
      <c r="G246" s="318" t="s">
        <v>62</v>
      </c>
      <c r="H246" s="316">
        <v>25000</v>
      </c>
      <c r="I246" s="319"/>
    </row>
    <row r="247" spans="1:9" x14ac:dyDescent="0.25">
      <c r="A247" s="316">
        <v>246</v>
      </c>
      <c r="B247" s="316">
        <v>107</v>
      </c>
      <c r="C247" s="317" t="s">
        <v>3016</v>
      </c>
      <c r="D247" s="316" t="s">
        <v>3011</v>
      </c>
      <c r="E247" s="316"/>
      <c r="F247" s="316">
        <v>8113129</v>
      </c>
      <c r="G247" s="318" t="s">
        <v>62</v>
      </c>
      <c r="H247" s="316">
        <v>25000</v>
      </c>
      <c r="I247" s="319"/>
    </row>
    <row r="248" spans="1:9" x14ac:dyDescent="0.25">
      <c r="A248" s="316">
        <v>247</v>
      </c>
      <c r="B248" s="316">
        <v>107</v>
      </c>
      <c r="C248" s="317" t="s">
        <v>3016</v>
      </c>
      <c r="D248" s="316" t="s">
        <v>3011</v>
      </c>
      <c r="E248" s="316"/>
      <c r="F248" s="316">
        <v>8133287</v>
      </c>
      <c r="G248" s="318" t="s">
        <v>62</v>
      </c>
      <c r="H248" s="316">
        <v>25000</v>
      </c>
      <c r="I248" s="319"/>
    </row>
    <row r="249" spans="1:9" x14ac:dyDescent="0.25">
      <c r="A249" s="316">
        <v>248</v>
      </c>
      <c r="B249" s="316">
        <v>107</v>
      </c>
      <c r="C249" s="317" t="s">
        <v>3016</v>
      </c>
      <c r="D249" s="316" t="s">
        <v>3011</v>
      </c>
      <c r="E249" s="316"/>
      <c r="F249" s="316">
        <v>8113130</v>
      </c>
      <c r="G249" s="318" t="s">
        <v>62</v>
      </c>
      <c r="H249" s="316">
        <v>25000</v>
      </c>
      <c r="I249" s="319"/>
    </row>
    <row r="250" spans="1:9" x14ac:dyDescent="0.25">
      <c r="A250" s="316">
        <v>249</v>
      </c>
      <c r="B250" s="316">
        <v>107</v>
      </c>
      <c r="C250" s="317" t="s">
        <v>3016</v>
      </c>
      <c r="D250" s="316" t="s">
        <v>3011</v>
      </c>
      <c r="E250" s="316"/>
      <c r="F250" s="316">
        <v>8113138</v>
      </c>
      <c r="G250" s="318" t="s">
        <v>62</v>
      </c>
      <c r="H250" s="316">
        <v>25000</v>
      </c>
      <c r="I250" s="319"/>
    </row>
    <row r="251" spans="1:9" x14ac:dyDescent="0.25">
      <c r="A251" s="316">
        <v>250</v>
      </c>
      <c r="B251" s="316">
        <v>107</v>
      </c>
      <c r="C251" s="317" t="s">
        <v>3016</v>
      </c>
      <c r="D251" s="316" t="s">
        <v>3011</v>
      </c>
      <c r="E251" s="316"/>
      <c r="F251" s="316">
        <v>8113141</v>
      </c>
      <c r="G251" s="318" t="s">
        <v>62</v>
      </c>
      <c r="H251" s="316">
        <v>25000</v>
      </c>
      <c r="I251" s="319"/>
    </row>
    <row r="252" spans="1:9" x14ac:dyDescent="0.25">
      <c r="A252" s="316">
        <v>251</v>
      </c>
      <c r="B252" s="316">
        <v>107</v>
      </c>
      <c r="C252" s="317" t="s">
        <v>3016</v>
      </c>
      <c r="D252" s="316" t="s">
        <v>3011</v>
      </c>
      <c r="E252" s="316"/>
      <c r="F252" s="316">
        <v>8113142</v>
      </c>
      <c r="G252" s="318" t="s">
        <v>62</v>
      </c>
      <c r="H252" s="316">
        <v>25000</v>
      </c>
      <c r="I252" s="319"/>
    </row>
    <row r="253" spans="1:9" x14ac:dyDescent="0.25">
      <c r="A253" s="316">
        <v>252</v>
      </c>
      <c r="B253" s="316">
        <v>107</v>
      </c>
      <c r="C253" s="317" t="s">
        <v>3016</v>
      </c>
      <c r="D253" s="316" t="s">
        <v>3011</v>
      </c>
      <c r="E253" s="316"/>
      <c r="F253" s="316">
        <v>8133285</v>
      </c>
      <c r="G253" s="318" t="s">
        <v>62</v>
      </c>
      <c r="H253" s="316">
        <v>25000</v>
      </c>
      <c r="I253" s="319"/>
    </row>
    <row r="254" spans="1:9" x14ac:dyDescent="0.25">
      <c r="A254" s="316">
        <v>253</v>
      </c>
      <c r="B254" s="316">
        <v>107</v>
      </c>
      <c r="C254" s="317" t="s">
        <v>3014</v>
      </c>
      <c r="D254" s="316" t="s">
        <v>3011</v>
      </c>
      <c r="E254" s="316"/>
      <c r="F254" s="316">
        <v>1322633</v>
      </c>
      <c r="G254" s="318" t="s">
        <v>49</v>
      </c>
      <c r="H254" s="316">
        <v>25000</v>
      </c>
      <c r="I254" s="319"/>
    </row>
    <row r="255" spans="1:9" x14ac:dyDescent="0.25">
      <c r="A255" s="316">
        <v>254</v>
      </c>
      <c r="B255" s="316">
        <v>107</v>
      </c>
      <c r="C255" s="317" t="s">
        <v>3014</v>
      </c>
      <c r="D255" s="316" t="s">
        <v>3011</v>
      </c>
      <c r="E255" s="316"/>
      <c r="F255" s="316">
        <v>1322636</v>
      </c>
      <c r="G255" s="318" t="s">
        <v>49</v>
      </c>
      <c r="H255" s="316">
        <v>25000</v>
      </c>
      <c r="I255" s="319"/>
    </row>
    <row r="256" spans="1:9" x14ac:dyDescent="0.25">
      <c r="A256" s="316">
        <v>255</v>
      </c>
      <c r="B256" s="316">
        <v>107</v>
      </c>
      <c r="C256" s="317" t="s">
        <v>3014</v>
      </c>
      <c r="D256" s="316" t="s">
        <v>3011</v>
      </c>
      <c r="E256" s="316"/>
      <c r="F256" s="316">
        <v>1322639</v>
      </c>
      <c r="G256" s="318" t="s">
        <v>49</v>
      </c>
      <c r="H256" s="316">
        <v>25000</v>
      </c>
      <c r="I256" s="319"/>
    </row>
    <row r="257" spans="1:9" x14ac:dyDescent="0.25">
      <c r="A257" s="316">
        <v>256</v>
      </c>
      <c r="B257" s="316">
        <v>107</v>
      </c>
      <c r="C257" s="317" t="s">
        <v>3014</v>
      </c>
      <c r="D257" s="316" t="s">
        <v>3011</v>
      </c>
      <c r="E257" s="316"/>
      <c r="F257" s="316">
        <v>1322640</v>
      </c>
      <c r="G257" s="318" t="s">
        <v>49</v>
      </c>
      <c r="H257" s="316">
        <v>25000</v>
      </c>
      <c r="I257" s="319"/>
    </row>
    <row r="258" spans="1:9" x14ac:dyDescent="0.25">
      <c r="A258" s="316">
        <v>257</v>
      </c>
      <c r="B258" s="316">
        <v>107</v>
      </c>
      <c r="C258" s="317" t="s">
        <v>3014</v>
      </c>
      <c r="D258" s="316" t="s">
        <v>3011</v>
      </c>
      <c r="E258" s="316"/>
      <c r="F258" s="316">
        <v>8133188</v>
      </c>
      <c r="G258" s="318" t="s">
        <v>49</v>
      </c>
      <c r="H258" s="316">
        <v>25000</v>
      </c>
      <c r="I258" s="319"/>
    </row>
    <row r="259" spans="1:9" x14ac:dyDescent="0.25">
      <c r="A259" s="316">
        <v>258</v>
      </c>
      <c r="B259" s="316">
        <v>107</v>
      </c>
      <c r="C259" s="317" t="s">
        <v>3014</v>
      </c>
      <c r="D259" s="316" t="s">
        <v>3011</v>
      </c>
      <c r="E259" s="316"/>
      <c r="F259" s="316">
        <v>8133191</v>
      </c>
      <c r="G259" s="318" t="s">
        <v>49</v>
      </c>
      <c r="H259" s="316">
        <v>25000</v>
      </c>
      <c r="I259" s="319"/>
    </row>
    <row r="260" spans="1:9" x14ac:dyDescent="0.25">
      <c r="A260" s="316">
        <v>259</v>
      </c>
      <c r="B260" s="316">
        <v>107</v>
      </c>
      <c r="C260" s="317" t="s">
        <v>3012</v>
      </c>
      <c r="D260" s="316" t="s">
        <v>3015</v>
      </c>
      <c r="E260" s="316"/>
      <c r="F260" s="316">
        <v>957257</v>
      </c>
      <c r="G260" s="318" t="s">
        <v>62</v>
      </c>
      <c r="H260" s="316">
        <v>25000</v>
      </c>
      <c r="I260" s="319"/>
    </row>
    <row r="261" spans="1:9" x14ac:dyDescent="0.25">
      <c r="A261" s="316">
        <v>260</v>
      </c>
      <c r="B261" s="316">
        <v>107</v>
      </c>
      <c r="C261" s="317" t="s">
        <v>3012</v>
      </c>
      <c r="D261" s="316" t="s">
        <v>3015</v>
      </c>
      <c r="E261" s="316"/>
      <c r="F261" s="316">
        <v>957259</v>
      </c>
      <c r="G261" s="318" t="s">
        <v>62</v>
      </c>
      <c r="H261" s="316">
        <v>25000</v>
      </c>
      <c r="I261" s="319"/>
    </row>
    <row r="262" spans="1:9" x14ac:dyDescent="0.25">
      <c r="A262" s="316">
        <v>261</v>
      </c>
      <c r="B262" s="316">
        <v>107</v>
      </c>
      <c r="C262" s="317" t="s">
        <v>3012</v>
      </c>
      <c r="D262" s="316" t="s">
        <v>3015</v>
      </c>
      <c r="E262" s="316"/>
      <c r="F262" s="316">
        <v>957260</v>
      </c>
      <c r="G262" s="318" t="s">
        <v>62</v>
      </c>
      <c r="H262" s="316">
        <v>25000</v>
      </c>
      <c r="I262" s="319"/>
    </row>
    <row r="263" spans="1:9" x14ac:dyDescent="0.25">
      <c r="A263" s="316">
        <v>262</v>
      </c>
      <c r="B263" s="316">
        <v>107</v>
      </c>
      <c r="C263" s="317" t="s">
        <v>3014</v>
      </c>
      <c r="D263" s="316" t="s">
        <v>3011</v>
      </c>
      <c r="E263" s="316"/>
      <c r="F263" s="316">
        <v>8133192</v>
      </c>
      <c r="G263" s="318" t="s">
        <v>49</v>
      </c>
      <c r="H263" s="316">
        <v>25000</v>
      </c>
      <c r="I263" s="319"/>
    </row>
    <row r="264" spans="1:9" x14ac:dyDescent="0.25">
      <c r="A264" s="316">
        <v>263</v>
      </c>
      <c r="B264" s="316">
        <v>107</v>
      </c>
      <c r="C264" s="317" t="s">
        <v>3019</v>
      </c>
      <c r="D264" s="316" t="s">
        <v>3015</v>
      </c>
      <c r="E264" s="316"/>
      <c r="F264" s="316">
        <v>957227</v>
      </c>
      <c r="G264" s="318" t="s">
        <v>49</v>
      </c>
      <c r="H264" s="316">
        <v>25000</v>
      </c>
      <c r="I264" s="319"/>
    </row>
    <row r="265" spans="1:9" x14ac:dyDescent="0.25">
      <c r="A265" s="316">
        <v>264</v>
      </c>
      <c r="B265" s="316">
        <v>107</v>
      </c>
      <c r="C265" s="317" t="s">
        <v>3012</v>
      </c>
      <c r="D265" s="316" t="s">
        <v>3015</v>
      </c>
      <c r="E265" s="316"/>
      <c r="F265" s="316">
        <v>957267</v>
      </c>
      <c r="G265" s="318" t="s">
        <v>62</v>
      </c>
      <c r="H265" s="316">
        <v>25000</v>
      </c>
      <c r="I265" s="319"/>
    </row>
    <row r="266" spans="1:9" x14ac:dyDescent="0.25">
      <c r="A266" s="316">
        <v>265</v>
      </c>
      <c r="B266" s="316">
        <v>107</v>
      </c>
      <c r="C266" s="317" t="s">
        <v>3016</v>
      </c>
      <c r="D266" s="316" t="s">
        <v>3015</v>
      </c>
      <c r="E266" s="316"/>
      <c r="F266" s="316">
        <v>957236</v>
      </c>
      <c r="G266" s="318" t="s">
        <v>49</v>
      </c>
      <c r="H266" s="316">
        <v>25000</v>
      </c>
      <c r="I266" s="319"/>
    </row>
    <row r="267" spans="1:9" x14ac:dyDescent="0.25">
      <c r="A267" s="316">
        <v>266</v>
      </c>
      <c r="B267" s="316">
        <v>107</v>
      </c>
      <c r="C267" s="317" t="s">
        <v>3016</v>
      </c>
      <c r="D267" s="316" t="s">
        <v>3015</v>
      </c>
      <c r="E267" s="316"/>
      <c r="F267" s="316">
        <v>957237</v>
      </c>
      <c r="G267" s="318" t="s">
        <v>49</v>
      </c>
      <c r="H267" s="316">
        <v>25000</v>
      </c>
      <c r="I267" s="319"/>
    </row>
    <row r="268" spans="1:9" x14ac:dyDescent="0.25">
      <c r="A268" s="316">
        <v>267</v>
      </c>
      <c r="B268" s="316">
        <v>107</v>
      </c>
      <c r="C268" s="317" t="s">
        <v>3012</v>
      </c>
      <c r="D268" s="316" t="s">
        <v>3011</v>
      </c>
      <c r="E268" s="316"/>
      <c r="F268" s="316">
        <v>8113223</v>
      </c>
      <c r="G268" s="318" t="s">
        <v>62</v>
      </c>
      <c r="H268" s="316">
        <v>25000</v>
      </c>
      <c r="I268" s="319"/>
    </row>
    <row r="269" spans="1:9" x14ac:dyDescent="0.25">
      <c r="A269" s="316">
        <v>268</v>
      </c>
      <c r="B269" s="316">
        <v>107</v>
      </c>
      <c r="C269" s="317" t="s">
        <v>3016</v>
      </c>
      <c r="D269" s="316" t="s">
        <v>3015</v>
      </c>
      <c r="E269" s="316"/>
      <c r="F269" s="316">
        <v>957243</v>
      </c>
      <c r="G269" s="318" t="s">
        <v>49</v>
      </c>
      <c r="H269" s="316">
        <v>25000</v>
      </c>
      <c r="I269" s="319"/>
    </row>
    <row r="270" spans="1:9" x14ac:dyDescent="0.25">
      <c r="A270" s="316">
        <v>269</v>
      </c>
      <c r="B270" s="316">
        <v>107</v>
      </c>
      <c r="C270" s="317" t="s">
        <v>3016</v>
      </c>
      <c r="D270" s="316" t="s">
        <v>3011</v>
      </c>
      <c r="E270" s="316"/>
      <c r="F270" s="316">
        <v>8113125</v>
      </c>
      <c r="G270" s="318" t="s">
        <v>49</v>
      </c>
      <c r="H270" s="316">
        <v>25000</v>
      </c>
      <c r="I270" s="319"/>
    </row>
    <row r="271" spans="1:9" x14ac:dyDescent="0.25">
      <c r="A271" s="316">
        <v>270</v>
      </c>
      <c r="B271" s="316">
        <v>107</v>
      </c>
      <c r="C271" s="317" t="s">
        <v>3012</v>
      </c>
      <c r="D271" s="316" t="s">
        <v>3015</v>
      </c>
      <c r="E271" s="316"/>
      <c r="F271" s="316">
        <v>957249</v>
      </c>
      <c r="G271" s="318" t="s">
        <v>2792</v>
      </c>
      <c r="H271" s="316">
        <v>25000</v>
      </c>
      <c r="I271" s="319"/>
    </row>
    <row r="272" spans="1:9" x14ac:dyDescent="0.25">
      <c r="A272" s="316">
        <v>271</v>
      </c>
      <c r="B272" s="316">
        <v>107</v>
      </c>
      <c r="C272" s="317" t="s">
        <v>3012</v>
      </c>
      <c r="D272" s="316" t="s">
        <v>3015</v>
      </c>
      <c r="E272" s="316"/>
      <c r="F272" s="316">
        <v>957250</v>
      </c>
      <c r="G272" s="318" t="s">
        <v>2792</v>
      </c>
      <c r="H272" s="316">
        <v>25000</v>
      </c>
      <c r="I272" s="319"/>
    </row>
    <row r="273" spans="1:9" x14ac:dyDescent="0.25">
      <c r="A273" s="316">
        <v>272</v>
      </c>
      <c r="B273" s="316">
        <v>107</v>
      </c>
      <c r="C273" s="317" t="s">
        <v>3012</v>
      </c>
      <c r="D273" s="316" t="s">
        <v>3015</v>
      </c>
      <c r="E273" s="316"/>
      <c r="F273" s="316">
        <v>957251</v>
      </c>
      <c r="G273" s="318" t="s">
        <v>49</v>
      </c>
      <c r="H273" s="316">
        <v>25000</v>
      </c>
      <c r="I273" s="319"/>
    </row>
    <row r="274" spans="1:9" x14ac:dyDescent="0.25">
      <c r="A274" s="316">
        <v>273</v>
      </c>
      <c r="B274" s="316">
        <v>107</v>
      </c>
      <c r="C274" s="317" t="s">
        <v>3012</v>
      </c>
      <c r="D274" s="316" t="s">
        <v>3011</v>
      </c>
      <c r="E274" s="316"/>
      <c r="F274" s="316">
        <v>8133331</v>
      </c>
      <c r="G274" s="318" t="s">
        <v>62</v>
      </c>
      <c r="H274" s="316">
        <v>25000</v>
      </c>
      <c r="I274" s="319"/>
    </row>
    <row r="275" spans="1:9" x14ac:dyDescent="0.25">
      <c r="A275" s="316">
        <v>274</v>
      </c>
      <c r="B275" s="316">
        <v>107</v>
      </c>
      <c r="C275" s="317" t="s">
        <v>3012</v>
      </c>
      <c r="D275" s="316" t="s">
        <v>3015</v>
      </c>
      <c r="E275" s="316"/>
      <c r="F275" s="316">
        <v>957252</v>
      </c>
      <c r="G275" s="318" t="s">
        <v>2792</v>
      </c>
      <c r="H275" s="316">
        <v>25000</v>
      </c>
      <c r="I275" s="319"/>
    </row>
    <row r="276" spans="1:9" x14ac:dyDescent="0.25">
      <c r="A276" s="316">
        <v>275</v>
      </c>
      <c r="B276" s="316">
        <v>107</v>
      </c>
      <c r="C276" s="317" t="s">
        <v>3012</v>
      </c>
      <c r="D276" s="316" t="s">
        <v>3011</v>
      </c>
      <c r="E276" s="316"/>
      <c r="F276" s="316">
        <v>8133324</v>
      </c>
      <c r="G276" s="318" t="s">
        <v>62</v>
      </c>
      <c r="H276" s="316">
        <v>25000</v>
      </c>
      <c r="I276" s="319"/>
    </row>
    <row r="277" spans="1:9" x14ac:dyDescent="0.25">
      <c r="A277" s="316">
        <v>276</v>
      </c>
      <c r="B277" s="316">
        <v>107</v>
      </c>
      <c r="C277" s="317" t="s">
        <v>3012</v>
      </c>
      <c r="D277" s="316" t="s">
        <v>3011</v>
      </c>
      <c r="E277" s="316"/>
      <c r="F277" s="316">
        <v>8133328</v>
      </c>
      <c r="G277" s="318" t="s">
        <v>62</v>
      </c>
      <c r="H277" s="316">
        <v>25000</v>
      </c>
      <c r="I277" s="319"/>
    </row>
    <row r="278" spans="1:9" x14ac:dyDescent="0.25">
      <c r="A278" s="316">
        <v>277</v>
      </c>
      <c r="B278" s="316">
        <v>107</v>
      </c>
      <c r="C278" s="317" t="s">
        <v>3012</v>
      </c>
      <c r="D278" s="316" t="s">
        <v>3011</v>
      </c>
      <c r="E278" s="316"/>
      <c r="F278" s="316">
        <v>8113224</v>
      </c>
      <c r="G278" s="318" t="s">
        <v>62</v>
      </c>
      <c r="H278" s="316">
        <v>25000</v>
      </c>
      <c r="I278" s="319"/>
    </row>
    <row r="279" spans="1:9" x14ac:dyDescent="0.25">
      <c r="A279" s="316">
        <v>278</v>
      </c>
      <c r="B279" s="316">
        <v>107</v>
      </c>
      <c r="C279" s="317" t="s">
        <v>3012</v>
      </c>
      <c r="D279" s="316" t="s">
        <v>3011</v>
      </c>
      <c r="E279" s="316"/>
      <c r="F279" s="316">
        <v>8133329</v>
      </c>
      <c r="G279" s="318" t="s">
        <v>62</v>
      </c>
      <c r="H279" s="316">
        <v>25000</v>
      </c>
      <c r="I279" s="319"/>
    </row>
    <row r="280" spans="1:9" x14ac:dyDescent="0.25">
      <c r="A280" s="316">
        <v>279</v>
      </c>
      <c r="B280" s="316">
        <v>107</v>
      </c>
      <c r="C280" s="317" t="s">
        <v>3012</v>
      </c>
      <c r="D280" s="316" t="s">
        <v>3015</v>
      </c>
      <c r="E280" s="316"/>
      <c r="F280" s="316">
        <v>957264</v>
      </c>
      <c r="G280" s="318" t="s">
        <v>62</v>
      </c>
      <c r="H280" s="316">
        <v>25000</v>
      </c>
      <c r="I280" s="319"/>
    </row>
    <row r="281" spans="1:9" x14ac:dyDescent="0.25">
      <c r="A281" s="316">
        <v>280</v>
      </c>
      <c r="B281" s="316">
        <v>107</v>
      </c>
      <c r="C281" s="317" t="s">
        <v>3017</v>
      </c>
      <c r="D281" s="316" t="s">
        <v>3011</v>
      </c>
      <c r="E281" s="316"/>
      <c r="F281" s="316">
        <v>494330</v>
      </c>
      <c r="G281" s="318" t="s">
        <v>62</v>
      </c>
      <c r="H281" s="316">
        <v>25000</v>
      </c>
      <c r="I281" s="319"/>
    </row>
    <row r="282" spans="1:9" x14ac:dyDescent="0.25">
      <c r="A282" s="316">
        <v>281</v>
      </c>
      <c r="B282" s="316">
        <v>107</v>
      </c>
      <c r="C282" s="317" t="s">
        <v>3017</v>
      </c>
      <c r="D282" s="316" t="s">
        <v>3015</v>
      </c>
      <c r="E282" s="316"/>
      <c r="F282" s="316">
        <v>957269</v>
      </c>
      <c r="G282" s="318" t="s">
        <v>62</v>
      </c>
      <c r="H282" s="316">
        <v>25000</v>
      </c>
      <c r="I282" s="319"/>
    </row>
    <row r="283" spans="1:9" x14ac:dyDescent="0.25">
      <c r="A283" s="316">
        <v>282</v>
      </c>
      <c r="B283" s="316">
        <v>107</v>
      </c>
      <c r="C283" s="317" t="s">
        <v>3012</v>
      </c>
      <c r="D283" s="316" t="s">
        <v>3015</v>
      </c>
      <c r="E283" s="316"/>
      <c r="F283" s="316">
        <v>957253</v>
      </c>
      <c r="G283" s="318" t="s">
        <v>2792</v>
      </c>
      <c r="H283" s="316">
        <v>25000</v>
      </c>
      <c r="I283" s="319"/>
    </row>
    <row r="284" spans="1:9" x14ac:dyDescent="0.25">
      <c r="A284" s="316">
        <v>283</v>
      </c>
      <c r="B284" s="316">
        <v>107</v>
      </c>
      <c r="C284" s="317" t="s">
        <v>3017</v>
      </c>
      <c r="D284" s="316" t="s">
        <v>3011</v>
      </c>
      <c r="E284" s="316"/>
      <c r="F284" s="316">
        <v>8113393</v>
      </c>
      <c r="G284" s="318" t="s">
        <v>62</v>
      </c>
      <c r="H284" s="316">
        <v>25000</v>
      </c>
      <c r="I284" s="319"/>
    </row>
    <row r="285" spans="1:9" x14ac:dyDescent="0.25">
      <c r="A285" s="316">
        <v>284</v>
      </c>
      <c r="B285" s="316">
        <v>107</v>
      </c>
      <c r="C285" s="317" t="s">
        <v>3017</v>
      </c>
      <c r="D285" s="316" t="s">
        <v>3011</v>
      </c>
      <c r="E285" s="316"/>
      <c r="F285" s="316">
        <v>8113399</v>
      </c>
      <c r="G285" s="318" t="s">
        <v>62</v>
      </c>
      <c r="H285" s="316">
        <v>25000</v>
      </c>
      <c r="I285" s="319"/>
    </row>
    <row r="286" spans="1:9" x14ac:dyDescent="0.25">
      <c r="A286" s="316">
        <v>285</v>
      </c>
      <c r="B286" s="316">
        <v>107</v>
      </c>
      <c r="C286" s="317" t="s">
        <v>3012</v>
      </c>
      <c r="D286" s="316" t="s">
        <v>3015</v>
      </c>
      <c r="E286" s="316"/>
      <c r="F286" s="316">
        <v>957256</v>
      </c>
      <c r="G286" s="318" t="s">
        <v>49</v>
      </c>
      <c r="H286" s="316">
        <v>25000</v>
      </c>
      <c r="I286" s="319"/>
    </row>
    <row r="287" spans="1:9" x14ac:dyDescent="0.25">
      <c r="A287" s="316">
        <v>286</v>
      </c>
      <c r="B287" s="316">
        <v>107</v>
      </c>
      <c r="C287" s="317" t="s">
        <v>3017</v>
      </c>
      <c r="D287" s="316" t="s">
        <v>3011</v>
      </c>
      <c r="E287" s="316"/>
      <c r="F287" s="316">
        <v>8113401</v>
      </c>
      <c r="G287" s="318" t="s">
        <v>62</v>
      </c>
      <c r="H287" s="316">
        <v>25000</v>
      </c>
      <c r="I287" s="319"/>
    </row>
    <row r="288" spans="1:9" x14ac:dyDescent="0.25">
      <c r="A288" s="316">
        <v>287</v>
      </c>
      <c r="B288" s="316">
        <v>107</v>
      </c>
      <c r="C288" s="317" t="s">
        <v>3012</v>
      </c>
      <c r="D288" s="316" t="s">
        <v>3015</v>
      </c>
      <c r="E288" s="316"/>
      <c r="F288" s="316">
        <v>957261</v>
      </c>
      <c r="G288" s="318" t="s">
        <v>49</v>
      </c>
      <c r="H288" s="316">
        <v>25000</v>
      </c>
      <c r="I288" s="319"/>
    </row>
    <row r="289" spans="1:9" x14ac:dyDescent="0.25">
      <c r="A289" s="316">
        <v>288</v>
      </c>
      <c r="B289" s="316">
        <v>107</v>
      </c>
      <c r="C289" s="317" t="s">
        <v>3012</v>
      </c>
      <c r="D289" s="316" t="s">
        <v>3015</v>
      </c>
      <c r="E289" s="316"/>
      <c r="F289" s="316">
        <v>957262</v>
      </c>
      <c r="G289" s="318" t="s">
        <v>2792</v>
      </c>
      <c r="H289" s="316">
        <v>25000</v>
      </c>
      <c r="I289" s="319"/>
    </row>
    <row r="290" spans="1:9" x14ac:dyDescent="0.25">
      <c r="A290" s="316">
        <v>289</v>
      </c>
      <c r="B290" s="316">
        <v>107</v>
      </c>
      <c r="C290" s="317" t="s">
        <v>3017</v>
      </c>
      <c r="D290" s="316" t="s">
        <v>3011</v>
      </c>
      <c r="E290" s="316"/>
      <c r="F290" s="316">
        <v>8113410</v>
      </c>
      <c r="G290" s="318" t="s">
        <v>62</v>
      </c>
      <c r="H290" s="316">
        <v>25000</v>
      </c>
      <c r="I290" s="319"/>
    </row>
    <row r="291" spans="1:9" x14ac:dyDescent="0.25">
      <c r="A291" s="316">
        <v>290</v>
      </c>
      <c r="B291" s="316">
        <v>107</v>
      </c>
      <c r="C291" s="317" t="s">
        <v>3012</v>
      </c>
      <c r="D291" s="316" t="s">
        <v>3015</v>
      </c>
      <c r="E291" s="316"/>
      <c r="F291" s="316">
        <v>957265</v>
      </c>
      <c r="G291" s="318" t="s">
        <v>49</v>
      </c>
      <c r="H291" s="316">
        <v>25000</v>
      </c>
      <c r="I291" s="319"/>
    </row>
    <row r="292" spans="1:9" x14ac:dyDescent="0.25">
      <c r="A292" s="316">
        <v>291</v>
      </c>
      <c r="B292" s="316">
        <v>107</v>
      </c>
      <c r="C292" s="317" t="s">
        <v>3012</v>
      </c>
      <c r="D292" s="316" t="s">
        <v>3015</v>
      </c>
      <c r="E292" s="316"/>
      <c r="F292" s="316">
        <v>957268</v>
      </c>
      <c r="G292" s="318" t="s">
        <v>2792</v>
      </c>
      <c r="H292" s="316">
        <v>25000</v>
      </c>
      <c r="I292" s="319"/>
    </row>
    <row r="293" spans="1:9" x14ac:dyDescent="0.25">
      <c r="A293" s="316">
        <v>292</v>
      </c>
      <c r="B293" s="316">
        <v>107</v>
      </c>
      <c r="C293" s="317" t="s">
        <v>3012</v>
      </c>
      <c r="D293" s="316" t="s">
        <v>3011</v>
      </c>
      <c r="E293" s="316"/>
      <c r="F293" s="316">
        <v>8113220</v>
      </c>
      <c r="G293" s="318" t="s">
        <v>2792</v>
      </c>
      <c r="H293" s="316">
        <v>25000</v>
      </c>
      <c r="I293" s="319"/>
    </row>
    <row r="294" spans="1:9" x14ac:dyDescent="0.25">
      <c r="A294" s="316">
        <v>293</v>
      </c>
      <c r="B294" s="316">
        <v>107</v>
      </c>
      <c r="C294" s="317" t="s">
        <v>3012</v>
      </c>
      <c r="D294" s="316" t="s">
        <v>3011</v>
      </c>
      <c r="E294" s="316"/>
      <c r="F294" s="316">
        <v>8113221</v>
      </c>
      <c r="G294" s="318" t="s">
        <v>2792</v>
      </c>
      <c r="H294" s="316">
        <v>25000</v>
      </c>
      <c r="I294" s="319"/>
    </row>
    <row r="295" spans="1:9" x14ac:dyDescent="0.25">
      <c r="A295" s="316">
        <v>294</v>
      </c>
      <c r="B295" s="316">
        <v>107</v>
      </c>
      <c r="C295" s="317" t="s">
        <v>3012</v>
      </c>
      <c r="D295" s="316" t="s">
        <v>3011</v>
      </c>
      <c r="E295" s="316"/>
      <c r="F295" s="316">
        <v>8113222</v>
      </c>
      <c r="G295" s="318" t="s">
        <v>2792</v>
      </c>
      <c r="H295" s="316">
        <v>25000</v>
      </c>
      <c r="I295" s="319"/>
    </row>
    <row r="296" spans="1:9" x14ac:dyDescent="0.25">
      <c r="A296" s="316">
        <v>295</v>
      </c>
      <c r="B296" s="316">
        <v>107</v>
      </c>
      <c r="C296" s="317" t="s">
        <v>3012</v>
      </c>
      <c r="D296" s="316" t="s">
        <v>3011</v>
      </c>
      <c r="E296" s="316"/>
      <c r="F296" s="316">
        <v>8133325</v>
      </c>
      <c r="G296" s="318" t="s">
        <v>2792</v>
      </c>
      <c r="H296" s="316">
        <v>25000</v>
      </c>
      <c r="I296" s="319"/>
    </row>
    <row r="297" spans="1:9" x14ac:dyDescent="0.25">
      <c r="A297" s="316">
        <v>296</v>
      </c>
      <c r="B297" s="316">
        <v>107</v>
      </c>
      <c r="C297" s="317" t="s">
        <v>3012</v>
      </c>
      <c r="D297" s="316" t="s">
        <v>3011</v>
      </c>
      <c r="E297" s="316"/>
      <c r="F297" s="316">
        <v>8133323</v>
      </c>
      <c r="G297" s="318" t="s">
        <v>2792</v>
      </c>
      <c r="H297" s="316">
        <v>25000</v>
      </c>
      <c r="I297" s="319"/>
    </row>
    <row r="298" spans="1:9" x14ac:dyDescent="0.25">
      <c r="A298" s="316">
        <v>297</v>
      </c>
      <c r="B298" s="316">
        <v>107</v>
      </c>
      <c r="C298" s="317" t="s">
        <v>3012</v>
      </c>
      <c r="D298" s="316" t="s">
        <v>3011</v>
      </c>
      <c r="E298" s="316"/>
      <c r="F298" s="316">
        <v>8133326</v>
      </c>
      <c r="G298" s="318" t="s">
        <v>2792</v>
      </c>
      <c r="H298" s="316">
        <v>25000</v>
      </c>
      <c r="I298" s="319"/>
    </row>
    <row r="299" spans="1:9" x14ac:dyDescent="0.25">
      <c r="A299" s="316">
        <v>298</v>
      </c>
      <c r="B299" s="316">
        <v>107</v>
      </c>
      <c r="C299" s="317" t="s">
        <v>3012</v>
      </c>
      <c r="D299" s="316" t="s">
        <v>3011</v>
      </c>
      <c r="E299" s="316"/>
      <c r="F299" s="316">
        <v>8133327</v>
      </c>
      <c r="G299" s="318" t="s">
        <v>49</v>
      </c>
      <c r="H299" s="316">
        <v>25000</v>
      </c>
      <c r="I299" s="319"/>
    </row>
    <row r="300" spans="1:9" x14ac:dyDescent="0.25">
      <c r="A300" s="316">
        <v>299</v>
      </c>
      <c r="B300" s="316">
        <v>107</v>
      </c>
      <c r="C300" s="317" t="s">
        <v>3012</v>
      </c>
      <c r="D300" s="316" t="s">
        <v>3011</v>
      </c>
      <c r="E300" s="316"/>
      <c r="F300" s="316">
        <v>8133330</v>
      </c>
      <c r="G300" s="318" t="s">
        <v>49</v>
      </c>
      <c r="H300" s="316">
        <v>25000</v>
      </c>
      <c r="I300" s="319"/>
    </row>
    <row r="301" spans="1:9" x14ac:dyDescent="0.25">
      <c r="A301" s="316">
        <v>300</v>
      </c>
      <c r="B301" s="316">
        <v>107</v>
      </c>
      <c r="C301" s="317" t="s">
        <v>3012</v>
      </c>
      <c r="D301" s="316" t="s">
        <v>3011</v>
      </c>
      <c r="E301" s="316"/>
      <c r="F301" s="316">
        <v>8133332</v>
      </c>
      <c r="G301" s="318" t="s">
        <v>2792</v>
      </c>
      <c r="H301" s="316">
        <v>25000</v>
      </c>
      <c r="I301" s="319"/>
    </row>
    <row r="302" spans="1:9" x14ac:dyDescent="0.25">
      <c r="A302" s="316">
        <v>301</v>
      </c>
      <c r="B302" s="316">
        <v>107</v>
      </c>
      <c r="C302" s="317" t="s">
        <v>3017</v>
      </c>
      <c r="D302" s="316" t="s">
        <v>3011</v>
      </c>
      <c r="E302" s="316"/>
      <c r="F302" s="316">
        <v>494339</v>
      </c>
      <c r="G302" s="318" t="s">
        <v>62</v>
      </c>
      <c r="H302" s="316">
        <v>25000</v>
      </c>
      <c r="I302" s="319"/>
    </row>
    <row r="303" spans="1:9" x14ac:dyDescent="0.25">
      <c r="A303" s="316">
        <v>302</v>
      </c>
      <c r="B303" s="316">
        <v>107</v>
      </c>
      <c r="C303" s="317" t="s">
        <v>3017</v>
      </c>
      <c r="D303" s="316" t="s">
        <v>3015</v>
      </c>
      <c r="E303" s="316"/>
      <c r="F303" s="316">
        <v>957277</v>
      </c>
      <c r="G303" s="318" t="s">
        <v>2792</v>
      </c>
      <c r="H303" s="316">
        <v>25000</v>
      </c>
      <c r="I303" s="319"/>
    </row>
    <row r="304" spans="1:9" x14ac:dyDescent="0.25">
      <c r="A304" s="316">
        <v>303</v>
      </c>
      <c r="B304" s="316">
        <v>107</v>
      </c>
      <c r="C304" s="317" t="s">
        <v>3017</v>
      </c>
      <c r="D304" s="316" t="s">
        <v>3011</v>
      </c>
      <c r="E304" s="316"/>
      <c r="F304" s="316">
        <v>8113400</v>
      </c>
      <c r="G304" s="318" t="s">
        <v>2792</v>
      </c>
      <c r="H304" s="316">
        <v>25000</v>
      </c>
      <c r="I304" s="319"/>
    </row>
    <row r="305" spans="1:9" x14ac:dyDescent="0.25">
      <c r="A305" s="316">
        <v>304</v>
      </c>
      <c r="B305" s="316">
        <v>107</v>
      </c>
      <c r="C305" s="317" t="s">
        <v>3017</v>
      </c>
      <c r="D305" s="316" t="s">
        <v>3011</v>
      </c>
      <c r="E305" s="316"/>
      <c r="F305" s="316">
        <v>494342</v>
      </c>
      <c r="G305" s="318" t="s">
        <v>62</v>
      </c>
      <c r="H305" s="316">
        <v>25000</v>
      </c>
      <c r="I305" s="319"/>
    </row>
    <row r="306" spans="1:9" x14ac:dyDescent="0.25">
      <c r="A306" s="316">
        <v>305</v>
      </c>
      <c r="B306" s="316">
        <v>107</v>
      </c>
      <c r="C306" s="317" t="s">
        <v>3017</v>
      </c>
      <c r="D306" s="316" t="s">
        <v>3011</v>
      </c>
      <c r="E306" s="316"/>
      <c r="F306" s="316">
        <v>1291434</v>
      </c>
      <c r="G306" s="318" t="s">
        <v>62</v>
      </c>
      <c r="H306" s="316">
        <v>25000</v>
      </c>
      <c r="I306" s="319"/>
    </row>
    <row r="307" spans="1:9" x14ac:dyDescent="0.25">
      <c r="A307" s="316">
        <v>306</v>
      </c>
      <c r="B307" s="316">
        <v>107</v>
      </c>
      <c r="C307" s="317" t="s">
        <v>3017</v>
      </c>
      <c r="D307" s="316" t="s">
        <v>3011</v>
      </c>
      <c r="E307" s="316"/>
      <c r="F307" s="316">
        <v>8113388</v>
      </c>
      <c r="G307" s="318" t="s">
        <v>62</v>
      </c>
      <c r="H307" s="316">
        <v>25000</v>
      </c>
      <c r="I307" s="319"/>
    </row>
    <row r="308" spans="1:9" x14ac:dyDescent="0.25">
      <c r="A308" s="316">
        <v>307</v>
      </c>
      <c r="B308" s="316">
        <v>107</v>
      </c>
      <c r="C308" s="317" t="s">
        <v>3017</v>
      </c>
      <c r="D308" s="316" t="s">
        <v>3011</v>
      </c>
      <c r="E308" s="316"/>
      <c r="F308" s="316">
        <v>8113391</v>
      </c>
      <c r="G308" s="318" t="s">
        <v>62</v>
      </c>
      <c r="H308" s="316">
        <v>25000</v>
      </c>
      <c r="I308" s="319"/>
    </row>
    <row r="309" spans="1:9" x14ac:dyDescent="0.25">
      <c r="A309" s="316">
        <v>308</v>
      </c>
      <c r="B309" s="316">
        <v>107</v>
      </c>
      <c r="C309" s="317" t="s">
        <v>3017</v>
      </c>
      <c r="D309" s="316" t="s">
        <v>3011</v>
      </c>
      <c r="E309" s="316"/>
      <c r="F309" s="316">
        <v>8113394</v>
      </c>
      <c r="G309" s="318" t="s">
        <v>62</v>
      </c>
      <c r="H309" s="316">
        <v>25000</v>
      </c>
      <c r="I309" s="319"/>
    </row>
    <row r="310" spans="1:9" x14ac:dyDescent="0.25">
      <c r="A310" s="316">
        <v>309</v>
      </c>
      <c r="B310" s="316">
        <v>107</v>
      </c>
      <c r="C310" s="317" t="s">
        <v>3017</v>
      </c>
      <c r="D310" s="316" t="s">
        <v>3011</v>
      </c>
      <c r="E310" s="316"/>
      <c r="F310" s="316">
        <v>8113398</v>
      </c>
      <c r="G310" s="318" t="s">
        <v>62</v>
      </c>
      <c r="H310" s="316">
        <v>25000</v>
      </c>
      <c r="I310" s="319"/>
    </row>
    <row r="311" spans="1:9" x14ac:dyDescent="0.25">
      <c r="A311" s="316">
        <v>310</v>
      </c>
      <c r="B311" s="316">
        <v>107</v>
      </c>
      <c r="C311" s="317" t="s">
        <v>3017</v>
      </c>
      <c r="D311" s="316" t="s">
        <v>3011</v>
      </c>
      <c r="E311" s="316"/>
      <c r="F311" s="316">
        <v>8113405</v>
      </c>
      <c r="G311" s="318" t="s">
        <v>62</v>
      </c>
      <c r="H311" s="316">
        <v>25000</v>
      </c>
      <c r="I311" s="319"/>
    </row>
    <row r="312" spans="1:9" x14ac:dyDescent="0.25">
      <c r="A312" s="316">
        <v>311</v>
      </c>
      <c r="B312" s="316">
        <v>107</v>
      </c>
      <c r="C312" s="317" t="s">
        <v>3017</v>
      </c>
      <c r="D312" s="316" t="s">
        <v>3011</v>
      </c>
      <c r="E312" s="316"/>
      <c r="F312" s="316">
        <v>8113411</v>
      </c>
      <c r="G312" s="318" t="s">
        <v>62</v>
      </c>
      <c r="H312" s="316">
        <v>25000</v>
      </c>
      <c r="I312" s="319"/>
    </row>
    <row r="313" spans="1:9" x14ac:dyDescent="0.25">
      <c r="A313" s="316">
        <v>312</v>
      </c>
      <c r="B313" s="316">
        <v>107</v>
      </c>
      <c r="C313" s="317" t="s">
        <v>3017</v>
      </c>
      <c r="D313" s="316" t="s">
        <v>3011</v>
      </c>
      <c r="E313" s="316"/>
      <c r="F313" s="316">
        <v>8113412</v>
      </c>
      <c r="G313" s="318" t="s">
        <v>62</v>
      </c>
      <c r="H313" s="316">
        <v>25000</v>
      </c>
      <c r="I313" s="319"/>
    </row>
    <row r="314" spans="1:9" x14ac:dyDescent="0.25">
      <c r="A314" s="316">
        <v>313</v>
      </c>
      <c r="B314" s="316">
        <v>107</v>
      </c>
      <c r="C314" s="317" t="s">
        <v>3017</v>
      </c>
      <c r="D314" s="316" t="s">
        <v>3011</v>
      </c>
      <c r="E314" s="316"/>
      <c r="F314" s="316">
        <v>8113414</v>
      </c>
      <c r="G314" s="318" t="s">
        <v>62</v>
      </c>
      <c r="H314" s="316">
        <v>25000</v>
      </c>
      <c r="I314" s="319"/>
    </row>
    <row r="315" spans="1:9" x14ac:dyDescent="0.25">
      <c r="A315" s="316">
        <v>314</v>
      </c>
      <c r="B315" s="316">
        <v>107</v>
      </c>
      <c r="C315" s="317" t="s">
        <v>3017</v>
      </c>
      <c r="D315" s="316" t="s">
        <v>3011</v>
      </c>
      <c r="E315" s="316"/>
      <c r="F315" s="316">
        <v>8113417</v>
      </c>
      <c r="G315" s="318" t="s">
        <v>62</v>
      </c>
      <c r="H315" s="316">
        <v>25000</v>
      </c>
      <c r="I315" s="319"/>
    </row>
    <row r="316" spans="1:9" x14ac:dyDescent="0.25">
      <c r="A316" s="316">
        <v>315</v>
      </c>
      <c r="B316" s="316">
        <v>107</v>
      </c>
      <c r="C316" s="317" t="s">
        <v>3017</v>
      </c>
      <c r="D316" s="316" t="s">
        <v>3011</v>
      </c>
      <c r="E316" s="316"/>
      <c r="F316" s="316">
        <v>8113420</v>
      </c>
      <c r="G316" s="318" t="s">
        <v>62</v>
      </c>
      <c r="H316" s="316">
        <v>25000</v>
      </c>
      <c r="I316" s="319"/>
    </row>
    <row r="317" spans="1:9" x14ac:dyDescent="0.25">
      <c r="A317" s="316">
        <v>316</v>
      </c>
      <c r="B317" s="316">
        <v>107</v>
      </c>
      <c r="C317" s="317" t="s">
        <v>3017</v>
      </c>
      <c r="D317" s="316" t="s">
        <v>3011</v>
      </c>
      <c r="E317" s="316"/>
      <c r="F317" s="316">
        <v>8113424</v>
      </c>
      <c r="G317" s="318" t="s">
        <v>62</v>
      </c>
      <c r="H317" s="316">
        <v>25000</v>
      </c>
      <c r="I317" s="319"/>
    </row>
    <row r="318" spans="1:9" x14ac:dyDescent="0.25">
      <c r="A318" s="316">
        <v>317</v>
      </c>
      <c r="B318" s="316">
        <v>107</v>
      </c>
      <c r="C318" s="317" t="s">
        <v>3017</v>
      </c>
      <c r="D318" s="316" t="s">
        <v>3011</v>
      </c>
      <c r="E318" s="316"/>
      <c r="F318" s="316">
        <v>8113407</v>
      </c>
      <c r="G318" s="318" t="s">
        <v>49</v>
      </c>
      <c r="H318" s="316">
        <v>25000</v>
      </c>
      <c r="I318" s="319"/>
    </row>
    <row r="319" spans="1:9" x14ac:dyDescent="0.25">
      <c r="A319" s="316">
        <v>318</v>
      </c>
      <c r="B319" s="316">
        <v>107</v>
      </c>
      <c r="C319" s="317" t="s">
        <v>3012</v>
      </c>
      <c r="D319" s="316" t="s">
        <v>3015</v>
      </c>
      <c r="E319" s="316"/>
      <c r="F319" s="316">
        <v>957254</v>
      </c>
      <c r="G319" s="318" t="s">
        <v>62</v>
      </c>
      <c r="H319" s="316">
        <v>25000</v>
      </c>
      <c r="I319" s="319"/>
    </row>
    <row r="320" spans="1:9" x14ac:dyDescent="0.25">
      <c r="A320" s="316">
        <v>319</v>
      </c>
      <c r="B320" s="316">
        <v>107</v>
      </c>
      <c r="C320" s="317" t="s">
        <v>3018</v>
      </c>
      <c r="D320" s="316" t="s">
        <v>3015</v>
      </c>
      <c r="E320" s="316"/>
      <c r="F320" s="316">
        <v>957274</v>
      </c>
      <c r="G320" s="318" t="s">
        <v>62</v>
      </c>
      <c r="H320" s="316">
        <v>25000</v>
      </c>
      <c r="I320" s="319"/>
    </row>
    <row r="321" spans="1:9" x14ac:dyDescent="0.25">
      <c r="A321" s="316">
        <v>320</v>
      </c>
      <c r="B321" s="316">
        <v>107</v>
      </c>
      <c r="C321" s="317" t="s">
        <v>3018</v>
      </c>
      <c r="D321" s="316" t="s">
        <v>3015</v>
      </c>
      <c r="E321" s="316"/>
      <c r="F321" s="316">
        <v>957279</v>
      </c>
      <c r="G321" s="318" t="s">
        <v>62</v>
      </c>
      <c r="H321" s="316">
        <v>25000</v>
      </c>
      <c r="I321" s="319"/>
    </row>
    <row r="322" spans="1:9" x14ac:dyDescent="0.25">
      <c r="A322" s="316">
        <v>321</v>
      </c>
      <c r="B322" s="316">
        <v>107</v>
      </c>
      <c r="C322" s="317" t="s">
        <v>3018</v>
      </c>
      <c r="D322" s="316" t="s">
        <v>3015</v>
      </c>
      <c r="E322" s="316"/>
      <c r="F322" s="316">
        <v>957280</v>
      </c>
      <c r="G322" s="318" t="s">
        <v>62</v>
      </c>
      <c r="H322" s="316">
        <v>25000</v>
      </c>
      <c r="I322" s="319"/>
    </row>
    <row r="323" spans="1:9" x14ac:dyDescent="0.25">
      <c r="A323" s="316">
        <v>322</v>
      </c>
      <c r="B323" s="316">
        <v>107</v>
      </c>
      <c r="C323" s="317" t="s">
        <v>3018</v>
      </c>
      <c r="D323" s="316" t="s">
        <v>3015</v>
      </c>
      <c r="E323" s="316"/>
      <c r="F323" s="316">
        <v>957281</v>
      </c>
      <c r="G323" s="318" t="s">
        <v>62</v>
      </c>
      <c r="H323" s="316">
        <v>25000</v>
      </c>
      <c r="I323" s="319"/>
    </row>
    <row r="324" spans="1:9" x14ac:dyDescent="0.25">
      <c r="A324" s="316">
        <v>323</v>
      </c>
      <c r="B324" s="316">
        <v>107</v>
      </c>
      <c r="C324" s="317" t="s">
        <v>3017</v>
      </c>
      <c r="D324" s="316" t="s">
        <v>3011</v>
      </c>
      <c r="E324" s="316"/>
      <c r="F324" s="316">
        <v>8113409</v>
      </c>
      <c r="G324" s="318" t="s">
        <v>49</v>
      </c>
      <c r="H324" s="316">
        <v>25000</v>
      </c>
      <c r="I324" s="319"/>
    </row>
    <row r="325" spans="1:9" x14ac:dyDescent="0.25">
      <c r="A325" s="316">
        <v>324</v>
      </c>
      <c r="B325" s="316">
        <v>107</v>
      </c>
      <c r="C325" s="317" t="s">
        <v>3018</v>
      </c>
      <c r="D325" s="316" t="s">
        <v>3015</v>
      </c>
      <c r="E325" s="316"/>
      <c r="F325" s="316">
        <v>957283</v>
      </c>
      <c r="G325" s="318" t="s">
        <v>62</v>
      </c>
      <c r="H325" s="316">
        <v>25000</v>
      </c>
      <c r="I325" s="319"/>
    </row>
    <row r="326" spans="1:9" x14ac:dyDescent="0.25">
      <c r="A326" s="316">
        <v>325</v>
      </c>
      <c r="B326" s="316">
        <v>107</v>
      </c>
      <c r="C326" s="317" t="s">
        <v>3017</v>
      </c>
      <c r="D326" s="316" t="s">
        <v>3011</v>
      </c>
      <c r="E326" s="316"/>
      <c r="F326" s="316">
        <v>8113421</v>
      </c>
      <c r="G326" s="318" t="s">
        <v>2792</v>
      </c>
      <c r="H326" s="316">
        <v>25000</v>
      </c>
      <c r="I326" s="319"/>
    </row>
    <row r="327" spans="1:9" x14ac:dyDescent="0.25">
      <c r="A327" s="316">
        <v>326</v>
      </c>
      <c r="B327" s="316">
        <v>107</v>
      </c>
      <c r="C327" s="317" t="s">
        <v>3018</v>
      </c>
      <c r="D327" s="316" t="s">
        <v>3015</v>
      </c>
      <c r="E327" s="316"/>
      <c r="F327" s="316">
        <v>957285</v>
      </c>
      <c r="G327" s="318" t="s">
        <v>62</v>
      </c>
      <c r="H327" s="316">
        <v>25000</v>
      </c>
      <c r="I327" s="319"/>
    </row>
    <row r="328" spans="1:9" x14ac:dyDescent="0.25">
      <c r="A328" s="316">
        <v>327</v>
      </c>
      <c r="B328" s="316">
        <v>107</v>
      </c>
      <c r="C328" s="317" t="s">
        <v>3018</v>
      </c>
      <c r="D328" s="316" t="s">
        <v>3015</v>
      </c>
      <c r="E328" s="316"/>
      <c r="F328" s="316">
        <v>957286</v>
      </c>
      <c r="G328" s="318" t="s">
        <v>62</v>
      </c>
      <c r="H328" s="316">
        <v>25000</v>
      </c>
      <c r="I328" s="319"/>
    </row>
    <row r="329" spans="1:9" x14ac:dyDescent="0.25">
      <c r="A329" s="316">
        <v>328</v>
      </c>
      <c r="B329" s="316">
        <v>107</v>
      </c>
      <c r="C329" s="317" t="s">
        <v>3018</v>
      </c>
      <c r="D329" s="316" t="s">
        <v>3015</v>
      </c>
      <c r="E329" s="316"/>
      <c r="F329" s="316">
        <v>957287</v>
      </c>
      <c r="G329" s="318" t="s">
        <v>62</v>
      </c>
      <c r="H329" s="316">
        <v>25000</v>
      </c>
      <c r="I329" s="319"/>
    </row>
    <row r="330" spans="1:9" x14ac:dyDescent="0.25">
      <c r="A330" s="316">
        <v>329</v>
      </c>
      <c r="B330" s="316">
        <v>107</v>
      </c>
      <c r="C330" s="317" t="s">
        <v>3018</v>
      </c>
      <c r="D330" s="316" t="s">
        <v>3015</v>
      </c>
      <c r="E330" s="316"/>
      <c r="F330" s="316">
        <v>957288</v>
      </c>
      <c r="G330" s="318" t="s">
        <v>62</v>
      </c>
      <c r="H330" s="316">
        <v>25000</v>
      </c>
      <c r="I330" s="319"/>
    </row>
    <row r="331" spans="1:9" x14ac:dyDescent="0.25">
      <c r="A331" s="316">
        <v>330</v>
      </c>
      <c r="B331" s="316">
        <v>107</v>
      </c>
      <c r="C331" s="317" t="s">
        <v>3018</v>
      </c>
      <c r="D331" s="316" t="s">
        <v>3015</v>
      </c>
      <c r="E331" s="316"/>
      <c r="F331" s="316">
        <v>957289</v>
      </c>
      <c r="G331" s="318" t="s">
        <v>62</v>
      </c>
      <c r="H331" s="316">
        <v>25000</v>
      </c>
      <c r="I331" s="319"/>
    </row>
    <row r="332" spans="1:9" x14ac:dyDescent="0.25">
      <c r="A332" s="316">
        <v>331</v>
      </c>
      <c r="B332" s="316">
        <v>107</v>
      </c>
      <c r="C332" s="317" t="s">
        <v>3017</v>
      </c>
      <c r="D332" s="316" t="s">
        <v>3011</v>
      </c>
      <c r="E332" s="316"/>
      <c r="F332" s="316">
        <v>8113422</v>
      </c>
      <c r="G332" s="318" t="s">
        <v>49</v>
      </c>
      <c r="H332" s="316">
        <v>25000</v>
      </c>
      <c r="I332" s="319"/>
    </row>
    <row r="333" spans="1:9" x14ac:dyDescent="0.25">
      <c r="A333" s="316">
        <v>332</v>
      </c>
      <c r="B333" s="316">
        <v>107</v>
      </c>
      <c r="C333" s="317" t="s">
        <v>3018</v>
      </c>
      <c r="D333" s="316" t="s">
        <v>3015</v>
      </c>
      <c r="E333" s="316"/>
      <c r="F333" s="316">
        <v>957293</v>
      </c>
      <c r="G333" s="318" t="s">
        <v>62</v>
      </c>
      <c r="H333" s="316">
        <v>25000</v>
      </c>
      <c r="I333" s="319"/>
    </row>
    <row r="334" spans="1:9" x14ac:dyDescent="0.25">
      <c r="A334" s="316">
        <v>333</v>
      </c>
      <c r="B334" s="316">
        <v>107</v>
      </c>
      <c r="C334" s="317" t="s">
        <v>3018</v>
      </c>
      <c r="D334" s="316" t="s">
        <v>3015</v>
      </c>
      <c r="E334" s="316"/>
      <c r="F334" s="316">
        <v>957294</v>
      </c>
      <c r="G334" s="318" t="s">
        <v>62</v>
      </c>
      <c r="H334" s="316">
        <v>25000</v>
      </c>
      <c r="I334" s="319"/>
    </row>
    <row r="335" spans="1:9" x14ac:dyDescent="0.25">
      <c r="A335" s="316">
        <v>334</v>
      </c>
      <c r="B335" s="316">
        <v>107</v>
      </c>
      <c r="C335" s="317" t="s">
        <v>3017</v>
      </c>
      <c r="D335" s="316" t="s">
        <v>3011</v>
      </c>
      <c r="E335" s="316"/>
      <c r="F335" s="316">
        <v>8113423</v>
      </c>
      <c r="G335" s="318" t="s">
        <v>49</v>
      </c>
      <c r="H335" s="316">
        <v>25000</v>
      </c>
      <c r="I335" s="319"/>
    </row>
    <row r="336" spans="1:9" x14ac:dyDescent="0.25">
      <c r="A336" s="316">
        <v>335</v>
      </c>
      <c r="B336" s="316">
        <v>107</v>
      </c>
      <c r="C336" s="317" t="s">
        <v>3018</v>
      </c>
      <c r="D336" s="316" t="s">
        <v>3015</v>
      </c>
      <c r="E336" s="316"/>
      <c r="F336" s="316">
        <v>957296</v>
      </c>
      <c r="G336" s="318" t="s">
        <v>62</v>
      </c>
      <c r="H336" s="316">
        <v>25000</v>
      </c>
      <c r="I336" s="319"/>
    </row>
    <row r="337" spans="1:9" x14ac:dyDescent="0.25">
      <c r="A337" s="316">
        <v>336</v>
      </c>
      <c r="B337" s="316">
        <v>107</v>
      </c>
      <c r="C337" s="317" t="s">
        <v>3017</v>
      </c>
      <c r="D337" s="316" t="s">
        <v>3011</v>
      </c>
      <c r="E337" s="316"/>
      <c r="F337" s="316">
        <v>8113425</v>
      </c>
      <c r="G337" s="318" t="s">
        <v>49</v>
      </c>
      <c r="H337" s="316">
        <v>25000</v>
      </c>
      <c r="I337" s="319"/>
    </row>
    <row r="338" spans="1:9" x14ac:dyDescent="0.25">
      <c r="A338" s="316">
        <v>337</v>
      </c>
      <c r="B338" s="316">
        <v>107</v>
      </c>
      <c r="C338" s="317" t="s">
        <v>3017</v>
      </c>
      <c r="D338" s="316" t="s">
        <v>3011</v>
      </c>
      <c r="E338" s="316"/>
      <c r="F338" s="316">
        <v>494332</v>
      </c>
      <c r="G338" s="318" t="s">
        <v>49</v>
      </c>
      <c r="H338" s="316">
        <v>25000</v>
      </c>
      <c r="I338" s="319"/>
    </row>
    <row r="339" spans="1:9" x14ac:dyDescent="0.25">
      <c r="A339" s="316">
        <v>338</v>
      </c>
      <c r="B339" s="316">
        <v>107</v>
      </c>
      <c r="C339" s="317" t="s">
        <v>3018</v>
      </c>
      <c r="D339" s="316" t="s">
        <v>3015</v>
      </c>
      <c r="E339" s="316"/>
      <c r="F339" s="316">
        <v>957300</v>
      </c>
      <c r="G339" s="318" t="s">
        <v>62</v>
      </c>
      <c r="H339" s="316">
        <v>25000</v>
      </c>
      <c r="I339" s="319"/>
    </row>
    <row r="340" spans="1:9" x14ac:dyDescent="0.25">
      <c r="A340" s="316">
        <v>339</v>
      </c>
      <c r="B340" s="316">
        <v>107</v>
      </c>
      <c r="C340" s="317" t="s">
        <v>3018</v>
      </c>
      <c r="D340" s="316" t="s">
        <v>3015</v>
      </c>
      <c r="E340" s="316"/>
      <c r="F340" s="316">
        <v>957302</v>
      </c>
      <c r="G340" s="318" t="s">
        <v>62</v>
      </c>
      <c r="H340" s="316">
        <v>25000</v>
      </c>
      <c r="I340" s="319"/>
    </row>
    <row r="341" spans="1:9" x14ac:dyDescent="0.25">
      <c r="A341" s="316">
        <v>340</v>
      </c>
      <c r="B341" s="316">
        <v>107</v>
      </c>
      <c r="C341" s="317" t="s">
        <v>3017</v>
      </c>
      <c r="D341" s="316" t="s">
        <v>3011</v>
      </c>
      <c r="E341" s="316"/>
      <c r="F341" s="316">
        <v>494334</v>
      </c>
      <c r="G341" s="318" t="s">
        <v>2792</v>
      </c>
      <c r="H341" s="316">
        <v>25000</v>
      </c>
      <c r="I341" s="319"/>
    </row>
    <row r="342" spans="1:9" x14ac:dyDescent="0.25">
      <c r="A342" s="316">
        <v>341</v>
      </c>
      <c r="B342" s="316">
        <v>107</v>
      </c>
      <c r="C342" s="317" t="s">
        <v>3017</v>
      </c>
      <c r="D342" s="316" t="s">
        <v>3011</v>
      </c>
      <c r="E342" s="316"/>
      <c r="F342" s="316">
        <v>494337</v>
      </c>
      <c r="G342" s="318" t="s">
        <v>49</v>
      </c>
      <c r="H342" s="316">
        <v>25000</v>
      </c>
      <c r="I342" s="319"/>
    </row>
    <row r="343" spans="1:9" x14ac:dyDescent="0.25">
      <c r="A343" s="316">
        <v>342</v>
      </c>
      <c r="B343" s="316">
        <v>107</v>
      </c>
      <c r="C343" s="317" t="s">
        <v>3017</v>
      </c>
      <c r="D343" s="316" t="s">
        <v>3011</v>
      </c>
      <c r="E343" s="316"/>
      <c r="F343" s="316">
        <v>494341</v>
      </c>
      <c r="G343" s="318" t="s">
        <v>49</v>
      </c>
      <c r="H343" s="316">
        <v>25000</v>
      </c>
      <c r="I343" s="319"/>
    </row>
    <row r="344" spans="1:9" x14ac:dyDescent="0.25">
      <c r="A344" s="316">
        <v>343</v>
      </c>
      <c r="B344" s="316">
        <v>107</v>
      </c>
      <c r="C344" s="317" t="s">
        <v>3017</v>
      </c>
      <c r="D344" s="316" t="s">
        <v>3015</v>
      </c>
      <c r="E344" s="316"/>
      <c r="F344" s="316">
        <v>957270</v>
      </c>
      <c r="G344" s="318" t="s">
        <v>2792</v>
      </c>
      <c r="H344" s="316">
        <v>25000</v>
      </c>
      <c r="I344" s="319"/>
    </row>
    <row r="345" spans="1:9" x14ac:dyDescent="0.25">
      <c r="A345" s="316">
        <v>344</v>
      </c>
      <c r="B345" s="316">
        <v>107</v>
      </c>
      <c r="C345" s="317" t="s">
        <v>3018</v>
      </c>
      <c r="D345" s="316" t="s">
        <v>3015</v>
      </c>
      <c r="E345" s="316"/>
      <c r="F345" s="316">
        <v>957284</v>
      </c>
      <c r="G345" s="318" t="s">
        <v>49</v>
      </c>
      <c r="H345" s="316">
        <v>25000</v>
      </c>
      <c r="I345" s="319"/>
    </row>
    <row r="346" spans="1:9" x14ac:dyDescent="0.25">
      <c r="A346" s="316">
        <v>345</v>
      </c>
      <c r="B346" s="316">
        <v>107</v>
      </c>
      <c r="C346" s="317" t="s">
        <v>3018</v>
      </c>
      <c r="D346" s="316" t="s">
        <v>3015</v>
      </c>
      <c r="E346" s="316"/>
      <c r="F346" s="316">
        <v>957291</v>
      </c>
      <c r="G346" s="318" t="s">
        <v>49</v>
      </c>
      <c r="H346" s="316">
        <v>25000</v>
      </c>
      <c r="I346" s="319"/>
    </row>
    <row r="347" spans="1:9" x14ac:dyDescent="0.25">
      <c r="A347" s="316">
        <v>346</v>
      </c>
      <c r="B347" s="316">
        <v>107</v>
      </c>
      <c r="C347" s="317" t="s">
        <v>3018</v>
      </c>
      <c r="D347" s="316" t="s">
        <v>3015</v>
      </c>
      <c r="E347" s="316"/>
      <c r="F347" s="316">
        <v>957295</v>
      </c>
      <c r="G347" s="318" t="s">
        <v>49</v>
      </c>
      <c r="H347" s="316">
        <v>25000</v>
      </c>
      <c r="I347" s="319"/>
    </row>
    <row r="348" spans="1:9" x14ac:dyDescent="0.25">
      <c r="A348" s="316">
        <v>347</v>
      </c>
      <c r="B348" s="316">
        <v>107</v>
      </c>
      <c r="C348" s="317" t="s">
        <v>3018</v>
      </c>
      <c r="D348" s="316" t="s">
        <v>3015</v>
      </c>
      <c r="E348" s="316"/>
      <c r="F348" s="316">
        <v>957297</v>
      </c>
      <c r="G348" s="318" t="s">
        <v>49</v>
      </c>
      <c r="H348" s="316">
        <v>25000</v>
      </c>
      <c r="I348" s="319"/>
    </row>
    <row r="349" spans="1:9" x14ac:dyDescent="0.25">
      <c r="A349" s="316">
        <v>348</v>
      </c>
      <c r="B349" s="316">
        <v>107</v>
      </c>
      <c r="C349" s="317" t="s">
        <v>3018</v>
      </c>
      <c r="D349" s="316" t="s">
        <v>3011</v>
      </c>
      <c r="E349" s="316"/>
      <c r="F349" s="316">
        <v>8113386</v>
      </c>
      <c r="G349" s="318" t="s">
        <v>2792</v>
      </c>
      <c r="H349" s="316">
        <v>25000</v>
      </c>
      <c r="I349" s="319"/>
    </row>
    <row r="350" spans="1:9" x14ac:dyDescent="0.25">
      <c r="A350" s="316">
        <v>349</v>
      </c>
      <c r="B350" s="316">
        <v>107</v>
      </c>
      <c r="C350" s="317" t="s">
        <v>3018</v>
      </c>
      <c r="D350" s="316" t="s">
        <v>3011</v>
      </c>
      <c r="E350" s="316"/>
      <c r="F350" s="316">
        <v>8113387</v>
      </c>
      <c r="G350" s="318" t="s">
        <v>49</v>
      </c>
      <c r="H350" s="316">
        <v>25000</v>
      </c>
      <c r="I350" s="319"/>
    </row>
    <row r="351" spans="1:9" x14ac:dyDescent="0.25">
      <c r="A351" s="316">
        <v>350</v>
      </c>
      <c r="B351" s="316">
        <v>107</v>
      </c>
      <c r="C351" s="317" t="s">
        <v>3018</v>
      </c>
      <c r="D351" s="316" t="s">
        <v>3011</v>
      </c>
      <c r="E351" s="316"/>
      <c r="F351" s="316">
        <v>8113389</v>
      </c>
      <c r="G351" s="318" t="s">
        <v>49</v>
      </c>
      <c r="H351" s="316">
        <v>25000</v>
      </c>
      <c r="I351" s="319"/>
    </row>
    <row r="352" spans="1:9" x14ac:dyDescent="0.25">
      <c r="A352" s="316">
        <v>351</v>
      </c>
      <c r="B352" s="316">
        <v>107</v>
      </c>
      <c r="C352" s="317" t="s">
        <v>3018</v>
      </c>
      <c r="D352" s="316" t="s">
        <v>3011</v>
      </c>
      <c r="E352" s="316"/>
      <c r="F352" s="316">
        <v>8113416</v>
      </c>
      <c r="G352" s="318" t="s">
        <v>62</v>
      </c>
      <c r="H352" s="316">
        <v>25000</v>
      </c>
      <c r="I352" s="319"/>
    </row>
    <row r="353" spans="1:9" x14ac:dyDescent="0.25">
      <c r="A353" s="316">
        <v>352</v>
      </c>
      <c r="B353" s="316">
        <v>107</v>
      </c>
      <c r="C353" s="317" t="s">
        <v>3018</v>
      </c>
      <c r="D353" s="316" t="s">
        <v>3011</v>
      </c>
      <c r="E353" s="316"/>
      <c r="F353" s="316">
        <v>8113390</v>
      </c>
      <c r="G353" s="318" t="s">
        <v>49</v>
      </c>
      <c r="H353" s="316">
        <v>25000</v>
      </c>
      <c r="I353" s="319"/>
    </row>
    <row r="354" spans="1:9" x14ac:dyDescent="0.25">
      <c r="A354" s="316">
        <v>353</v>
      </c>
      <c r="B354" s="316">
        <v>107</v>
      </c>
      <c r="C354" s="317" t="s">
        <v>3018</v>
      </c>
      <c r="D354" s="316" t="s">
        <v>3011</v>
      </c>
      <c r="E354" s="316"/>
      <c r="F354" s="316">
        <v>8113392</v>
      </c>
      <c r="G354" s="318" t="s">
        <v>49</v>
      </c>
      <c r="H354" s="316">
        <v>25000</v>
      </c>
      <c r="I354" s="319"/>
    </row>
    <row r="355" spans="1:9" x14ac:dyDescent="0.25">
      <c r="A355" s="316">
        <v>354</v>
      </c>
      <c r="B355" s="316">
        <v>107</v>
      </c>
      <c r="C355" s="317" t="s">
        <v>3020</v>
      </c>
      <c r="D355" s="316" t="s">
        <v>3011</v>
      </c>
      <c r="E355" s="316"/>
      <c r="F355" s="316">
        <v>494309</v>
      </c>
      <c r="G355" s="318" t="s">
        <v>49</v>
      </c>
      <c r="H355" s="316">
        <v>25000</v>
      </c>
      <c r="I355" s="319"/>
    </row>
    <row r="356" spans="1:9" x14ac:dyDescent="0.25">
      <c r="A356" s="316">
        <v>355</v>
      </c>
      <c r="B356" s="316">
        <v>107</v>
      </c>
      <c r="C356" s="317" t="s">
        <v>3018</v>
      </c>
      <c r="D356" s="316" t="s">
        <v>3011</v>
      </c>
      <c r="E356" s="316"/>
      <c r="F356" s="316">
        <v>8113395</v>
      </c>
      <c r="G356" s="318" t="s">
        <v>49</v>
      </c>
      <c r="H356" s="316">
        <v>25000</v>
      </c>
      <c r="I356" s="319"/>
    </row>
    <row r="357" spans="1:9" x14ac:dyDescent="0.25">
      <c r="A357" s="316">
        <v>356</v>
      </c>
      <c r="B357" s="316">
        <v>107</v>
      </c>
      <c r="C357" s="317" t="s">
        <v>3020</v>
      </c>
      <c r="D357" s="316" t="s">
        <v>3011</v>
      </c>
      <c r="E357" s="316"/>
      <c r="F357" s="316">
        <v>494312</v>
      </c>
      <c r="G357" s="318" t="s">
        <v>62</v>
      </c>
      <c r="H357" s="316">
        <v>25000</v>
      </c>
      <c r="I357" s="319"/>
    </row>
    <row r="358" spans="1:9" x14ac:dyDescent="0.25">
      <c r="A358" s="316">
        <v>357</v>
      </c>
      <c r="B358" s="316">
        <v>107</v>
      </c>
      <c r="C358" s="317" t="s">
        <v>3020</v>
      </c>
      <c r="D358" s="316" t="s">
        <v>3011</v>
      </c>
      <c r="E358" s="316"/>
      <c r="F358" s="316">
        <v>494313</v>
      </c>
      <c r="G358" s="318" t="s">
        <v>49</v>
      </c>
      <c r="H358" s="316">
        <v>25000</v>
      </c>
      <c r="I358" s="319"/>
    </row>
    <row r="359" spans="1:9" x14ac:dyDescent="0.25">
      <c r="A359" s="316">
        <v>358</v>
      </c>
      <c r="B359" s="316">
        <v>107</v>
      </c>
      <c r="C359" s="317" t="s">
        <v>3020</v>
      </c>
      <c r="D359" s="316" t="s">
        <v>3011</v>
      </c>
      <c r="E359" s="316"/>
      <c r="F359" s="316">
        <v>494314</v>
      </c>
      <c r="G359" s="318" t="s">
        <v>62</v>
      </c>
      <c r="H359" s="316">
        <v>25000</v>
      </c>
      <c r="I359" s="319"/>
    </row>
    <row r="360" spans="1:9" x14ac:dyDescent="0.25">
      <c r="A360" s="316">
        <v>359</v>
      </c>
      <c r="B360" s="316">
        <v>107</v>
      </c>
      <c r="C360" s="317" t="s">
        <v>3020</v>
      </c>
      <c r="D360" s="316" t="s">
        <v>3011</v>
      </c>
      <c r="E360" s="316"/>
      <c r="F360" s="316">
        <v>494315</v>
      </c>
      <c r="G360" s="318" t="s">
        <v>49</v>
      </c>
      <c r="H360" s="316">
        <v>25000</v>
      </c>
      <c r="I360" s="319"/>
    </row>
    <row r="361" spans="1:9" x14ac:dyDescent="0.25">
      <c r="A361" s="316">
        <v>360</v>
      </c>
      <c r="B361" s="316">
        <v>107</v>
      </c>
      <c r="C361" s="317" t="s">
        <v>3020</v>
      </c>
      <c r="D361" s="316" t="s">
        <v>3011</v>
      </c>
      <c r="E361" s="316"/>
      <c r="F361" s="316">
        <v>494316</v>
      </c>
      <c r="G361" s="318" t="s">
        <v>62</v>
      </c>
      <c r="H361" s="316">
        <v>25000</v>
      </c>
      <c r="I361" s="319"/>
    </row>
    <row r="362" spans="1:9" x14ac:dyDescent="0.25">
      <c r="A362" s="316">
        <v>361</v>
      </c>
      <c r="B362" s="316">
        <v>107</v>
      </c>
      <c r="C362" s="317" t="s">
        <v>3018</v>
      </c>
      <c r="D362" s="316" t="s">
        <v>3011</v>
      </c>
      <c r="E362" s="316"/>
      <c r="F362" s="316">
        <v>8113397</v>
      </c>
      <c r="G362" s="318" t="s">
        <v>49</v>
      </c>
      <c r="H362" s="316">
        <v>25000</v>
      </c>
      <c r="I362" s="319"/>
    </row>
    <row r="363" spans="1:9" x14ac:dyDescent="0.25">
      <c r="A363" s="316">
        <v>362</v>
      </c>
      <c r="B363" s="316">
        <v>107</v>
      </c>
      <c r="C363" s="317" t="s">
        <v>3020</v>
      </c>
      <c r="D363" s="316" t="s">
        <v>3011</v>
      </c>
      <c r="E363" s="316"/>
      <c r="F363" s="316">
        <v>494318</v>
      </c>
      <c r="G363" s="318" t="s">
        <v>62</v>
      </c>
      <c r="H363" s="316">
        <v>25000</v>
      </c>
      <c r="I363" s="319"/>
    </row>
    <row r="364" spans="1:9" x14ac:dyDescent="0.25">
      <c r="A364" s="316">
        <v>363</v>
      </c>
      <c r="B364" s="316">
        <v>107</v>
      </c>
      <c r="C364" s="317" t="s">
        <v>3020</v>
      </c>
      <c r="D364" s="316" t="s">
        <v>3011</v>
      </c>
      <c r="E364" s="316"/>
      <c r="F364" s="316">
        <v>494319</v>
      </c>
      <c r="G364" s="318" t="s">
        <v>62</v>
      </c>
      <c r="H364" s="316">
        <v>25000</v>
      </c>
      <c r="I364" s="319"/>
    </row>
    <row r="365" spans="1:9" x14ac:dyDescent="0.25">
      <c r="A365" s="316">
        <v>364</v>
      </c>
      <c r="B365" s="316">
        <v>107</v>
      </c>
      <c r="C365" s="317" t="s">
        <v>3018</v>
      </c>
      <c r="D365" s="316" t="s">
        <v>3011</v>
      </c>
      <c r="E365" s="316"/>
      <c r="F365" s="316">
        <v>8113402</v>
      </c>
      <c r="G365" s="318" t="s">
        <v>49</v>
      </c>
      <c r="H365" s="316">
        <v>25000</v>
      </c>
      <c r="I365" s="319"/>
    </row>
    <row r="366" spans="1:9" x14ac:dyDescent="0.25">
      <c r="A366" s="316">
        <v>365</v>
      </c>
      <c r="B366" s="316">
        <v>107</v>
      </c>
      <c r="C366" s="317" t="s">
        <v>3020</v>
      </c>
      <c r="D366" s="316" t="s">
        <v>3011</v>
      </c>
      <c r="E366" s="316"/>
      <c r="F366" s="316">
        <v>494323</v>
      </c>
      <c r="G366" s="318" t="s">
        <v>49</v>
      </c>
      <c r="H366" s="316">
        <v>25000</v>
      </c>
      <c r="I366" s="319"/>
    </row>
    <row r="367" spans="1:9" x14ac:dyDescent="0.25">
      <c r="A367" s="316">
        <v>366</v>
      </c>
      <c r="B367" s="316">
        <v>107</v>
      </c>
      <c r="C367" s="317" t="s">
        <v>3020</v>
      </c>
      <c r="D367" s="316" t="s">
        <v>3011</v>
      </c>
      <c r="E367" s="316"/>
      <c r="F367" s="316">
        <v>494324</v>
      </c>
      <c r="G367" s="318" t="s">
        <v>62</v>
      </c>
      <c r="H367" s="316">
        <v>25000</v>
      </c>
      <c r="I367" s="319"/>
    </row>
    <row r="368" spans="1:9" x14ac:dyDescent="0.25">
      <c r="A368" s="316">
        <v>367</v>
      </c>
      <c r="B368" s="316">
        <v>107</v>
      </c>
      <c r="C368" s="317" t="s">
        <v>3020</v>
      </c>
      <c r="D368" s="316" t="s">
        <v>3011</v>
      </c>
      <c r="E368" s="316"/>
      <c r="F368" s="316">
        <v>494325</v>
      </c>
      <c r="G368" s="318" t="s">
        <v>62</v>
      </c>
      <c r="H368" s="316">
        <v>25000</v>
      </c>
      <c r="I368" s="319"/>
    </row>
    <row r="369" spans="1:9" x14ac:dyDescent="0.25">
      <c r="A369" s="316">
        <v>368</v>
      </c>
      <c r="B369" s="316">
        <v>107</v>
      </c>
      <c r="C369" s="317" t="s">
        <v>3020</v>
      </c>
      <c r="D369" s="316" t="s">
        <v>3011</v>
      </c>
      <c r="E369" s="316"/>
      <c r="F369" s="316">
        <v>494327</v>
      </c>
      <c r="G369" s="318" t="s">
        <v>62</v>
      </c>
      <c r="H369" s="316">
        <v>25000</v>
      </c>
      <c r="I369" s="319"/>
    </row>
    <row r="370" spans="1:9" x14ac:dyDescent="0.25">
      <c r="A370" s="316">
        <v>369</v>
      </c>
      <c r="B370" s="316">
        <v>107</v>
      </c>
      <c r="C370" s="317" t="s">
        <v>3018</v>
      </c>
      <c r="D370" s="316" t="s">
        <v>3011</v>
      </c>
      <c r="E370" s="316"/>
      <c r="F370" s="316">
        <v>8113403</v>
      </c>
      <c r="G370" s="318" t="s">
        <v>49</v>
      </c>
      <c r="H370" s="316">
        <v>25000</v>
      </c>
      <c r="I370" s="319"/>
    </row>
    <row r="371" spans="1:9" x14ac:dyDescent="0.25">
      <c r="A371" s="316">
        <v>370</v>
      </c>
      <c r="B371" s="316">
        <v>107</v>
      </c>
      <c r="C371" s="317" t="s">
        <v>3018</v>
      </c>
      <c r="D371" s="316" t="s">
        <v>3011</v>
      </c>
      <c r="E371" s="316"/>
      <c r="F371" s="316">
        <v>8113404</v>
      </c>
      <c r="G371" s="318" t="s">
        <v>49</v>
      </c>
      <c r="H371" s="316">
        <v>25000</v>
      </c>
      <c r="I371" s="319"/>
    </row>
    <row r="372" spans="1:9" x14ac:dyDescent="0.25">
      <c r="A372" s="316">
        <v>371</v>
      </c>
      <c r="B372" s="316">
        <v>107</v>
      </c>
      <c r="C372" s="317" t="s">
        <v>3020</v>
      </c>
      <c r="D372" s="316" t="s">
        <v>3011</v>
      </c>
      <c r="E372" s="316"/>
      <c r="F372" s="316">
        <v>1318223</v>
      </c>
      <c r="G372" s="318" t="s">
        <v>62</v>
      </c>
      <c r="H372" s="316">
        <v>25000</v>
      </c>
      <c r="I372" s="319"/>
    </row>
    <row r="373" spans="1:9" x14ac:dyDescent="0.25">
      <c r="A373" s="316">
        <v>372</v>
      </c>
      <c r="B373" s="316">
        <v>107</v>
      </c>
      <c r="C373" s="317" t="s">
        <v>3020</v>
      </c>
      <c r="D373" s="316" t="s">
        <v>3011</v>
      </c>
      <c r="E373" s="316"/>
      <c r="F373" s="316">
        <v>2495595</v>
      </c>
      <c r="G373" s="318" t="s">
        <v>62</v>
      </c>
      <c r="H373" s="316">
        <v>25000</v>
      </c>
      <c r="I373" s="319"/>
    </row>
    <row r="374" spans="1:9" x14ac:dyDescent="0.25">
      <c r="A374" s="316">
        <v>373</v>
      </c>
      <c r="B374" s="316">
        <v>107</v>
      </c>
      <c r="C374" s="317" t="s">
        <v>3018</v>
      </c>
      <c r="D374" s="316" t="s">
        <v>3011</v>
      </c>
      <c r="E374" s="316"/>
      <c r="F374" s="316">
        <v>8113418</v>
      </c>
      <c r="G374" s="318" t="s">
        <v>49</v>
      </c>
      <c r="H374" s="316">
        <v>25000</v>
      </c>
      <c r="I374" s="319"/>
    </row>
    <row r="375" spans="1:9" x14ac:dyDescent="0.25">
      <c r="A375" s="316">
        <v>374</v>
      </c>
      <c r="B375" s="316">
        <v>107</v>
      </c>
      <c r="C375" s="317" t="s">
        <v>3020</v>
      </c>
      <c r="D375" s="316" t="s">
        <v>3011</v>
      </c>
      <c r="E375" s="316"/>
      <c r="F375" s="316">
        <v>2495597</v>
      </c>
      <c r="G375" s="318" t="s">
        <v>62</v>
      </c>
      <c r="H375" s="316">
        <v>25000</v>
      </c>
      <c r="I375" s="319"/>
    </row>
    <row r="376" spans="1:9" x14ac:dyDescent="0.25">
      <c r="A376" s="316">
        <v>375</v>
      </c>
      <c r="B376" s="316">
        <v>107</v>
      </c>
      <c r="C376" s="317" t="s">
        <v>3020</v>
      </c>
      <c r="D376" s="316" t="s">
        <v>3011</v>
      </c>
      <c r="E376" s="316"/>
      <c r="F376" s="316">
        <v>2495598</v>
      </c>
      <c r="G376" s="318" t="s">
        <v>49</v>
      </c>
      <c r="H376" s="316">
        <v>25000</v>
      </c>
      <c r="I376" s="319"/>
    </row>
    <row r="377" spans="1:9" x14ac:dyDescent="0.25">
      <c r="A377" s="316">
        <v>376</v>
      </c>
      <c r="B377" s="316">
        <v>107</v>
      </c>
      <c r="C377" s="317" t="s">
        <v>3018</v>
      </c>
      <c r="D377" s="316" t="s">
        <v>3011</v>
      </c>
      <c r="E377" s="316"/>
      <c r="F377" s="316">
        <v>8113419</v>
      </c>
      <c r="G377" s="318" t="s">
        <v>49</v>
      </c>
      <c r="H377" s="316">
        <v>25000</v>
      </c>
      <c r="I377" s="319"/>
    </row>
    <row r="378" spans="1:9" x14ac:dyDescent="0.25">
      <c r="A378" s="316">
        <v>377</v>
      </c>
      <c r="B378" s="316">
        <v>107</v>
      </c>
      <c r="C378" s="317" t="s">
        <v>3020</v>
      </c>
      <c r="D378" s="316" t="s">
        <v>3011</v>
      </c>
      <c r="E378" s="316"/>
      <c r="F378" s="316">
        <v>2495600</v>
      </c>
      <c r="G378" s="318" t="s">
        <v>62</v>
      </c>
      <c r="H378" s="316">
        <v>25000</v>
      </c>
      <c r="I378" s="319"/>
    </row>
    <row r="379" spans="1:9" x14ac:dyDescent="0.25">
      <c r="A379" s="316">
        <v>378</v>
      </c>
      <c r="B379" s="316">
        <v>107</v>
      </c>
      <c r="C379" s="317" t="s">
        <v>3020</v>
      </c>
      <c r="D379" s="316" t="s">
        <v>3011</v>
      </c>
      <c r="E379" s="316"/>
      <c r="F379" s="316">
        <v>494310</v>
      </c>
      <c r="G379" s="318" t="s">
        <v>49</v>
      </c>
      <c r="H379" s="316">
        <v>25000</v>
      </c>
      <c r="I379" s="319"/>
    </row>
    <row r="380" spans="1:9" x14ac:dyDescent="0.25">
      <c r="A380" s="316">
        <v>379</v>
      </c>
      <c r="B380" s="316">
        <v>107</v>
      </c>
      <c r="C380" s="317" t="s">
        <v>3020</v>
      </c>
      <c r="D380" s="316" t="s">
        <v>3011</v>
      </c>
      <c r="E380" s="316"/>
      <c r="F380" s="316">
        <v>494317</v>
      </c>
      <c r="G380" s="318" t="s">
        <v>49</v>
      </c>
      <c r="H380" s="316">
        <v>25000</v>
      </c>
      <c r="I380" s="319"/>
    </row>
    <row r="381" spans="1:9" x14ac:dyDescent="0.25">
      <c r="A381" s="316">
        <v>380</v>
      </c>
      <c r="B381" s="316">
        <v>107</v>
      </c>
      <c r="C381" s="317" t="s">
        <v>3020</v>
      </c>
      <c r="D381" s="316" t="s">
        <v>3011</v>
      </c>
      <c r="E381" s="316"/>
      <c r="F381" s="316">
        <v>494321</v>
      </c>
      <c r="G381" s="318" t="s">
        <v>49</v>
      </c>
      <c r="H381" s="316">
        <v>25000</v>
      </c>
      <c r="I381" s="319"/>
    </row>
    <row r="382" spans="1:9" x14ac:dyDescent="0.25">
      <c r="A382" s="316">
        <v>381</v>
      </c>
      <c r="B382" s="316">
        <v>107</v>
      </c>
      <c r="C382" s="317" t="s">
        <v>3020</v>
      </c>
      <c r="D382" s="316" t="s">
        <v>3011</v>
      </c>
      <c r="E382" s="316"/>
      <c r="F382" s="316">
        <v>2495604</v>
      </c>
      <c r="G382" s="318" t="s">
        <v>62</v>
      </c>
      <c r="H382" s="316">
        <v>25000</v>
      </c>
      <c r="I382" s="319"/>
    </row>
    <row r="383" spans="1:9" x14ac:dyDescent="0.25">
      <c r="A383" s="316">
        <v>382</v>
      </c>
      <c r="B383" s="316">
        <v>107</v>
      </c>
      <c r="C383" s="317" t="s">
        <v>3020</v>
      </c>
      <c r="D383" s="316" t="s">
        <v>3011</v>
      </c>
      <c r="E383" s="316"/>
      <c r="F383" s="316">
        <v>2495607</v>
      </c>
      <c r="G383" s="318" t="s">
        <v>62</v>
      </c>
      <c r="H383" s="316">
        <v>25000</v>
      </c>
      <c r="I383" s="319"/>
    </row>
    <row r="384" spans="1:9" x14ac:dyDescent="0.25">
      <c r="A384" s="316">
        <v>383</v>
      </c>
      <c r="B384" s="316">
        <v>107</v>
      </c>
      <c r="C384" s="317" t="s">
        <v>3020</v>
      </c>
      <c r="D384" s="316" t="s">
        <v>3011</v>
      </c>
      <c r="E384" s="316"/>
      <c r="F384" s="316">
        <v>2495608</v>
      </c>
      <c r="G384" s="318" t="s">
        <v>62</v>
      </c>
      <c r="H384" s="316">
        <v>25000</v>
      </c>
      <c r="I384" s="319"/>
    </row>
    <row r="385" spans="1:9" x14ac:dyDescent="0.25">
      <c r="A385" s="316">
        <v>384</v>
      </c>
      <c r="B385" s="316">
        <v>107</v>
      </c>
      <c r="C385" s="317" t="s">
        <v>3020</v>
      </c>
      <c r="D385" s="316" t="s">
        <v>3011</v>
      </c>
      <c r="E385" s="316"/>
      <c r="F385" s="316">
        <v>2495609</v>
      </c>
      <c r="G385" s="318" t="s">
        <v>62</v>
      </c>
      <c r="H385" s="316">
        <v>25000</v>
      </c>
      <c r="I385" s="319"/>
    </row>
    <row r="386" spans="1:9" x14ac:dyDescent="0.25">
      <c r="A386" s="316">
        <v>385</v>
      </c>
      <c r="B386" s="316">
        <v>107</v>
      </c>
      <c r="C386" s="317" t="s">
        <v>3020</v>
      </c>
      <c r="D386" s="316" t="s">
        <v>3011</v>
      </c>
      <c r="E386" s="316"/>
      <c r="F386" s="316">
        <v>2495610</v>
      </c>
      <c r="G386" s="318" t="s">
        <v>62</v>
      </c>
      <c r="H386" s="316">
        <v>25000</v>
      </c>
      <c r="I386" s="319"/>
    </row>
    <row r="387" spans="1:9" x14ac:dyDescent="0.25">
      <c r="A387" s="316">
        <v>386</v>
      </c>
      <c r="B387" s="316">
        <v>107</v>
      </c>
      <c r="C387" s="317" t="s">
        <v>3020</v>
      </c>
      <c r="D387" s="316" t="s">
        <v>3011</v>
      </c>
      <c r="E387" s="316"/>
      <c r="F387" s="316">
        <v>2495611</v>
      </c>
      <c r="G387" s="318" t="s">
        <v>62</v>
      </c>
      <c r="H387" s="316">
        <v>25000</v>
      </c>
      <c r="I387" s="319"/>
    </row>
    <row r="388" spans="1:9" x14ac:dyDescent="0.25">
      <c r="A388" s="316">
        <v>387</v>
      </c>
      <c r="B388" s="316">
        <v>107</v>
      </c>
      <c r="C388" s="317" t="s">
        <v>3020</v>
      </c>
      <c r="D388" s="316" t="s">
        <v>3011</v>
      </c>
      <c r="E388" s="316"/>
      <c r="F388" s="316">
        <v>2495612</v>
      </c>
      <c r="G388" s="318" t="s">
        <v>62</v>
      </c>
      <c r="H388" s="316">
        <v>25000</v>
      </c>
      <c r="I388" s="319"/>
    </row>
    <row r="389" spans="1:9" x14ac:dyDescent="0.25">
      <c r="A389" s="316">
        <v>388</v>
      </c>
      <c r="B389" s="316">
        <v>107</v>
      </c>
      <c r="C389" s="317" t="s">
        <v>3020</v>
      </c>
      <c r="D389" s="316" t="s">
        <v>3011</v>
      </c>
      <c r="E389" s="316"/>
      <c r="F389" s="316">
        <v>2495613</v>
      </c>
      <c r="G389" s="318" t="s">
        <v>62</v>
      </c>
      <c r="H389" s="316">
        <v>25000</v>
      </c>
      <c r="I389" s="319"/>
    </row>
    <row r="390" spans="1:9" x14ac:dyDescent="0.25">
      <c r="A390" s="316">
        <v>389</v>
      </c>
      <c r="B390" s="316">
        <v>107</v>
      </c>
      <c r="C390" s="317" t="s">
        <v>3020</v>
      </c>
      <c r="D390" s="316" t="s">
        <v>3011</v>
      </c>
      <c r="E390" s="316"/>
      <c r="F390" s="316">
        <v>494311</v>
      </c>
      <c r="G390" s="318" t="s">
        <v>62</v>
      </c>
      <c r="H390" s="316">
        <v>25000</v>
      </c>
      <c r="I390" s="319"/>
    </row>
    <row r="391" spans="1:9" x14ac:dyDescent="0.25">
      <c r="A391" s="316">
        <v>390</v>
      </c>
      <c r="B391" s="316">
        <v>107</v>
      </c>
      <c r="C391" s="317" t="s">
        <v>3021</v>
      </c>
      <c r="D391" s="316" t="s">
        <v>3015</v>
      </c>
      <c r="E391" s="316"/>
      <c r="F391" s="316">
        <v>957304</v>
      </c>
      <c r="G391" s="318" t="s">
        <v>62</v>
      </c>
      <c r="H391" s="316">
        <v>25000</v>
      </c>
      <c r="I391" s="319"/>
    </row>
    <row r="392" spans="1:9" x14ac:dyDescent="0.25">
      <c r="A392" s="316">
        <v>391</v>
      </c>
      <c r="B392" s="316">
        <v>107</v>
      </c>
      <c r="C392" s="317" t="s">
        <v>3021</v>
      </c>
      <c r="D392" s="316" t="s">
        <v>3015</v>
      </c>
      <c r="E392" s="316"/>
      <c r="F392" s="316">
        <v>957305</v>
      </c>
      <c r="G392" s="318" t="s">
        <v>62</v>
      </c>
      <c r="H392" s="316">
        <v>25000</v>
      </c>
      <c r="I392" s="319"/>
    </row>
    <row r="393" spans="1:9" x14ac:dyDescent="0.25">
      <c r="A393" s="316">
        <v>392</v>
      </c>
      <c r="B393" s="316">
        <v>107</v>
      </c>
      <c r="C393" s="317" t="s">
        <v>3021</v>
      </c>
      <c r="D393" s="316" t="s">
        <v>3015</v>
      </c>
      <c r="E393" s="316"/>
      <c r="F393" s="316">
        <v>957306</v>
      </c>
      <c r="G393" s="318" t="s">
        <v>62</v>
      </c>
      <c r="H393" s="316">
        <v>25000</v>
      </c>
      <c r="I393" s="319"/>
    </row>
    <row r="394" spans="1:9" x14ac:dyDescent="0.25">
      <c r="A394" s="316">
        <v>393</v>
      </c>
      <c r="B394" s="316">
        <v>107</v>
      </c>
      <c r="C394" s="317" t="s">
        <v>3021</v>
      </c>
      <c r="D394" s="316" t="s">
        <v>3015</v>
      </c>
      <c r="E394" s="316"/>
      <c r="F394" s="316">
        <v>957307</v>
      </c>
      <c r="G394" s="318" t="s">
        <v>62</v>
      </c>
      <c r="H394" s="316">
        <v>25000</v>
      </c>
      <c r="I394" s="319"/>
    </row>
    <row r="395" spans="1:9" x14ac:dyDescent="0.25">
      <c r="A395" s="316">
        <v>394</v>
      </c>
      <c r="B395" s="316">
        <v>107</v>
      </c>
      <c r="C395" s="317" t="s">
        <v>3021</v>
      </c>
      <c r="D395" s="316" t="s">
        <v>3015</v>
      </c>
      <c r="E395" s="316"/>
      <c r="F395" s="316">
        <v>957308</v>
      </c>
      <c r="G395" s="318" t="s">
        <v>62</v>
      </c>
      <c r="H395" s="316">
        <v>25000</v>
      </c>
      <c r="I395" s="319"/>
    </row>
    <row r="396" spans="1:9" x14ac:dyDescent="0.25">
      <c r="A396" s="316">
        <v>395</v>
      </c>
      <c r="B396" s="316">
        <v>107</v>
      </c>
      <c r="C396" s="317" t="s">
        <v>3021</v>
      </c>
      <c r="D396" s="316" t="s">
        <v>3015</v>
      </c>
      <c r="E396" s="316"/>
      <c r="F396" s="316">
        <v>957310</v>
      </c>
      <c r="G396" s="318" t="s">
        <v>62</v>
      </c>
      <c r="H396" s="316">
        <v>25000</v>
      </c>
      <c r="I396" s="319"/>
    </row>
    <row r="397" spans="1:9" x14ac:dyDescent="0.25">
      <c r="A397" s="316">
        <v>396</v>
      </c>
      <c r="B397" s="316">
        <v>107</v>
      </c>
      <c r="C397" s="317" t="s">
        <v>3021</v>
      </c>
      <c r="D397" s="316" t="s">
        <v>3015</v>
      </c>
      <c r="E397" s="316"/>
      <c r="F397" s="316">
        <v>957312</v>
      </c>
      <c r="G397" s="318" t="s">
        <v>62</v>
      </c>
      <c r="H397" s="316">
        <v>25000</v>
      </c>
      <c r="I397" s="319"/>
    </row>
    <row r="398" spans="1:9" x14ac:dyDescent="0.25">
      <c r="A398" s="316">
        <v>397</v>
      </c>
      <c r="B398" s="316">
        <v>107</v>
      </c>
      <c r="C398" s="317" t="s">
        <v>3021</v>
      </c>
      <c r="D398" s="316" t="s">
        <v>3015</v>
      </c>
      <c r="E398" s="316"/>
      <c r="F398" s="316">
        <v>957313</v>
      </c>
      <c r="G398" s="318" t="s">
        <v>62</v>
      </c>
      <c r="H398" s="316">
        <v>25000</v>
      </c>
      <c r="I398" s="319"/>
    </row>
    <row r="399" spans="1:9" x14ac:dyDescent="0.25">
      <c r="A399" s="316">
        <v>398</v>
      </c>
      <c r="B399" s="316">
        <v>107</v>
      </c>
      <c r="C399" s="317" t="s">
        <v>3021</v>
      </c>
      <c r="D399" s="316" t="s">
        <v>3015</v>
      </c>
      <c r="E399" s="316"/>
      <c r="F399" s="316">
        <v>957314</v>
      </c>
      <c r="G399" s="318" t="s">
        <v>62</v>
      </c>
      <c r="H399" s="316">
        <v>25000</v>
      </c>
      <c r="I399" s="319"/>
    </row>
    <row r="400" spans="1:9" x14ac:dyDescent="0.25">
      <c r="A400" s="316">
        <v>399</v>
      </c>
      <c r="B400" s="316">
        <v>107</v>
      </c>
      <c r="C400" s="317" t="s">
        <v>3021</v>
      </c>
      <c r="D400" s="316" t="s">
        <v>3015</v>
      </c>
      <c r="E400" s="316"/>
      <c r="F400" s="316">
        <v>957315</v>
      </c>
      <c r="G400" s="318" t="s">
        <v>62</v>
      </c>
      <c r="H400" s="316">
        <v>25000</v>
      </c>
      <c r="I400" s="319"/>
    </row>
    <row r="401" spans="1:9" x14ac:dyDescent="0.25">
      <c r="A401" s="316">
        <v>400</v>
      </c>
      <c r="B401" s="316">
        <v>107</v>
      </c>
      <c r="C401" s="317" t="s">
        <v>3021</v>
      </c>
      <c r="D401" s="316" t="s">
        <v>3015</v>
      </c>
      <c r="E401" s="316"/>
      <c r="F401" s="316">
        <v>957316</v>
      </c>
      <c r="G401" s="318" t="s">
        <v>62</v>
      </c>
      <c r="H401" s="316">
        <v>25000</v>
      </c>
      <c r="I401" s="319"/>
    </row>
    <row r="402" spans="1:9" x14ac:dyDescent="0.25">
      <c r="A402" s="316">
        <v>401</v>
      </c>
      <c r="B402" s="316">
        <v>107</v>
      </c>
      <c r="C402" s="317" t="s">
        <v>3021</v>
      </c>
      <c r="D402" s="316" t="s">
        <v>3015</v>
      </c>
      <c r="E402" s="316"/>
      <c r="F402" s="316">
        <v>957319</v>
      </c>
      <c r="G402" s="318" t="s">
        <v>62</v>
      </c>
      <c r="H402" s="316">
        <v>25000</v>
      </c>
      <c r="I402" s="319"/>
    </row>
    <row r="403" spans="1:9" x14ac:dyDescent="0.25">
      <c r="A403" s="316">
        <v>402</v>
      </c>
      <c r="B403" s="316">
        <v>107</v>
      </c>
      <c r="C403" s="317" t="s">
        <v>3021</v>
      </c>
      <c r="D403" s="316" t="s">
        <v>3015</v>
      </c>
      <c r="E403" s="316"/>
      <c r="F403" s="316">
        <v>957320</v>
      </c>
      <c r="G403" s="318" t="s">
        <v>62</v>
      </c>
      <c r="H403" s="316">
        <v>25000</v>
      </c>
      <c r="I403" s="319"/>
    </row>
    <row r="404" spans="1:9" x14ac:dyDescent="0.25">
      <c r="A404" s="316">
        <v>403</v>
      </c>
      <c r="B404" s="316">
        <v>107</v>
      </c>
      <c r="C404" s="317" t="s">
        <v>3021</v>
      </c>
      <c r="D404" s="316" t="s">
        <v>3015</v>
      </c>
      <c r="E404" s="316"/>
      <c r="F404" s="316">
        <v>957321</v>
      </c>
      <c r="G404" s="318" t="s">
        <v>62</v>
      </c>
      <c r="H404" s="316">
        <v>25000</v>
      </c>
      <c r="I404" s="319"/>
    </row>
    <row r="405" spans="1:9" x14ac:dyDescent="0.25">
      <c r="A405" s="316">
        <v>404</v>
      </c>
      <c r="B405" s="316">
        <v>107</v>
      </c>
      <c r="C405" s="317" t="s">
        <v>3021</v>
      </c>
      <c r="D405" s="316" t="s">
        <v>3015</v>
      </c>
      <c r="E405" s="316"/>
      <c r="F405" s="316">
        <v>957325</v>
      </c>
      <c r="G405" s="318" t="s">
        <v>62</v>
      </c>
      <c r="H405" s="316">
        <v>25000</v>
      </c>
      <c r="I405" s="319"/>
    </row>
    <row r="406" spans="1:9" x14ac:dyDescent="0.25">
      <c r="A406" s="316">
        <v>405</v>
      </c>
      <c r="B406" s="316">
        <v>107</v>
      </c>
      <c r="C406" s="317" t="s">
        <v>3021</v>
      </c>
      <c r="D406" s="316" t="s">
        <v>3015</v>
      </c>
      <c r="E406" s="316"/>
      <c r="F406" s="316">
        <v>957327</v>
      </c>
      <c r="G406" s="318" t="s">
        <v>62</v>
      </c>
      <c r="H406" s="316">
        <v>25000</v>
      </c>
      <c r="I406" s="319"/>
    </row>
    <row r="407" spans="1:9" x14ac:dyDescent="0.25">
      <c r="A407" s="316">
        <v>406</v>
      </c>
      <c r="B407" s="316">
        <v>107</v>
      </c>
      <c r="C407" s="317" t="s">
        <v>3021</v>
      </c>
      <c r="D407" s="316" t="s">
        <v>3011</v>
      </c>
      <c r="E407" s="316"/>
      <c r="F407" s="316">
        <v>2495594</v>
      </c>
      <c r="G407" s="318" t="s">
        <v>62</v>
      </c>
      <c r="H407" s="316">
        <v>25000</v>
      </c>
      <c r="I407" s="319"/>
    </row>
    <row r="408" spans="1:9" x14ac:dyDescent="0.25">
      <c r="A408" s="316">
        <v>407</v>
      </c>
      <c r="B408" s="316">
        <v>107</v>
      </c>
      <c r="C408" s="317" t="s">
        <v>3021</v>
      </c>
      <c r="D408" s="316" t="s">
        <v>3011</v>
      </c>
      <c r="E408" s="316"/>
      <c r="F408" s="316">
        <v>2495605</v>
      </c>
      <c r="G408" s="318" t="s">
        <v>62</v>
      </c>
      <c r="H408" s="316">
        <v>25000</v>
      </c>
      <c r="I408" s="319"/>
    </row>
    <row r="409" spans="1:9" x14ac:dyDescent="0.25">
      <c r="A409" s="316">
        <v>408</v>
      </c>
      <c r="B409" s="316">
        <v>107</v>
      </c>
      <c r="C409" s="317" t="s">
        <v>3020</v>
      </c>
      <c r="D409" s="316" t="s">
        <v>3011</v>
      </c>
      <c r="E409" s="316"/>
      <c r="F409" s="316">
        <v>494328</v>
      </c>
      <c r="G409" s="318" t="s">
        <v>49</v>
      </c>
      <c r="H409" s="316">
        <v>25000</v>
      </c>
      <c r="I409" s="319"/>
    </row>
    <row r="410" spans="1:9" x14ac:dyDescent="0.25">
      <c r="A410" s="316">
        <v>409</v>
      </c>
      <c r="B410" s="316">
        <v>107</v>
      </c>
      <c r="C410" s="317" t="s">
        <v>3020</v>
      </c>
      <c r="D410" s="316" t="s">
        <v>3011</v>
      </c>
      <c r="E410" s="316"/>
      <c r="F410" s="316">
        <v>1318222</v>
      </c>
      <c r="G410" s="318" t="s">
        <v>49</v>
      </c>
      <c r="H410" s="316">
        <v>25000</v>
      </c>
      <c r="I410" s="319"/>
    </row>
    <row r="411" spans="1:9" x14ac:dyDescent="0.25">
      <c r="A411" s="316">
        <v>410</v>
      </c>
      <c r="B411" s="316">
        <v>107</v>
      </c>
      <c r="C411" s="317" t="s">
        <v>3020</v>
      </c>
      <c r="D411" s="316" t="s">
        <v>3011</v>
      </c>
      <c r="E411" s="316"/>
      <c r="F411" s="316">
        <v>2495596</v>
      </c>
      <c r="G411" s="318" t="s">
        <v>49</v>
      </c>
      <c r="H411" s="316">
        <v>25000</v>
      </c>
      <c r="I411" s="319"/>
    </row>
    <row r="412" spans="1:9" x14ac:dyDescent="0.25">
      <c r="A412" s="316">
        <v>411</v>
      </c>
      <c r="B412" s="316">
        <v>107</v>
      </c>
      <c r="C412" s="317" t="s">
        <v>3020</v>
      </c>
      <c r="D412" s="316" t="s">
        <v>3011</v>
      </c>
      <c r="E412" s="316"/>
      <c r="F412" s="316">
        <v>2495599</v>
      </c>
      <c r="G412" s="318" t="s">
        <v>49</v>
      </c>
      <c r="H412" s="316">
        <v>25000</v>
      </c>
      <c r="I412" s="319"/>
    </row>
    <row r="413" spans="1:9" x14ac:dyDescent="0.25">
      <c r="A413" s="316">
        <v>412</v>
      </c>
      <c r="B413" s="316">
        <v>107</v>
      </c>
      <c r="C413" s="317" t="s">
        <v>3020</v>
      </c>
      <c r="D413" s="316" t="s">
        <v>3011</v>
      </c>
      <c r="E413" s="316"/>
      <c r="F413" s="316">
        <v>2495601</v>
      </c>
      <c r="G413" s="318" t="s">
        <v>49</v>
      </c>
      <c r="H413" s="316">
        <v>25000</v>
      </c>
      <c r="I413" s="319"/>
    </row>
    <row r="414" spans="1:9" x14ac:dyDescent="0.25">
      <c r="A414" s="316">
        <v>413</v>
      </c>
      <c r="B414" s="316">
        <v>107</v>
      </c>
      <c r="C414" s="317" t="s">
        <v>3020</v>
      </c>
      <c r="D414" s="316" t="s">
        <v>3011</v>
      </c>
      <c r="E414" s="316"/>
      <c r="F414" s="316">
        <v>2495602</v>
      </c>
      <c r="G414" s="318" t="s">
        <v>49</v>
      </c>
      <c r="H414" s="316">
        <v>25000</v>
      </c>
      <c r="I414" s="319"/>
    </row>
    <row r="415" spans="1:9" x14ac:dyDescent="0.25">
      <c r="A415" s="316">
        <v>414</v>
      </c>
      <c r="B415" s="316">
        <v>107</v>
      </c>
      <c r="C415" s="317" t="s">
        <v>3022</v>
      </c>
      <c r="D415" s="316" t="s">
        <v>3015</v>
      </c>
      <c r="E415" s="316"/>
      <c r="F415" s="316">
        <v>957194</v>
      </c>
      <c r="G415" s="318" t="s">
        <v>62</v>
      </c>
      <c r="H415" s="316">
        <v>25000</v>
      </c>
      <c r="I415" s="319"/>
    </row>
    <row r="416" spans="1:9" x14ac:dyDescent="0.25">
      <c r="A416" s="316">
        <v>415</v>
      </c>
      <c r="B416" s="316">
        <v>107</v>
      </c>
      <c r="C416" s="317" t="s">
        <v>3022</v>
      </c>
      <c r="D416" s="316" t="s">
        <v>3015</v>
      </c>
      <c r="E416" s="316"/>
      <c r="F416" s="316">
        <v>957195</v>
      </c>
      <c r="G416" s="318" t="s">
        <v>62</v>
      </c>
      <c r="H416" s="316">
        <v>25000</v>
      </c>
      <c r="I416" s="319"/>
    </row>
    <row r="417" spans="1:9" x14ac:dyDescent="0.25">
      <c r="A417" s="316">
        <v>416</v>
      </c>
      <c r="B417" s="316">
        <v>107</v>
      </c>
      <c r="C417" s="317" t="s">
        <v>3022</v>
      </c>
      <c r="D417" s="316" t="s">
        <v>3015</v>
      </c>
      <c r="E417" s="316"/>
      <c r="F417" s="316">
        <v>957196</v>
      </c>
      <c r="G417" s="318" t="s">
        <v>49</v>
      </c>
      <c r="H417" s="316">
        <v>25000</v>
      </c>
      <c r="I417" s="319"/>
    </row>
    <row r="418" spans="1:9" x14ac:dyDescent="0.25">
      <c r="A418" s="316">
        <v>417</v>
      </c>
      <c r="B418" s="316">
        <v>107</v>
      </c>
      <c r="C418" s="317" t="s">
        <v>3022</v>
      </c>
      <c r="D418" s="316" t="s">
        <v>3015</v>
      </c>
      <c r="E418" s="316"/>
      <c r="F418" s="316">
        <v>957197</v>
      </c>
      <c r="G418" s="318" t="s">
        <v>49</v>
      </c>
      <c r="H418" s="316">
        <v>25000</v>
      </c>
      <c r="I418" s="319"/>
    </row>
    <row r="419" spans="1:9" x14ac:dyDescent="0.25">
      <c r="A419" s="316">
        <v>418</v>
      </c>
      <c r="B419" s="316">
        <v>107</v>
      </c>
      <c r="C419" s="317" t="s">
        <v>3022</v>
      </c>
      <c r="D419" s="316" t="s">
        <v>3015</v>
      </c>
      <c r="E419" s="316"/>
      <c r="F419" s="316">
        <v>957198</v>
      </c>
      <c r="G419" s="318" t="s">
        <v>49</v>
      </c>
      <c r="H419" s="316">
        <v>25000</v>
      </c>
      <c r="I419" s="319"/>
    </row>
    <row r="420" spans="1:9" x14ac:dyDescent="0.25">
      <c r="A420" s="316">
        <v>419</v>
      </c>
      <c r="B420" s="316">
        <v>107</v>
      </c>
      <c r="C420" s="317" t="s">
        <v>3022</v>
      </c>
      <c r="D420" s="316" t="s">
        <v>3015</v>
      </c>
      <c r="E420" s="316"/>
      <c r="F420" s="316">
        <v>957199</v>
      </c>
      <c r="G420" s="318" t="s">
        <v>62</v>
      </c>
      <c r="H420" s="316">
        <v>25000</v>
      </c>
      <c r="I420" s="319"/>
    </row>
    <row r="421" spans="1:9" x14ac:dyDescent="0.25">
      <c r="A421" s="316">
        <v>420</v>
      </c>
      <c r="B421" s="316">
        <v>107</v>
      </c>
      <c r="C421" s="317" t="s">
        <v>3022</v>
      </c>
      <c r="D421" s="316" t="s">
        <v>3015</v>
      </c>
      <c r="E421" s="316"/>
      <c r="F421" s="316">
        <v>957200</v>
      </c>
      <c r="G421" s="318" t="s">
        <v>49</v>
      </c>
      <c r="H421" s="316">
        <v>25000</v>
      </c>
      <c r="I421" s="319"/>
    </row>
    <row r="422" spans="1:9" x14ac:dyDescent="0.25">
      <c r="A422" s="316">
        <v>421</v>
      </c>
      <c r="B422" s="316">
        <v>107</v>
      </c>
      <c r="C422" s="317" t="s">
        <v>3022</v>
      </c>
      <c r="D422" s="316" t="s">
        <v>3015</v>
      </c>
      <c r="E422" s="316"/>
      <c r="F422" s="316">
        <v>957201</v>
      </c>
      <c r="G422" s="318" t="s">
        <v>49</v>
      </c>
      <c r="H422" s="316">
        <v>25000</v>
      </c>
      <c r="I422" s="319"/>
    </row>
    <row r="423" spans="1:9" x14ac:dyDescent="0.25">
      <c r="A423" s="316">
        <v>422</v>
      </c>
      <c r="B423" s="316">
        <v>107</v>
      </c>
      <c r="C423" s="317" t="s">
        <v>3022</v>
      </c>
      <c r="D423" s="316" t="s">
        <v>3015</v>
      </c>
      <c r="E423" s="316"/>
      <c r="F423" s="316">
        <v>957203</v>
      </c>
      <c r="G423" s="318" t="s">
        <v>49</v>
      </c>
      <c r="H423" s="316">
        <v>25000</v>
      </c>
      <c r="I423" s="319"/>
    </row>
    <row r="424" spans="1:9" x14ac:dyDescent="0.25">
      <c r="A424" s="316">
        <v>423</v>
      </c>
      <c r="B424" s="316">
        <v>107</v>
      </c>
      <c r="C424" s="317" t="s">
        <v>3022</v>
      </c>
      <c r="D424" s="316" t="s">
        <v>3015</v>
      </c>
      <c r="E424" s="316"/>
      <c r="F424" s="316">
        <v>957204</v>
      </c>
      <c r="G424" s="318" t="s">
        <v>62</v>
      </c>
      <c r="H424" s="316">
        <v>25000</v>
      </c>
      <c r="I424" s="319"/>
    </row>
    <row r="425" spans="1:9" x14ac:dyDescent="0.25">
      <c r="A425" s="316">
        <v>424</v>
      </c>
      <c r="B425" s="316">
        <v>107</v>
      </c>
      <c r="C425" s="317" t="s">
        <v>3022</v>
      </c>
      <c r="D425" s="316" t="s">
        <v>3015</v>
      </c>
      <c r="E425" s="316"/>
      <c r="F425" s="316">
        <v>957205</v>
      </c>
      <c r="G425" s="318" t="s">
        <v>49</v>
      </c>
      <c r="H425" s="316">
        <v>25000</v>
      </c>
      <c r="I425" s="319"/>
    </row>
    <row r="426" spans="1:9" x14ac:dyDescent="0.25">
      <c r="A426" s="316">
        <v>425</v>
      </c>
      <c r="B426" s="316">
        <v>107</v>
      </c>
      <c r="C426" s="317" t="s">
        <v>3022</v>
      </c>
      <c r="D426" s="316" t="s">
        <v>3015</v>
      </c>
      <c r="E426" s="316"/>
      <c r="F426" s="316">
        <v>957206</v>
      </c>
      <c r="G426" s="318" t="s">
        <v>2792</v>
      </c>
      <c r="H426" s="316">
        <v>25000</v>
      </c>
      <c r="I426" s="319"/>
    </row>
    <row r="427" spans="1:9" x14ac:dyDescent="0.25">
      <c r="A427" s="316">
        <v>426</v>
      </c>
      <c r="B427" s="316">
        <v>107</v>
      </c>
      <c r="C427" s="317" t="s">
        <v>3022</v>
      </c>
      <c r="D427" s="316" t="s">
        <v>3015</v>
      </c>
      <c r="E427" s="316"/>
      <c r="F427" s="316">
        <v>957209</v>
      </c>
      <c r="G427" s="318" t="s">
        <v>49</v>
      </c>
      <c r="H427" s="316">
        <v>25000</v>
      </c>
      <c r="I427" s="319"/>
    </row>
    <row r="428" spans="1:9" x14ac:dyDescent="0.25">
      <c r="A428" s="316">
        <v>427</v>
      </c>
      <c r="B428" s="316">
        <v>107</v>
      </c>
      <c r="C428" s="317" t="s">
        <v>3022</v>
      </c>
      <c r="D428" s="316" t="s">
        <v>3015</v>
      </c>
      <c r="E428" s="316"/>
      <c r="F428" s="316">
        <v>957210</v>
      </c>
      <c r="G428" s="318" t="s">
        <v>49</v>
      </c>
      <c r="H428" s="316">
        <v>25000</v>
      </c>
      <c r="I428" s="319"/>
    </row>
    <row r="429" spans="1:9" x14ac:dyDescent="0.25">
      <c r="A429" s="316">
        <v>428</v>
      </c>
      <c r="B429" s="316">
        <v>107</v>
      </c>
      <c r="C429" s="317" t="s">
        <v>3022</v>
      </c>
      <c r="D429" s="316" t="s">
        <v>3015</v>
      </c>
      <c r="E429" s="316"/>
      <c r="F429" s="316">
        <v>957211</v>
      </c>
      <c r="G429" s="318" t="s">
        <v>49</v>
      </c>
      <c r="H429" s="316">
        <v>25000</v>
      </c>
      <c r="I429" s="319"/>
    </row>
    <row r="430" spans="1:9" x14ac:dyDescent="0.25">
      <c r="A430" s="316">
        <v>429</v>
      </c>
      <c r="B430" s="316">
        <v>107</v>
      </c>
      <c r="C430" s="317" t="s">
        <v>3022</v>
      </c>
      <c r="D430" s="316" t="s">
        <v>3015</v>
      </c>
      <c r="E430" s="316"/>
      <c r="F430" s="316">
        <v>957212</v>
      </c>
      <c r="G430" s="318" t="s">
        <v>49</v>
      </c>
      <c r="H430" s="316">
        <v>25000</v>
      </c>
      <c r="I430" s="319"/>
    </row>
    <row r="431" spans="1:9" x14ac:dyDescent="0.25">
      <c r="A431" s="316">
        <v>430</v>
      </c>
      <c r="B431" s="316">
        <v>107</v>
      </c>
      <c r="C431" s="317" t="s">
        <v>3022</v>
      </c>
      <c r="D431" s="316" t="s">
        <v>3011</v>
      </c>
      <c r="E431" s="316"/>
      <c r="F431" s="316">
        <v>8113005</v>
      </c>
      <c r="G431" s="318" t="s">
        <v>62</v>
      </c>
      <c r="H431" s="316">
        <v>25000</v>
      </c>
      <c r="I431" s="319"/>
    </row>
    <row r="432" spans="1:9" x14ac:dyDescent="0.25">
      <c r="A432" s="316">
        <v>431</v>
      </c>
      <c r="B432" s="316">
        <v>107</v>
      </c>
      <c r="C432" s="317" t="s">
        <v>3022</v>
      </c>
      <c r="D432" s="316" t="s">
        <v>3015</v>
      </c>
      <c r="E432" s="316"/>
      <c r="F432" s="316">
        <v>957213</v>
      </c>
      <c r="G432" s="318" t="s">
        <v>62</v>
      </c>
      <c r="H432" s="316">
        <v>25000</v>
      </c>
      <c r="I432" s="319"/>
    </row>
    <row r="433" spans="1:9" x14ac:dyDescent="0.25">
      <c r="A433" s="316">
        <v>432</v>
      </c>
      <c r="B433" s="316">
        <v>107</v>
      </c>
      <c r="C433" s="317" t="s">
        <v>3022</v>
      </c>
      <c r="D433" s="316" t="s">
        <v>3015</v>
      </c>
      <c r="E433" s="316"/>
      <c r="F433" s="316">
        <v>957215</v>
      </c>
      <c r="G433" s="318" t="s">
        <v>62</v>
      </c>
      <c r="H433" s="316">
        <v>25000</v>
      </c>
      <c r="I433" s="319"/>
    </row>
    <row r="434" spans="1:9" x14ac:dyDescent="0.25">
      <c r="A434" s="316">
        <v>433</v>
      </c>
      <c r="B434" s="316">
        <v>107</v>
      </c>
      <c r="C434" s="317" t="s">
        <v>3022</v>
      </c>
      <c r="D434" s="316" t="s">
        <v>3011</v>
      </c>
      <c r="E434" s="316"/>
      <c r="F434" s="316">
        <v>8113010</v>
      </c>
      <c r="G434" s="318" t="s">
        <v>62</v>
      </c>
      <c r="H434" s="316">
        <v>25000</v>
      </c>
      <c r="I434" s="319"/>
    </row>
    <row r="435" spans="1:9" x14ac:dyDescent="0.25">
      <c r="A435" s="316">
        <v>434</v>
      </c>
      <c r="B435" s="316">
        <v>107</v>
      </c>
      <c r="C435" s="317" t="s">
        <v>3022</v>
      </c>
      <c r="D435" s="316" t="s">
        <v>3011</v>
      </c>
      <c r="E435" s="316"/>
      <c r="F435" s="316">
        <v>8113018</v>
      </c>
      <c r="G435" s="318" t="s">
        <v>62</v>
      </c>
      <c r="H435" s="316">
        <v>25000</v>
      </c>
      <c r="I435" s="319"/>
    </row>
    <row r="436" spans="1:9" x14ac:dyDescent="0.25">
      <c r="A436" s="316">
        <v>435</v>
      </c>
      <c r="B436" s="316">
        <v>107</v>
      </c>
      <c r="C436" s="317" t="s">
        <v>3022</v>
      </c>
      <c r="D436" s="316" t="s">
        <v>3011</v>
      </c>
      <c r="E436" s="316"/>
      <c r="F436" s="316">
        <v>8113020</v>
      </c>
      <c r="G436" s="318" t="s">
        <v>62</v>
      </c>
      <c r="H436" s="316">
        <v>25000</v>
      </c>
      <c r="I436" s="319"/>
    </row>
    <row r="437" spans="1:9" x14ac:dyDescent="0.25">
      <c r="A437" s="316">
        <v>436</v>
      </c>
      <c r="B437" s="316">
        <v>107</v>
      </c>
      <c r="C437" s="317" t="s">
        <v>3022</v>
      </c>
      <c r="D437" s="316" t="s">
        <v>3011</v>
      </c>
      <c r="E437" s="316"/>
      <c r="F437" s="316">
        <v>8113021</v>
      </c>
      <c r="G437" s="318" t="s">
        <v>62</v>
      </c>
      <c r="H437" s="316">
        <v>25000</v>
      </c>
      <c r="I437" s="319"/>
    </row>
    <row r="438" spans="1:9" x14ac:dyDescent="0.25">
      <c r="A438" s="316">
        <v>437</v>
      </c>
      <c r="B438" s="316">
        <v>107</v>
      </c>
      <c r="C438" s="317" t="s">
        <v>3022</v>
      </c>
      <c r="D438" s="316" t="s">
        <v>3011</v>
      </c>
      <c r="E438" s="316"/>
      <c r="F438" s="316">
        <v>8133223</v>
      </c>
      <c r="G438" s="318" t="s">
        <v>62</v>
      </c>
      <c r="H438" s="316">
        <v>25000</v>
      </c>
      <c r="I438" s="319"/>
    </row>
    <row r="439" spans="1:9" x14ac:dyDescent="0.25">
      <c r="A439" s="316">
        <v>438</v>
      </c>
      <c r="B439" s="316">
        <v>107</v>
      </c>
      <c r="C439" s="317" t="s">
        <v>3022</v>
      </c>
      <c r="D439" s="316" t="s">
        <v>3011</v>
      </c>
      <c r="E439" s="316"/>
      <c r="F439" s="316">
        <v>8133224</v>
      </c>
      <c r="G439" s="318" t="s">
        <v>62</v>
      </c>
      <c r="H439" s="316">
        <v>25000</v>
      </c>
      <c r="I439" s="319"/>
    </row>
    <row r="440" spans="1:9" x14ac:dyDescent="0.25">
      <c r="A440" s="316">
        <v>439</v>
      </c>
      <c r="B440" s="316">
        <v>107</v>
      </c>
      <c r="C440" s="317" t="s">
        <v>3022</v>
      </c>
      <c r="D440" s="316" t="s">
        <v>3011</v>
      </c>
      <c r="E440" s="316"/>
      <c r="F440" s="316">
        <v>8133227</v>
      </c>
      <c r="G440" s="318" t="s">
        <v>62</v>
      </c>
      <c r="H440" s="316">
        <v>25000</v>
      </c>
      <c r="I440" s="319"/>
    </row>
    <row r="441" spans="1:9" x14ac:dyDescent="0.25">
      <c r="A441" s="316">
        <v>440</v>
      </c>
      <c r="B441" s="316">
        <v>107</v>
      </c>
      <c r="C441" s="317" t="s">
        <v>3022</v>
      </c>
      <c r="D441" s="316" t="s">
        <v>3011</v>
      </c>
      <c r="E441" s="316"/>
      <c r="F441" s="316">
        <v>8133229</v>
      </c>
      <c r="G441" s="318" t="s">
        <v>62</v>
      </c>
      <c r="H441" s="316">
        <v>25000</v>
      </c>
      <c r="I441" s="319"/>
    </row>
    <row r="442" spans="1:9" x14ac:dyDescent="0.25">
      <c r="A442" s="316">
        <v>441</v>
      </c>
      <c r="B442" s="316">
        <v>107</v>
      </c>
      <c r="C442" s="317" t="s">
        <v>3023</v>
      </c>
      <c r="D442" s="316"/>
      <c r="E442" s="316"/>
      <c r="F442" s="316">
        <v>4823</v>
      </c>
      <c r="G442" s="318" t="s">
        <v>49</v>
      </c>
      <c r="H442" s="316">
        <v>2200</v>
      </c>
      <c r="I442" s="319"/>
    </row>
    <row r="443" spans="1:9" x14ac:dyDescent="0.25">
      <c r="A443" s="316">
        <v>442</v>
      </c>
      <c r="B443" s="316">
        <v>107</v>
      </c>
      <c r="C443" s="317" t="s">
        <v>3022</v>
      </c>
      <c r="D443" s="316" t="s">
        <v>3015</v>
      </c>
      <c r="E443" s="316"/>
      <c r="F443" s="316">
        <v>957216</v>
      </c>
      <c r="G443" s="318" t="s">
        <v>62</v>
      </c>
      <c r="H443" s="316">
        <v>25000</v>
      </c>
      <c r="I443" s="319"/>
    </row>
    <row r="444" spans="1:9" x14ac:dyDescent="0.25">
      <c r="A444" s="316">
        <v>443</v>
      </c>
      <c r="B444" s="316">
        <v>107</v>
      </c>
      <c r="C444" s="317" t="s">
        <v>3023</v>
      </c>
      <c r="D444" s="316" t="s">
        <v>3024</v>
      </c>
      <c r="E444" s="316"/>
      <c r="F444" s="316">
        <v>5961</v>
      </c>
      <c r="G444" s="318" t="s">
        <v>62</v>
      </c>
      <c r="H444" s="316">
        <v>2200</v>
      </c>
      <c r="I444" s="319"/>
    </row>
    <row r="445" spans="1:9" x14ac:dyDescent="0.25">
      <c r="A445" s="316">
        <v>444</v>
      </c>
      <c r="B445" s="316">
        <v>107</v>
      </c>
      <c r="C445" s="317" t="s">
        <v>3023</v>
      </c>
      <c r="D445" s="316" t="s">
        <v>3024</v>
      </c>
      <c r="E445" s="316"/>
      <c r="F445" s="316">
        <v>5962</v>
      </c>
      <c r="G445" s="318" t="s">
        <v>62</v>
      </c>
      <c r="H445" s="316">
        <v>2200</v>
      </c>
      <c r="I445" s="319"/>
    </row>
    <row r="446" spans="1:9" x14ac:dyDescent="0.25">
      <c r="A446" s="316">
        <v>445</v>
      </c>
      <c r="B446" s="316">
        <v>107</v>
      </c>
      <c r="C446" s="317" t="s">
        <v>3023</v>
      </c>
      <c r="D446" s="316" t="s">
        <v>3024</v>
      </c>
      <c r="E446" s="316"/>
      <c r="F446" s="316">
        <v>5963</v>
      </c>
      <c r="G446" s="318" t="s">
        <v>62</v>
      </c>
      <c r="H446" s="316">
        <v>2200</v>
      </c>
      <c r="I446" s="319"/>
    </row>
    <row r="447" spans="1:9" x14ac:dyDescent="0.25">
      <c r="A447" s="316">
        <v>446</v>
      </c>
      <c r="B447" s="316">
        <v>107</v>
      </c>
      <c r="C447" s="317" t="s">
        <v>3023</v>
      </c>
      <c r="D447" s="316" t="s">
        <v>3024</v>
      </c>
      <c r="E447" s="316"/>
      <c r="F447" s="316">
        <v>5964</v>
      </c>
      <c r="G447" s="318" t="s">
        <v>62</v>
      </c>
      <c r="H447" s="316">
        <v>2200</v>
      </c>
      <c r="I447" s="319"/>
    </row>
    <row r="448" spans="1:9" x14ac:dyDescent="0.25">
      <c r="A448" s="316">
        <v>447</v>
      </c>
      <c r="B448" s="316">
        <v>107</v>
      </c>
      <c r="C448" s="317" t="s">
        <v>3023</v>
      </c>
      <c r="D448" s="316" t="s">
        <v>3024</v>
      </c>
      <c r="E448" s="316"/>
      <c r="F448" s="316">
        <v>5967</v>
      </c>
      <c r="G448" s="318" t="s">
        <v>62</v>
      </c>
      <c r="H448" s="316">
        <v>2200</v>
      </c>
      <c r="I448" s="319"/>
    </row>
    <row r="449" spans="1:9" x14ac:dyDescent="0.25">
      <c r="A449" s="316">
        <v>448</v>
      </c>
      <c r="B449" s="316">
        <v>107</v>
      </c>
      <c r="C449" s="317" t="s">
        <v>3023</v>
      </c>
      <c r="D449" s="316" t="s">
        <v>3024</v>
      </c>
      <c r="E449" s="316"/>
      <c r="F449" s="316">
        <v>5970</v>
      </c>
      <c r="G449" s="318" t="s">
        <v>62</v>
      </c>
      <c r="H449" s="316">
        <v>2200</v>
      </c>
      <c r="I449" s="319"/>
    </row>
    <row r="450" spans="1:9" x14ac:dyDescent="0.25">
      <c r="A450" s="316">
        <v>449</v>
      </c>
      <c r="B450" s="316">
        <v>107</v>
      </c>
      <c r="C450" s="317" t="s">
        <v>3023</v>
      </c>
      <c r="D450" s="316" t="s">
        <v>3024</v>
      </c>
      <c r="E450" s="316"/>
      <c r="F450" s="316">
        <v>5971</v>
      </c>
      <c r="G450" s="318" t="s">
        <v>62</v>
      </c>
      <c r="H450" s="316">
        <v>2200</v>
      </c>
      <c r="I450" s="319"/>
    </row>
    <row r="451" spans="1:9" x14ac:dyDescent="0.25">
      <c r="A451" s="316">
        <v>450</v>
      </c>
      <c r="B451" s="316">
        <v>107</v>
      </c>
      <c r="C451" s="317" t="s">
        <v>3023</v>
      </c>
      <c r="D451" s="316" t="s">
        <v>3024</v>
      </c>
      <c r="E451" s="316"/>
      <c r="F451" s="316">
        <v>5983</v>
      </c>
      <c r="G451" s="318" t="s">
        <v>62</v>
      </c>
      <c r="H451" s="316">
        <v>2200</v>
      </c>
      <c r="I451" s="319"/>
    </row>
    <row r="452" spans="1:9" x14ac:dyDescent="0.25">
      <c r="A452" s="316">
        <v>451</v>
      </c>
      <c r="B452" s="316">
        <v>107</v>
      </c>
      <c r="C452" s="317" t="s">
        <v>3023</v>
      </c>
      <c r="D452" s="316" t="s">
        <v>3024</v>
      </c>
      <c r="E452" s="316"/>
      <c r="F452" s="316">
        <v>5984</v>
      </c>
      <c r="G452" s="318" t="s">
        <v>62</v>
      </c>
      <c r="H452" s="316">
        <v>2200</v>
      </c>
      <c r="I452" s="319"/>
    </row>
    <row r="453" spans="1:9" x14ac:dyDescent="0.25">
      <c r="A453" s="316">
        <v>452</v>
      </c>
      <c r="B453" s="316">
        <v>107</v>
      </c>
      <c r="C453" s="317" t="s">
        <v>3023</v>
      </c>
      <c r="D453" s="316" t="s">
        <v>3024</v>
      </c>
      <c r="E453" s="316"/>
      <c r="F453" s="316">
        <v>5985</v>
      </c>
      <c r="G453" s="318" t="s">
        <v>62</v>
      </c>
      <c r="H453" s="316">
        <v>2200</v>
      </c>
      <c r="I453" s="319"/>
    </row>
    <row r="454" spans="1:9" x14ac:dyDescent="0.25">
      <c r="A454" s="316">
        <v>453</v>
      </c>
      <c r="B454" s="316">
        <v>107</v>
      </c>
      <c r="C454" s="317" t="s">
        <v>3023</v>
      </c>
      <c r="D454" s="316" t="s">
        <v>3024</v>
      </c>
      <c r="E454" s="316"/>
      <c r="F454" s="316">
        <v>5986</v>
      </c>
      <c r="G454" s="318" t="s">
        <v>62</v>
      </c>
      <c r="H454" s="316">
        <v>2200</v>
      </c>
      <c r="I454" s="319"/>
    </row>
    <row r="455" spans="1:9" x14ac:dyDescent="0.25">
      <c r="A455" s="316">
        <v>454</v>
      </c>
      <c r="B455" s="316">
        <v>107</v>
      </c>
      <c r="C455" s="317" t="s">
        <v>3023</v>
      </c>
      <c r="D455" s="316" t="s">
        <v>3024</v>
      </c>
      <c r="E455" s="316"/>
      <c r="F455" s="316">
        <v>5988</v>
      </c>
      <c r="G455" s="318" t="s">
        <v>62</v>
      </c>
      <c r="H455" s="316">
        <v>2200</v>
      </c>
      <c r="I455" s="319"/>
    </row>
    <row r="456" spans="1:9" x14ac:dyDescent="0.25">
      <c r="A456" s="316">
        <v>455</v>
      </c>
      <c r="B456" s="316">
        <v>107</v>
      </c>
      <c r="C456" s="317" t="s">
        <v>3023</v>
      </c>
      <c r="D456" s="316" t="s">
        <v>3024</v>
      </c>
      <c r="E456" s="316"/>
      <c r="F456" s="316">
        <v>5989</v>
      </c>
      <c r="G456" s="318" t="s">
        <v>62</v>
      </c>
      <c r="H456" s="316">
        <v>2200</v>
      </c>
      <c r="I456" s="319"/>
    </row>
    <row r="457" spans="1:9" x14ac:dyDescent="0.25">
      <c r="A457" s="316">
        <v>456</v>
      </c>
      <c r="B457" s="316">
        <v>107</v>
      </c>
      <c r="C457" s="317" t="s">
        <v>3023</v>
      </c>
      <c r="D457" s="316" t="s">
        <v>3024</v>
      </c>
      <c r="E457" s="316"/>
      <c r="F457" s="316">
        <v>5990</v>
      </c>
      <c r="G457" s="318" t="s">
        <v>62</v>
      </c>
      <c r="H457" s="316">
        <v>2200</v>
      </c>
      <c r="I457" s="319"/>
    </row>
    <row r="458" spans="1:9" x14ac:dyDescent="0.25">
      <c r="A458" s="316">
        <v>457</v>
      </c>
      <c r="B458" s="316">
        <v>107</v>
      </c>
      <c r="C458" s="317" t="s">
        <v>3023</v>
      </c>
      <c r="D458" s="316" t="s">
        <v>3024</v>
      </c>
      <c r="E458" s="316"/>
      <c r="F458" s="316">
        <v>5992</v>
      </c>
      <c r="G458" s="318" t="s">
        <v>62</v>
      </c>
      <c r="H458" s="316">
        <v>2200</v>
      </c>
      <c r="I458" s="319"/>
    </row>
    <row r="459" spans="1:9" x14ac:dyDescent="0.25">
      <c r="A459" s="316">
        <v>458</v>
      </c>
      <c r="B459" s="316">
        <v>107</v>
      </c>
      <c r="C459" s="317" t="s">
        <v>3023</v>
      </c>
      <c r="D459" s="316" t="s">
        <v>3024</v>
      </c>
      <c r="E459" s="316"/>
      <c r="F459" s="316">
        <v>5994</v>
      </c>
      <c r="G459" s="318" t="s">
        <v>62</v>
      </c>
      <c r="H459" s="316">
        <v>2200</v>
      </c>
      <c r="I459" s="319"/>
    </row>
    <row r="460" spans="1:9" x14ac:dyDescent="0.25">
      <c r="A460" s="316">
        <v>459</v>
      </c>
      <c r="B460" s="316">
        <v>107</v>
      </c>
      <c r="C460" s="317" t="s">
        <v>3023</v>
      </c>
      <c r="D460" s="316" t="s">
        <v>3024</v>
      </c>
      <c r="E460" s="316"/>
      <c r="F460" s="316">
        <v>5995</v>
      </c>
      <c r="G460" s="318" t="s">
        <v>62</v>
      </c>
      <c r="H460" s="316">
        <v>2200</v>
      </c>
      <c r="I460" s="319"/>
    </row>
    <row r="461" spans="1:9" x14ac:dyDescent="0.25">
      <c r="A461" s="316">
        <v>460</v>
      </c>
      <c r="B461" s="316">
        <v>107</v>
      </c>
      <c r="C461" s="317" t="s">
        <v>3023</v>
      </c>
      <c r="D461" s="316" t="s">
        <v>3024</v>
      </c>
      <c r="E461" s="316"/>
      <c r="F461" s="316">
        <v>5996</v>
      </c>
      <c r="G461" s="318" t="s">
        <v>62</v>
      </c>
      <c r="H461" s="316">
        <v>2200</v>
      </c>
      <c r="I461" s="319"/>
    </row>
    <row r="462" spans="1:9" x14ac:dyDescent="0.25">
      <c r="A462" s="316">
        <v>461</v>
      </c>
      <c r="B462" s="316">
        <v>107</v>
      </c>
      <c r="C462" s="317" t="s">
        <v>3023</v>
      </c>
      <c r="D462" s="316" t="s">
        <v>3024</v>
      </c>
      <c r="E462" s="316"/>
      <c r="F462" s="316">
        <v>5997</v>
      </c>
      <c r="G462" s="318" t="s">
        <v>62</v>
      </c>
      <c r="H462" s="316">
        <v>2200</v>
      </c>
      <c r="I462" s="319"/>
    </row>
    <row r="463" spans="1:9" x14ac:dyDescent="0.25">
      <c r="A463" s="316">
        <v>462</v>
      </c>
      <c r="B463" s="316">
        <v>107</v>
      </c>
      <c r="C463" s="317" t="s">
        <v>3023</v>
      </c>
      <c r="D463" s="316" t="s">
        <v>3024</v>
      </c>
      <c r="E463" s="316"/>
      <c r="F463" s="316">
        <v>5998</v>
      </c>
      <c r="G463" s="318" t="s">
        <v>62</v>
      </c>
      <c r="H463" s="316">
        <v>2200</v>
      </c>
      <c r="I463" s="319"/>
    </row>
    <row r="464" spans="1:9" x14ac:dyDescent="0.25">
      <c r="A464" s="316">
        <v>463</v>
      </c>
      <c r="B464" s="316">
        <v>107</v>
      </c>
      <c r="C464" s="317" t="s">
        <v>3023</v>
      </c>
      <c r="D464" s="316" t="s">
        <v>3024</v>
      </c>
      <c r="E464" s="316"/>
      <c r="F464" s="316">
        <v>6000</v>
      </c>
      <c r="G464" s="318" t="s">
        <v>62</v>
      </c>
      <c r="H464" s="316">
        <v>2200</v>
      </c>
      <c r="I464" s="319"/>
    </row>
    <row r="465" spans="1:9" x14ac:dyDescent="0.25">
      <c r="A465" s="316">
        <v>464</v>
      </c>
      <c r="B465" s="316">
        <v>107</v>
      </c>
      <c r="C465" s="317" t="s">
        <v>3023</v>
      </c>
      <c r="D465" s="316" t="s">
        <v>3024</v>
      </c>
      <c r="E465" s="316"/>
      <c r="F465" s="316">
        <v>6001</v>
      </c>
      <c r="G465" s="318" t="s">
        <v>62</v>
      </c>
      <c r="H465" s="316">
        <v>2200</v>
      </c>
      <c r="I465" s="319"/>
    </row>
    <row r="466" spans="1:9" x14ac:dyDescent="0.25">
      <c r="A466" s="316">
        <v>465</v>
      </c>
      <c r="B466" s="316">
        <v>107</v>
      </c>
      <c r="C466" s="317" t="s">
        <v>3023</v>
      </c>
      <c r="D466" s="316" t="s">
        <v>3024</v>
      </c>
      <c r="E466" s="316"/>
      <c r="F466" s="316">
        <v>6002</v>
      </c>
      <c r="G466" s="318" t="s">
        <v>62</v>
      </c>
      <c r="H466" s="316">
        <v>2200</v>
      </c>
      <c r="I466" s="319"/>
    </row>
    <row r="467" spans="1:9" x14ac:dyDescent="0.25">
      <c r="A467" s="316">
        <v>466</v>
      </c>
      <c r="B467" s="316">
        <v>107</v>
      </c>
      <c r="C467" s="317" t="s">
        <v>3023</v>
      </c>
      <c r="D467" s="316" t="s">
        <v>3024</v>
      </c>
      <c r="E467" s="316"/>
      <c r="F467" s="316">
        <v>6008</v>
      </c>
      <c r="G467" s="318" t="s">
        <v>62</v>
      </c>
      <c r="H467" s="316">
        <v>2200</v>
      </c>
      <c r="I467" s="319"/>
    </row>
    <row r="468" spans="1:9" x14ac:dyDescent="0.25">
      <c r="A468" s="316">
        <v>467</v>
      </c>
      <c r="B468" s="316">
        <v>107</v>
      </c>
      <c r="C468" s="317" t="s">
        <v>3023</v>
      </c>
      <c r="D468" s="316" t="s">
        <v>3024</v>
      </c>
      <c r="E468" s="316"/>
      <c r="F468" s="316">
        <v>6009</v>
      </c>
      <c r="G468" s="318" t="s">
        <v>62</v>
      </c>
      <c r="H468" s="316">
        <v>2200</v>
      </c>
      <c r="I468" s="319"/>
    </row>
    <row r="469" spans="1:9" x14ac:dyDescent="0.25">
      <c r="A469" s="316">
        <v>468</v>
      </c>
      <c r="B469" s="316">
        <v>107</v>
      </c>
      <c r="C469" s="317" t="s">
        <v>3023</v>
      </c>
      <c r="D469" s="316" t="s">
        <v>3024</v>
      </c>
      <c r="E469" s="316"/>
      <c r="F469" s="316">
        <v>6010</v>
      </c>
      <c r="G469" s="318" t="s">
        <v>62</v>
      </c>
      <c r="H469" s="316">
        <v>2200</v>
      </c>
      <c r="I469" s="319"/>
    </row>
    <row r="470" spans="1:9" x14ac:dyDescent="0.25">
      <c r="A470" s="316">
        <v>469</v>
      </c>
      <c r="B470" s="316">
        <v>107</v>
      </c>
      <c r="C470" s="317" t="s">
        <v>3023</v>
      </c>
      <c r="D470" s="316" t="s">
        <v>3024</v>
      </c>
      <c r="E470" s="316"/>
      <c r="F470" s="316">
        <v>6011</v>
      </c>
      <c r="G470" s="318" t="s">
        <v>62</v>
      </c>
      <c r="H470" s="316">
        <v>2200</v>
      </c>
      <c r="I470" s="319"/>
    </row>
    <row r="471" spans="1:9" x14ac:dyDescent="0.25">
      <c r="A471" s="316">
        <v>470</v>
      </c>
      <c r="B471" s="316">
        <v>107</v>
      </c>
      <c r="C471" s="317" t="s">
        <v>3023</v>
      </c>
      <c r="D471" s="316" t="s">
        <v>3024</v>
      </c>
      <c r="E471" s="316"/>
      <c r="F471" s="316">
        <v>6012</v>
      </c>
      <c r="G471" s="318" t="s">
        <v>62</v>
      </c>
      <c r="H471" s="316">
        <v>2200</v>
      </c>
      <c r="I471" s="319"/>
    </row>
    <row r="472" spans="1:9" x14ac:dyDescent="0.25">
      <c r="A472" s="316">
        <v>471</v>
      </c>
      <c r="B472" s="316">
        <v>107</v>
      </c>
      <c r="C472" s="317" t="s">
        <v>3023</v>
      </c>
      <c r="D472" s="316" t="s">
        <v>3024</v>
      </c>
      <c r="E472" s="316"/>
      <c r="F472" s="316">
        <v>6016</v>
      </c>
      <c r="G472" s="318" t="s">
        <v>62</v>
      </c>
      <c r="H472" s="316">
        <v>2200</v>
      </c>
      <c r="I472" s="319"/>
    </row>
    <row r="473" spans="1:9" x14ac:dyDescent="0.25">
      <c r="A473" s="316">
        <v>472</v>
      </c>
      <c r="B473" s="316">
        <v>107</v>
      </c>
      <c r="C473" s="317" t="s">
        <v>3023</v>
      </c>
      <c r="D473" s="316" t="s">
        <v>3024</v>
      </c>
      <c r="E473" s="316"/>
      <c r="F473" s="316">
        <v>6020</v>
      </c>
      <c r="G473" s="318" t="s">
        <v>62</v>
      </c>
      <c r="H473" s="316">
        <v>2200</v>
      </c>
      <c r="I473" s="319"/>
    </row>
    <row r="474" spans="1:9" x14ac:dyDescent="0.25">
      <c r="A474" s="316">
        <v>473</v>
      </c>
      <c r="B474" s="316">
        <v>107</v>
      </c>
      <c r="C474" s="317" t="s">
        <v>3023</v>
      </c>
      <c r="D474" s="316" t="s">
        <v>3024</v>
      </c>
      <c r="E474" s="316"/>
      <c r="F474" s="316">
        <v>6029</v>
      </c>
      <c r="G474" s="318" t="s">
        <v>62</v>
      </c>
      <c r="H474" s="316">
        <v>2200</v>
      </c>
      <c r="I474" s="319"/>
    </row>
    <row r="475" spans="1:9" x14ac:dyDescent="0.25">
      <c r="A475" s="316">
        <v>474</v>
      </c>
      <c r="B475" s="316">
        <v>107</v>
      </c>
      <c r="C475" s="317" t="s">
        <v>3023</v>
      </c>
      <c r="D475" s="316" t="s">
        <v>3024</v>
      </c>
      <c r="E475" s="316"/>
      <c r="F475" s="316">
        <v>6100</v>
      </c>
      <c r="G475" s="318" t="s">
        <v>62</v>
      </c>
      <c r="H475" s="316">
        <v>2200</v>
      </c>
      <c r="I475" s="319"/>
    </row>
    <row r="476" spans="1:9" x14ac:dyDescent="0.25">
      <c r="A476" s="316">
        <v>475</v>
      </c>
      <c r="B476" s="316">
        <v>107</v>
      </c>
      <c r="C476" s="317" t="s">
        <v>3022</v>
      </c>
      <c r="D476" s="316" t="s">
        <v>3015</v>
      </c>
      <c r="E476" s="316"/>
      <c r="F476" s="316">
        <v>957220</v>
      </c>
      <c r="G476" s="318" t="s">
        <v>62</v>
      </c>
      <c r="H476" s="316">
        <v>2200</v>
      </c>
      <c r="I476" s="319"/>
    </row>
    <row r="477" spans="1:9" x14ac:dyDescent="0.25">
      <c r="A477" s="316">
        <v>476</v>
      </c>
      <c r="B477" s="316">
        <v>107</v>
      </c>
      <c r="C477" s="317" t="s">
        <v>3023</v>
      </c>
      <c r="D477" s="316" t="s">
        <v>3024</v>
      </c>
      <c r="E477" s="316"/>
      <c r="F477" s="316" t="s">
        <v>3025</v>
      </c>
      <c r="G477" s="318" t="s">
        <v>49</v>
      </c>
      <c r="H477" s="316">
        <v>2200</v>
      </c>
      <c r="I477" s="319"/>
    </row>
    <row r="478" spans="1:9" x14ac:dyDescent="0.25">
      <c r="A478" s="316">
        <v>477</v>
      </c>
      <c r="B478" s="316">
        <v>107</v>
      </c>
      <c r="C478" s="317" t="s">
        <v>3022</v>
      </c>
      <c r="D478" s="316" t="s">
        <v>3015</v>
      </c>
      <c r="E478" s="316"/>
      <c r="F478" s="316">
        <v>957221</v>
      </c>
      <c r="G478" s="318" t="s">
        <v>62</v>
      </c>
      <c r="H478" s="316">
        <v>2200</v>
      </c>
      <c r="I478" s="319"/>
    </row>
    <row r="479" spans="1:9" x14ac:dyDescent="0.25">
      <c r="A479" s="316">
        <v>478</v>
      </c>
      <c r="B479" s="316">
        <v>107</v>
      </c>
      <c r="C479" s="317" t="s">
        <v>3026</v>
      </c>
      <c r="D479" s="316" t="s">
        <v>3024</v>
      </c>
      <c r="E479" s="316"/>
      <c r="F479" s="316" t="s">
        <v>3027</v>
      </c>
      <c r="G479" s="318" t="s">
        <v>49</v>
      </c>
      <c r="H479" s="316">
        <v>2200</v>
      </c>
      <c r="I479" s="319"/>
    </row>
    <row r="480" spans="1:9" x14ac:dyDescent="0.25">
      <c r="A480" s="316">
        <v>479</v>
      </c>
      <c r="B480" s="316">
        <v>107</v>
      </c>
      <c r="C480" s="317" t="s">
        <v>3023</v>
      </c>
      <c r="D480" s="316" t="s">
        <v>3024</v>
      </c>
      <c r="E480" s="316"/>
      <c r="F480" s="316">
        <v>6109</v>
      </c>
      <c r="G480" s="318" t="s">
        <v>62</v>
      </c>
      <c r="H480" s="316">
        <v>2200</v>
      </c>
      <c r="I480" s="319"/>
    </row>
    <row r="481" spans="1:9" x14ac:dyDescent="0.25">
      <c r="A481" s="316">
        <v>480</v>
      </c>
      <c r="B481" s="316">
        <v>107</v>
      </c>
      <c r="C481" s="317" t="s">
        <v>3023</v>
      </c>
      <c r="D481" s="316" t="s">
        <v>3024</v>
      </c>
      <c r="E481" s="316"/>
      <c r="F481" s="316">
        <v>6110</v>
      </c>
      <c r="G481" s="318" t="s">
        <v>62</v>
      </c>
      <c r="H481" s="316">
        <v>2200</v>
      </c>
      <c r="I481" s="319"/>
    </row>
    <row r="482" spans="1:9" x14ac:dyDescent="0.25">
      <c r="A482" s="316">
        <v>481</v>
      </c>
      <c r="B482" s="316">
        <v>107</v>
      </c>
      <c r="C482" s="317" t="s">
        <v>3023</v>
      </c>
      <c r="D482" s="316" t="s">
        <v>3024</v>
      </c>
      <c r="E482" s="316"/>
      <c r="F482" s="316">
        <v>6111</v>
      </c>
      <c r="G482" s="318" t="s">
        <v>62</v>
      </c>
      <c r="H482" s="316">
        <v>2200</v>
      </c>
      <c r="I482" s="319"/>
    </row>
    <row r="483" spans="1:9" x14ac:dyDescent="0.25">
      <c r="A483" s="316">
        <v>482</v>
      </c>
      <c r="B483" s="316">
        <v>107</v>
      </c>
      <c r="C483" s="317" t="s">
        <v>3023</v>
      </c>
      <c r="D483" s="316" t="s">
        <v>3024</v>
      </c>
      <c r="E483" s="316"/>
      <c r="F483" s="316">
        <v>6112</v>
      </c>
      <c r="G483" s="318" t="s">
        <v>62</v>
      </c>
      <c r="H483" s="316">
        <v>2200</v>
      </c>
      <c r="I483" s="319"/>
    </row>
    <row r="484" spans="1:9" x14ac:dyDescent="0.25">
      <c r="A484" s="316">
        <v>483</v>
      </c>
      <c r="B484" s="316">
        <v>107</v>
      </c>
      <c r="C484" s="317" t="s">
        <v>3023</v>
      </c>
      <c r="D484" s="316" t="s">
        <v>3024</v>
      </c>
      <c r="E484" s="316"/>
      <c r="F484" s="316">
        <v>6116</v>
      </c>
      <c r="G484" s="318" t="s">
        <v>49</v>
      </c>
      <c r="H484" s="316">
        <v>2200</v>
      </c>
      <c r="I484" s="319"/>
    </row>
    <row r="485" spans="1:9" x14ac:dyDescent="0.25">
      <c r="A485" s="316">
        <v>484</v>
      </c>
      <c r="B485" s="316">
        <v>107</v>
      </c>
      <c r="C485" s="317" t="s">
        <v>3023</v>
      </c>
      <c r="D485" s="316" t="s">
        <v>3024</v>
      </c>
      <c r="E485" s="316"/>
      <c r="F485" s="316" t="s">
        <v>3028</v>
      </c>
      <c r="G485" s="318" t="s">
        <v>62</v>
      </c>
      <c r="H485" s="316">
        <v>2200</v>
      </c>
      <c r="I485" s="319"/>
    </row>
    <row r="486" spans="1:9" x14ac:dyDescent="0.25">
      <c r="A486" s="316">
        <v>485</v>
      </c>
      <c r="B486" s="316">
        <v>107</v>
      </c>
      <c r="C486" s="317" t="s">
        <v>3023</v>
      </c>
      <c r="D486" s="316" t="s">
        <v>3024</v>
      </c>
      <c r="E486" s="316"/>
      <c r="F486" s="316">
        <v>6118</v>
      </c>
      <c r="G486" s="318" t="s">
        <v>62</v>
      </c>
      <c r="H486" s="316">
        <v>2200</v>
      </c>
      <c r="I486" s="319"/>
    </row>
    <row r="487" spans="1:9" x14ac:dyDescent="0.25">
      <c r="A487" s="316">
        <v>486</v>
      </c>
      <c r="B487" s="316">
        <v>107</v>
      </c>
      <c r="C487" s="317" t="s">
        <v>3023</v>
      </c>
      <c r="D487" s="316" t="s">
        <v>3024</v>
      </c>
      <c r="E487" s="316"/>
      <c r="F487" s="316" t="s">
        <v>3029</v>
      </c>
      <c r="G487" s="318" t="s">
        <v>49</v>
      </c>
      <c r="H487" s="316">
        <v>2200</v>
      </c>
      <c r="I487" s="319"/>
    </row>
    <row r="488" spans="1:9" x14ac:dyDescent="0.25">
      <c r="A488" s="316">
        <v>487</v>
      </c>
      <c r="B488" s="316">
        <v>107</v>
      </c>
      <c r="C488" s="317" t="s">
        <v>3023</v>
      </c>
      <c r="D488" s="316" t="s">
        <v>3024</v>
      </c>
      <c r="E488" s="316"/>
      <c r="F488" s="316" t="s">
        <v>3030</v>
      </c>
      <c r="G488" s="318" t="s">
        <v>62</v>
      </c>
      <c r="H488" s="316">
        <v>2200</v>
      </c>
      <c r="I488" s="319"/>
    </row>
    <row r="489" spans="1:9" x14ac:dyDescent="0.25">
      <c r="A489" s="316">
        <v>488</v>
      </c>
      <c r="B489" s="316">
        <v>107</v>
      </c>
      <c r="C489" s="317" t="s">
        <v>3023</v>
      </c>
      <c r="D489" s="316" t="s">
        <v>3024</v>
      </c>
      <c r="E489" s="316"/>
      <c r="F489" s="316">
        <v>6123</v>
      </c>
      <c r="G489" s="318" t="s">
        <v>2792</v>
      </c>
      <c r="H489" s="316">
        <v>2200</v>
      </c>
      <c r="I489" s="319"/>
    </row>
    <row r="490" spans="1:9" x14ac:dyDescent="0.25">
      <c r="A490" s="316">
        <v>489</v>
      </c>
      <c r="B490" s="316">
        <v>107</v>
      </c>
      <c r="C490" s="317" t="s">
        <v>3022</v>
      </c>
      <c r="D490" s="316" t="s">
        <v>3015</v>
      </c>
      <c r="E490" s="316"/>
      <c r="F490" s="316">
        <v>957223</v>
      </c>
      <c r="G490" s="318" t="s">
        <v>62</v>
      </c>
      <c r="H490" s="316">
        <v>2200</v>
      </c>
      <c r="I490" s="319"/>
    </row>
    <row r="491" spans="1:9" x14ac:dyDescent="0.25">
      <c r="A491" s="316">
        <v>490</v>
      </c>
      <c r="B491" s="316">
        <v>107</v>
      </c>
      <c r="C491" s="317" t="s">
        <v>3023</v>
      </c>
      <c r="D491" s="316" t="s">
        <v>3024</v>
      </c>
      <c r="E491" s="316"/>
      <c r="F491" s="316" t="s">
        <v>3031</v>
      </c>
      <c r="G491" s="318" t="s">
        <v>62</v>
      </c>
      <c r="H491" s="316">
        <v>2200</v>
      </c>
      <c r="I491" s="319"/>
    </row>
    <row r="492" spans="1:9" x14ac:dyDescent="0.25">
      <c r="A492" s="316">
        <v>491</v>
      </c>
      <c r="B492" s="316">
        <v>107</v>
      </c>
      <c r="C492" s="317" t="s">
        <v>3023</v>
      </c>
      <c r="D492" s="316" t="s">
        <v>3024</v>
      </c>
      <c r="E492" s="316"/>
      <c r="F492" s="316">
        <v>6131</v>
      </c>
      <c r="G492" s="318" t="s">
        <v>62</v>
      </c>
      <c r="H492" s="316">
        <v>2200</v>
      </c>
      <c r="I492" s="319"/>
    </row>
    <row r="493" spans="1:9" x14ac:dyDescent="0.25">
      <c r="A493" s="316">
        <v>492</v>
      </c>
      <c r="B493" s="316">
        <v>107</v>
      </c>
      <c r="C493" s="317" t="s">
        <v>3023</v>
      </c>
      <c r="D493" s="316" t="s">
        <v>3024</v>
      </c>
      <c r="E493" s="316"/>
      <c r="F493" s="316" t="s">
        <v>3032</v>
      </c>
      <c r="G493" s="318" t="s">
        <v>49</v>
      </c>
      <c r="H493" s="316">
        <v>2200</v>
      </c>
      <c r="I493" s="319"/>
    </row>
    <row r="494" spans="1:9" x14ac:dyDescent="0.25">
      <c r="A494" s="316">
        <v>493</v>
      </c>
      <c r="B494" s="316">
        <v>107</v>
      </c>
      <c r="C494" s="317" t="s">
        <v>3023</v>
      </c>
      <c r="D494" s="316" t="s">
        <v>3024</v>
      </c>
      <c r="E494" s="316"/>
      <c r="F494" s="316" t="s">
        <v>3033</v>
      </c>
      <c r="G494" s="318" t="s">
        <v>62</v>
      </c>
      <c r="H494" s="316">
        <v>2200</v>
      </c>
      <c r="I494" s="319"/>
    </row>
    <row r="495" spans="1:9" x14ac:dyDescent="0.25">
      <c r="A495" s="316">
        <v>494</v>
      </c>
      <c r="B495" s="316">
        <v>107</v>
      </c>
      <c r="C495" s="317" t="s">
        <v>3023</v>
      </c>
      <c r="D495" s="316" t="s">
        <v>3024</v>
      </c>
      <c r="E495" s="316"/>
      <c r="F495" s="316" t="s">
        <v>3034</v>
      </c>
      <c r="G495" s="318" t="s">
        <v>49</v>
      </c>
      <c r="H495" s="316">
        <v>2200</v>
      </c>
      <c r="I495" s="319"/>
    </row>
    <row r="496" spans="1:9" x14ac:dyDescent="0.25">
      <c r="A496" s="316">
        <v>495</v>
      </c>
      <c r="B496" s="316">
        <v>107</v>
      </c>
      <c r="C496" s="317" t="s">
        <v>3023</v>
      </c>
      <c r="D496" s="316" t="s">
        <v>3024</v>
      </c>
      <c r="E496" s="316"/>
      <c r="F496" s="316" t="s">
        <v>3035</v>
      </c>
      <c r="G496" s="318" t="s">
        <v>49</v>
      </c>
      <c r="H496" s="316">
        <v>2200</v>
      </c>
      <c r="I496" s="319"/>
    </row>
    <row r="497" spans="1:9" x14ac:dyDescent="0.25">
      <c r="A497" s="316">
        <v>496</v>
      </c>
      <c r="B497" s="316">
        <v>107</v>
      </c>
      <c r="C497" s="317" t="s">
        <v>3023</v>
      </c>
      <c r="D497" s="316" t="s">
        <v>3024</v>
      </c>
      <c r="E497" s="316"/>
      <c r="F497" s="316" t="s">
        <v>3036</v>
      </c>
      <c r="G497" s="318" t="s">
        <v>62</v>
      </c>
      <c r="H497" s="316">
        <v>2200</v>
      </c>
      <c r="I497" s="319"/>
    </row>
    <row r="498" spans="1:9" x14ac:dyDescent="0.25">
      <c r="A498" s="316">
        <v>497</v>
      </c>
      <c r="B498" s="316">
        <v>107</v>
      </c>
      <c r="C498" s="317" t="s">
        <v>3022</v>
      </c>
      <c r="D498" s="316" t="s">
        <v>3011</v>
      </c>
      <c r="E498" s="316"/>
      <c r="F498" s="316">
        <v>8113009</v>
      </c>
      <c r="G498" s="318" t="s">
        <v>2792</v>
      </c>
      <c r="H498" s="316">
        <v>2200</v>
      </c>
      <c r="I498" s="319"/>
    </row>
    <row r="499" spans="1:9" x14ac:dyDescent="0.25">
      <c r="A499" s="316">
        <v>498</v>
      </c>
      <c r="B499" s="316">
        <v>107</v>
      </c>
      <c r="C499" s="317" t="s">
        <v>3023</v>
      </c>
      <c r="D499" s="316" t="s">
        <v>3024</v>
      </c>
      <c r="E499" s="316"/>
      <c r="F499" s="316">
        <v>6138</v>
      </c>
      <c r="G499" s="318" t="s">
        <v>62</v>
      </c>
      <c r="H499" s="316">
        <v>2200</v>
      </c>
      <c r="I499" s="319"/>
    </row>
    <row r="500" spans="1:9" x14ac:dyDescent="0.25">
      <c r="A500" s="316">
        <v>499</v>
      </c>
      <c r="B500" s="316">
        <v>107</v>
      </c>
      <c r="C500" s="317" t="s">
        <v>3023</v>
      </c>
      <c r="D500" s="316" t="s">
        <v>3024</v>
      </c>
      <c r="E500" s="316"/>
      <c r="F500" s="316">
        <v>6139</v>
      </c>
      <c r="G500" s="318" t="s">
        <v>62</v>
      </c>
      <c r="H500" s="316">
        <v>2200</v>
      </c>
      <c r="I500" s="319"/>
    </row>
    <row r="501" spans="1:9" x14ac:dyDescent="0.25">
      <c r="A501" s="316">
        <v>500</v>
      </c>
      <c r="B501" s="316">
        <v>107</v>
      </c>
      <c r="C501" s="317" t="s">
        <v>3023</v>
      </c>
      <c r="D501" s="316" t="s">
        <v>3024</v>
      </c>
      <c r="E501" s="316"/>
      <c r="F501" s="316">
        <v>6101</v>
      </c>
      <c r="G501" s="318" t="s">
        <v>49</v>
      </c>
      <c r="H501" s="316">
        <v>2200</v>
      </c>
      <c r="I501" s="319"/>
    </row>
    <row r="502" spans="1:9" x14ac:dyDescent="0.25">
      <c r="A502" s="316">
        <v>501</v>
      </c>
      <c r="B502" s="316">
        <v>107</v>
      </c>
      <c r="C502" s="317" t="s">
        <v>3023</v>
      </c>
      <c r="D502" s="316" t="s">
        <v>3024</v>
      </c>
      <c r="E502" s="316"/>
      <c r="F502" s="316" t="s">
        <v>3037</v>
      </c>
      <c r="G502" s="318" t="s">
        <v>49</v>
      </c>
      <c r="H502" s="316">
        <v>2200</v>
      </c>
      <c r="I502" s="319"/>
    </row>
    <row r="503" spans="1:9" x14ac:dyDescent="0.25">
      <c r="A503" s="316">
        <v>502</v>
      </c>
      <c r="B503" s="316">
        <v>107</v>
      </c>
      <c r="C503" s="317" t="s">
        <v>3023</v>
      </c>
      <c r="D503" s="316" t="s">
        <v>3024</v>
      </c>
      <c r="E503" s="316"/>
      <c r="F503" s="316" t="s">
        <v>3038</v>
      </c>
      <c r="G503" s="318" t="s">
        <v>49</v>
      </c>
      <c r="H503" s="316">
        <v>2200</v>
      </c>
      <c r="I503" s="319"/>
    </row>
    <row r="504" spans="1:9" x14ac:dyDescent="0.25">
      <c r="A504" s="316">
        <v>503</v>
      </c>
      <c r="B504" s="316">
        <v>107</v>
      </c>
      <c r="C504" s="317" t="s">
        <v>3023</v>
      </c>
      <c r="D504" s="316" t="s">
        <v>3024</v>
      </c>
      <c r="E504" s="316"/>
      <c r="F504" s="316">
        <v>6144</v>
      </c>
      <c r="G504" s="318" t="s">
        <v>62</v>
      </c>
      <c r="H504" s="316">
        <v>2200</v>
      </c>
      <c r="I504" s="319"/>
    </row>
    <row r="505" spans="1:9" x14ac:dyDescent="0.25">
      <c r="A505" s="316">
        <v>504</v>
      </c>
      <c r="B505" s="316">
        <v>107</v>
      </c>
      <c r="C505" s="317" t="s">
        <v>3023</v>
      </c>
      <c r="D505" s="316" t="s">
        <v>3024</v>
      </c>
      <c r="E505" s="316"/>
      <c r="F505" s="316">
        <v>6145</v>
      </c>
      <c r="G505" s="318" t="s">
        <v>62</v>
      </c>
      <c r="H505" s="316">
        <v>2200</v>
      </c>
      <c r="I505" s="319"/>
    </row>
    <row r="506" spans="1:9" x14ac:dyDescent="0.25">
      <c r="A506" s="316">
        <v>505</v>
      </c>
      <c r="B506" s="316">
        <v>107</v>
      </c>
      <c r="C506" s="317" t="s">
        <v>3023</v>
      </c>
      <c r="D506" s="316" t="s">
        <v>3024</v>
      </c>
      <c r="E506" s="316"/>
      <c r="F506" s="316" t="s">
        <v>3039</v>
      </c>
      <c r="G506" s="318" t="s">
        <v>62</v>
      </c>
      <c r="H506" s="316">
        <v>2200</v>
      </c>
      <c r="I506" s="319"/>
    </row>
    <row r="507" spans="1:9" x14ac:dyDescent="0.25">
      <c r="A507" s="316">
        <v>506</v>
      </c>
      <c r="B507" s="316">
        <v>107</v>
      </c>
      <c r="C507" s="317" t="s">
        <v>3023</v>
      </c>
      <c r="D507" s="316" t="s">
        <v>3024</v>
      </c>
      <c r="E507" s="316"/>
      <c r="F507" s="316" t="s">
        <v>3040</v>
      </c>
      <c r="G507" s="318" t="s">
        <v>49</v>
      </c>
      <c r="H507" s="316">
        <v>2200</v>
      </c>
      <c r="I507" s="319"/>
    </row>
    <row r="508" spans="1:9" x14ac:dyDescent="0.25">
      <c r="A508" s="316">
        <v>507</v>
      </c>
      <c r="B508" s="316">
        <v>107</v>
      </c>
      <c r="C508" s="317" t="s">
        <v>3023</v>
      </c>
      <c r="D508" s="316" t="s">
        <v>3024</v>
      </c>
      <c r="E508" s="316"/>
      <c r="F508" s="316" t="s">
        <v>3041</v>
      </c>
      <c r="G508" s="318" t="s">
        <v>49</v>
      </c>
      <c r="H508" s="316">
        <v>2200</v>
      </c>
      <c r="I508" s="319"/>
    </row>
    <row r="509" spans="1:9" x14ac:dyDescent="0.25">
      <c r="A509" s="316">
        <v>508</v>
      </c>
      <c r="B509" s="316">
        <v>107</v>
      </c>
      <c r="C509" s="317" t="s">
        <v>3023</v>
      </c>
      <c r="D509" s="316" t="s">
        <v>3024</v>
      </c>
      <c r="E509" s="316"/>
      <c r="F509" s="316">
        <v>6151</v>
      </c>
      <c r="G509" s="318" t="s">
        <v>62</v>
      </c>
      <c r="H509" s="316">
        <v>2200</v>
      </c>
      <c r="I509" s="319"/>
    </row>
    <row r="510" spans="1:9" x14ac:dyDescent="0.25">
      <c r="A510" s="316">
        <v>509</v>
      </c>
      <c r="B510" s="316">
        <v>107</v>
      </c>
      <c r="C510" s="317" t="s">
        <v>3023</v>
      </c>
      <c r="D510" s="316" t="s">
        <v>3024</v>
      </c>
      <c r="E510" s="316"/>
      <c r="F510" s="316" t="s">
        <v>3042</v>
      </c>
      <c r="G510" s="318" t="s">
        <v>49</v>
      </c>
      <c r="H510" s="316">
        <v>2200</v>
      </c>
      <c r="I510" s="319"/>
    </row>
    <row r="511" spans="1:9" x14ac:dyDescent="0.25">
      <c r="A511" s="316">
        <v>510</v>
      </c>
      <c r="B511" s="316">
        <v>107</v>
      </c>
      <c r="C511" s="317" t="s">
        <v>3023</v>
      </c>
      <c r="D511" s="316" t="s">
        <v>3024</v>
      </c>
      <c r="E511" s="316"/>
      <c r="F511" s="316">
        <v>6154</v>
      </c>
      <c r="G511" s="318" t="s">
        <v>62</v>
      </c>
      <c r="H511" s="316">
        <v>2200</v>
      </c>
      <c r="I511" s="319"/>
    </row>
    <row r="512" spans="1:9" x14ac:dyDescent="0.25">
      <c r="A512" s="316">
        <v>511</v>
      </c>
      <c r="B512" s="316">
        <v>107</v>
      </c>
      <c r="C512" s="317" t="s">
        <v>3023</v>
      </c>
      <c r="D512" s="316" t="s">
        <v>3024</v>
      </c>
      <c r="E512" s="316"/>
      <c r="F512" s="316" t="s">
        <v>3043</v>
      </c>
      <c r="G512" s="318" t="s">
        <v>49</v>
      </c>
      <c r="H512" s="316">
        <v>2200</v>
      </c>
      <c r="I512" s="319"/>
    </row>
    <row r="513" spans="1:9" x14ac:dyDescent="0.25">
      <c r="A513" s="316">
        <v>512</v>
      </c>
      <c r="B513" s="316">
        <v>107</v>
      </c>
      <c r="C513" s="317" t="s">
        <v>3023</v>
      </c>
      <c r="D513" s="316" t="s">
        <v>3024</v>
      </c>
      <c r="E513" s="316"/>
      <c r="F513" s="316">
        <v>6105</v>
      </c>
      <c r="G513" s="318" t="s">
        <v>49</v>
      </c>
      <c r="H513" s="316">
        <v>2200</v>
      </c>
      <c r="I513" s="319"/>
    </row>
    <row r="514" spans="1:9" x14ac:dyDescent="0.25">
      <c r="A514" s="316">
        <v>513</v>
      </c>
      <c r="B514" s="316">
        <v>107</v>
      </c>
      <c r="C514" s="317" t="s">
        <v>3023</v>
      </c>
      <c r="D514" s="316" t="s">
        <v>3024</v>
      </c>
      <c r="E514" s="316"/>
      <c r="F514" s="316">
        <v>6158</v>
      </c>
      <c r="G514" s="318" t="s">
        <v>62</v>
      </c>
      <c r="H514" s="316">
        <v>2200</v>
      </c>
      <c r="I514" s="319"/>
    </row>
    <row r="515" spans="1:9" x14ac:dyDescent="0.25">
      <c r="A515" s="316">
        <v>514</v>
      </c>
      <c r="B515" s="316">
        <v>107</v>
      </c>
      <c r="C515" s="317" t="s">
        <v>3023</v>
      </c>
      <c r="D515" s="316" t="s">
        <v>3024</v>
      </c>
      <c r="E515" s="316"/>
      <c r="F515" s="316">
        <v>6159</v>
      </c>
      <c r="G515" s="318" t="s">
        <v>62</v>
      </c>
      <c r="H515" s="316">
        <v>2200</v>
      </c>
      <c r="I515" s="319"/>
    </row>
    <row r="516" spans="1:9" x14ac:dyDescent="0.25">
      <c r="A516" s="316">
        <v>515</v>
      </c>
      <c r="B516" s="316">
        <v>107</v>
      </c>
      <c r="C516" s="317" t="s">
        <v>3023</v>
      </c>
      <c r="D516" s="316" t="s">
        <v>3024</v>
      </c>
      <c r="E516" s="316"/>
      <c r="F516" s="316">
        <v>6162</v>
      </c>
      <c r="G516" s="318" t="s">
        <v>62</v>
      </c>
      <c r="H516" s="316">
        <v>2200</v>
      </c>
      <c r="I516" s="319"/>
    </row>
    <row r="517" spans="1:9" x14ac:dyDescent="0.25">
      <c r="A517" s="316">
        <v>516</v>
      </c>
      <c r="B517" s="316">
        <v>107</v>
      </c>
      <c r="C517" s="317" t="s">
        <v>3023</v>
      </c>
      <c r="D517" s="316" t="s">
        <v>3024</v>
      </c>
      <c r="E517" s="316"/>
      <c r="F517" s="316" t="s">
        <v>3044</v>
      </c>
      <c r="G517" s="318" t="s">
        <v>49</v>
      </c>
      <c r="H517" s="316">
        <v>2200</v>
      </c>
      <c r="I517" s="319"/>
    </row>
    <row r="518" spans="1:9" x14ac:dyDescent="0.25">
      <c r="A518" s="316">
        <v>517</v>
      </c>
      <c r="B518" s="316">
        <v>107</v>
      </c>
      <c r="C518" s="317" t="s">
        <v>3023</v>
      </c>
      <c r="D518" s="316" t="s">
        <v>3024</v>
      </c>
      <c r="E518" s="316"/>
      <c r="F518" s="316" t="s">
        <v>3045</v>
      </c>
      <c r="G518" s="318" t="s">
        <v>49</v>
      </c>
      <c r="H518" s="316">
        <v>2200</v>
      </c>
      <c r="I518" s="319"/>
    </row>
    <row r="519" spans="1:9" x14ac:dyDescent="0.25">
      <c r="A519" s="316">
        <v>518</v>
      </c>
      <c r="B519" s="316">
        <v>107</v>
      </c>
      <c r="C519" s="317" t="s">
        <v>3023</v>
      </c>
      <c r="D519" s="316" t="s">
        <v>3024</v>
      </c>
      <c r="E519" s="316"/>
      <c r="F519" s="316" t="s">
        <v>3046</v>
      </c>
      <c r="G519" s="318" t="s">
        <v>49</v>
      </c>
      <c r="H519" s="316">
        <v>2200</v>
      </c>
      <c r="I519" s="319"/>
    </row>
    <row r="520" spans="1:9" x14ac:dyDescent="0.25">
      <c r="A520" s="316">
        <v>519</v>
      </c>
      <c r="B520" s="316">
        <v>107</v>
      </c>
      <c r="C520" s="317" t="s">
        <v>3023</v>
      </c>
      <c r="D520" s="316" t="s">
        <v>3024</v>
      </c>
      <c r="E520" s="316"/>
      <c r="F520" s="316" t="s">
        <v>3047</v>
      </c>
      <c r="G520" s="318" t="s">
        <v>62</v>
      </c>
      <c r="H520" s="316">
        <v>2200</v>
      </c>
      <c r="I520" s="319"/>
    </row>
    <row r="521" spans="1:9" x14ac:dyDescent="0.25">
      <c r="A521" s="316">
        <v>520</v>
      </c>
      <c r="B521" s="316">
        <v>107</v>
      </c>
      <c r="C521" s="317" t="s">
        <v>3023</v>
      </c>
      <c r="D521" s="316" t="s">
        <v>3024</v>
      </c>
      <c r="E521" s="316"/>
      <c r="F521" s="316">
        <v>6137</v>
      </c>
      <c r="G521" s="318" t="s">
        <v>49</v>
      </c>
      <c r="H521" s="316">
        <v>2200</v>
      </c>
      <c r="I521" s="319"/>
    </row>
    <row r="522" spans="1:9" x14ac:dyDescent="0.25">
      <c r="A522" s="316">
        <v>521</v>
      </c>
      <c r="B522" s="316">
        <v>107</v>
      </c>
      <c r="C522" s="317" t="s">
        <v>3023</v>
      </c>
      <c r="D522" s="316" t="s">
        <v>3024</v>
      </c>
      <c r="E522" s="316"/>
      <c r="F522" s="316" t="s">
        <v>3048</v>
      </c>
      <c r="G522" s="318" t="s">
        <v>49</v>
      </c>
      <c r="H522" s="316">
        <v>2200</v>
      </c>
      <c r="I522" s="319"/>
    </row>
    <row r="523" spans="1:9" x14ac:dyDescent="0.25">
      <c r="A523" s="316">
        <v>522</v>
      </c>
      <c r="B523" s="316">
        <v>107</v>
      </c>
      <c r="C523" s="317" t="s">
        <v>3023</v>
      </c>
      <c r="D523" s="316" t="s">
        <v>3024</v>
      </c>
      <c r="E523" s="316"/>
      <c r="F523" s="316" t="s">
        <v>3049</v>
      </c>
      <c r="G523" s="318" t="s">
        <v>49</v>
      </c>
      <c r="H523" s="316">
        <v>2200</v>
      </c>
      <c r="I523" s="319"/>
    </row>
    <row r="524" spans="1:9" x14ac:dyDescent="0.25">
      <c r="A524" s="316">
        <v>523</v>
      </c>
      <c r="B524" s="316">
        <v>107</v>
      </c>
      <c r="C524" s="317" t="s">
        <v>3023</v>
      </c>
      <c r="D524" s="316" t="s">
        <v>3024</v>
      </c>
      <c r="E524" s="316"/>
      <c r="F524" s="316" t="s">
        <v>3050</v>
      </c>
      <c r="G524" s="318" t="s">
        <v>49</v>
      </c>
      <c r="H524" s="316">
        <v>2200</v>
      </c>
      <c r="I524" s="319"/>
    </row>
    <row r="525" spans="1:9" x14ac:dyDescent="0.25">
      <c r="A525" s="316">
        <v>524</v>
      </c>
      <c r="B525" s="316">
        <v>107</v>
      </c>
      <c r="C525" s="317" t="s">
        <v>3023</v>
      </c>
      <c r="D525" s="316" t="s">
        <v>3024</v>
      </c>
      <c r="E525" s="316"/>
      <c r="F525" s="316">
        <v>6157</v>
      </c>
      <c r="G525" s="318" t="s">
        <v>49</v>
      </c>
      <c r="H525" s="316">
        <v>2200</v>
      </c>
      <c r="I525" s="319"/>
    </row>
    <row r="526" spans="1:9" x14ac:dyDescent="0.25">
      <c r="A526" s="316">
        <v>525</v>
      </c>
      <c r="B526" s="316">
        <v>107</v>
      </c>
      <c r="C526" s="317" t="s">
        <v>3023</v>
      </c>
      <c r="D526" s="316" t="s">
        <v>3024</v>
      </c>
      <c r="E526" s="316"/>
      <c r="F526" s="316" t="s">
        <v>3051</v>
      </c>
      <c r="G526" s="318" t="s">
        <v>62</v>
      </c>
      <c r="H526" s="316">
        <v>2200</v>
      </c>
      <c r="I526" s="319"/>
    </row>
    <row r="527" spans="1:9" x14ac:dyDescent="0.25">
      <c r="A527" s="316">
        <v>526</v>
      </c>
      <c r="B527" s="316">
        <v>107</v>
      </c>
      <c r="C527" s="317" t="s">
        <v>3023</v>
      </c>
      <c r="D527" s="316" t="s">
        <v>3024</v>
      </c>
      <c r="E527" s="316"/>
      <c r="F527" s="316" t="s">
        <v>3052</v>
      </c>
      <c r="G527" s="318" t="s">
        <v>62</v>
      </c>
      <c r="H527" s="316">
        <v>2200</v>
      </c>
      <c r="I527" s="319"/>
    </row>
    <row r="528" spans="1:9" x14ac:dyDescent="0.25">
      <c r="A528" s="316">
        <v>527</v>
      </c>
      <c r="B528" s="316">
        <v>107</v>
      </c>
      <c r="C528" s="317" t="s">
        <v>3023</v>
      </c>
      <c r="D528" s="316" t="s">
        <v>3024</v>
      </c>
      <c r="E528" s="316"/>
      <c r="F528" s="316" t="s">
        <v>3053</v>
      </c>
      <c r="G528" s="318" t="s">
        <v>49</v>
      </c>
      <c r="H528" s="316">
        <v>2200</v>
      </c>
      <c r="I528" s="319"/>
    </row>
    <row r="529" spans="1:9" x14ac:dyDescent="0.25">
      <c r="A529" s="316">
        <v>528</v>
      </c>
      <c r="B529" s="316">
        <v>107</v>
      </c>
      <c r="C529" s="317" t="s">
        <v>3023</v>
      </c>
      <c r="D529" s="316" t="s">
        <v>3024</v>
      </c>
      <c r="E529" s="316"/>
      <c r="F529" s="316" t="s">
        <v>3054</v>
      </c>
      <c r="G529" s="318" t="s">
        <v>62</v>
      </c>
      <c r="H529" s="316">
        <v>2200</v>
      </c>
      <c r="I529" s="319"/>
    </row>
    <row r="530" spans="1:9" x14ac:dyDescent="0.25">
      <c r="A530" s="316">
        <v>529</v>
      </c>
      <c r="B530" s="316">
        <v>107</v>
      </c>
      <c r="C530" s="317" t="s">
        <v>3023</v>
      </c>
      <c r="D530" s="316" t="s">
        <v>3024</v>
      </c>
      <c r="E530" s="316"/>
      <c r="F530" s="316">
        <v>6182</v>
      </c>
      <c r="G530" s="318" t="s">
        <v>62</v>
      </c>
      <c r="H530" s="316">
        <v>2200</v>
      </c>
      <c r="I530" s="319"/>
    </row>
    <row r="531" spans="1:9" x14ac:dyDescent="0.25">
      <c r="A531" s="316">
        <v>530</v>
      </c>
      <c r="B531" s="316">
        <v>107</v>
      </c>
      <c r="C531" s="317" t="s">
        <v>3023</v>
      </c>
      <c r="D531" s="316" t="s">
        <v>3024</v>
      </c>
      <c r="E531" s="316"/>
      <c r="F531" s="316" t="s">
        <v>3055</v>
      </c>
      <c r="G531" s="318" t="s">
        <v>49</v>
      </c>
      <c r="H531" s="316">
        <v>2200</v>
      </c>
      <c r="I531" s="319"/>
    </row>
    <row r="532" spans="1:9" x14ac:dyDescent="0.25">
      <c r="A532" s="316">
        <v>531</v>
      </c>
      <c r="B532" s="316">
        <v>107</v>
      </c>
      <c r="C532" s="317" t="s">
        <v>3023</v>
      </c>
      <c r="D532" s="316" t="s">
        <v>3024</v>
      </c>
      <c r="E532" s="316"/>
      <c r="F532" s="316" t="s">
        <v>3056</v>
      </c>
      <c r="G532" s="318" t="s">
        <v>62</v>
      </c>
      <c r="H532" s="316">
        <v>2200</v>
      </c>
      <c r="I532" s="319"/>
    </row>
    <row r="533" spans="1:9" x14ac:dyDescent="0.25">
      <c r="A533" s="316">
        <v>532</v>
      </c>
      <c r="B533" s="316">
        <v>107</v>
      </c>
      <c r="C533" s="317" t="s">
        <v>3023</v>
      </c>
      <c r="D533" s="316" t="s">
        <v>3024</v>
      </c>
      <c r="E533" s="316"/>
      <c r="F533" s="316">
        <v>6185</v>
      </c>
      <c r="G533" s="318" t="s">
        <v>62</v>
      </c>
      <c r="H533" s="316">
        <v>2200</v>
      </c>
      <c r="I533" s="319"/>
    </row>
    <row r="534" spans="1:9" x14ac:dyDescent="0.25">
      <c r="A534" s="316">
        <v>533</v>
      </c>
      <c r="B534" s="316">
        <v>107</v>
      </c>
      <c r="C534" s="317" t="s">
        <v>3023</v>
      </c>
      <c r="D534" s="316" t="s">
        <v>3024</v>
      </c>
      <c r="E534" s="316"/>
      <c r="F534" s="316">
        <v>6186</v>
      </c>
      <c r="G534" s="318" t="s">
        <v>49</v>
      </c>
      <c r="H534" s="316">
        <v>2200</v>
      </c>
      <c r="I534" s="319"/>
    </row>
    <row r="535" spans="1:9" x14ac:dyDescent="0.25">
      <c r="A535" s="316">
        <v>534</v>
      </c>
      <c r="B535" s="316">
        <v>107</v>
      </c>
      <c r="C535" s="317" t="s">
        <v>3023</v>
      </c>
      <c r="D535" s="316" t="s">
        <v>3024</v>
      </c>
      <c r="E535" s="316"/>
      <c r="F535" s="316" t="s">
        <v>3057</v>
      </c>
      <c r="G535" s="318" t="s">
        <v>62</v>
      </c>
      <c r="H535" s="316">
        <v>2200</v>
      </c>
      <c r="I535" s="319"/>
    </row>
    <row r="536" spans="1:9" x14ac:dyDescent="0.25">
      <c r="A536" s="316">
        <v>535</v>
      </c>
      <c r="B536" s="316">
        <v>107</v>
      </c>
      <c r="C536" s="317" t="s">
        <v>3023</v>
      </c>
      <c r="D536" s="316" t="s">
        <v>3024</v>
      </c>
      <c r="E536" s="316"/>
      <c r="F536" s="316" t="s">
        <v>3058</v>
      </c>
      <c r="G536" s="318" t="s">
        <v>49</v>
      </c>
      <c r="H536" s="316">
        <v>2200</v>
      </c>
      <c r="I536" s="319"/>
    </row>
    <row r="537" spans="1:9" x14ac:dyDescent="0.25">
      <c r="A537" s="316">
        <v>536</v>
      </c>
      <c r="B537" s="316">
        <v>107</v>
      </c>
      <c r="C537" s="317" t="s">
        <v>3023</v>
      </c>
      <c r="D537" s="316" t="s">
        <v>3024</v>
      </c>
      <c r="E537" s="316"/>
      <c r="F537" s="316">
        <v>6189</v>
      </c>
      <c r="G537" s="318" t="s">
        <v>62</v>
      </c>
      <c r="H537" s="316">
        <v>2200</v>
      </c>
      <c r="I537" s="319"/>
    </row>
    <row r="538" spans="1:9" x14ac:dyDescent="0.25">
      <c r="A538" s="316">
        <v>537</v>
      </c>
      <c r="B538" s="316">
        <v>107</v>
      </c>
      <c r="C538" s="317" t="s">
        <v>3023</v>
      </c>
      <c r="D538" s="316" t="s">
        <v>3024</v>
      </c>
      <c r="E538" s="316"/>
      <c r="F538" s="316" t="s">
        <v>3059</v>
      </c>
      <c r="G538" s="318" t="s">
        <v>49</v>
      </c>
      <c r="H538" s="316">
        <v>2200</v>
      </c>
      <c r="I538" s="319"/>
    </row>
    <row r="539" spans="1:9" x14ac:dyDescent="0.25">
      <c r="A539" s="316">
        <v>538</v>
      </c>
      <c r="B539" s="316">
        <v>107</v>
      </c>
      <c r="C539" s="317" t="s">
        <v>3023</v>
      </c>
      <c r="D539" s="316" t="s">
        <v>3024</v>
      </c>
      <c r="E539" s="316"/>
      <c r="F539" s="316" t="s">
        <v>3060</v>
      </c>
      <c r="G539" s="318" t="s">
        <v>49</v>
      </c>
      <c r="H539" s="316">
        <v>2200</v>
      </c>
      <c r="I539" s="319"/>
    </row>
    <row r="540" spans="1:9" x14ac:dyDescent="0.25">
      <c r="A540" s="316">
        <v>539</v>
      </c>
      <c r="B540" s="316">
        <v>107</v>
      </c>
      <c r="C540" s="317" t="s">
        <v>3023</v>
      </c>
      <c r="D540" s="316" t="s">
        <v>3024</v>
      </c>
      <c r="E540" s="316"/>
      <c r="F540" s="316" t="s">
        <v>3061</v>
      </c>
      <c r="G540" s="318" t="s">
        <v>49</v>
      </c>
      <c r="H540" s="316">
        <v>2200</v>
      </c>
      <c r="I540" s="319"/>
    </row>
    <row r="541" spans="1:9" x14ac:dyDescent="0.25">
      <c r="A541" s="316">
        <v>540</v>
      </c>
      <c r="B541" s="316">
        <v>107</v>
      </c>
      <c r="C541" s="317" t="s">
        <v>3023</v>
      </c>
      <c r="D541" s="316" t="s">
        <v>3024</v>
      </c>
      <c r="E541" s="316"/>
      <c r="F541" s="316">
        <v>6195</v>
      </c>
      <c r="G541" s="318" t="s">
        <v>62</v>
      </c>
      <c r="H541" s="316">
        <v>2200</v>
      </c>
      <c r="I541" s="319"/>
    </row>
    <row r="542" spans="1:9" x14ac:dyDescent="0.25">
      <c r="A542" s="316">
        <v>541</v>
      </c>
      <c r="B542" s="316">
        <v>107</v>
      </c>
      <c r="C542" s="317" t="s">
        <v>3023</v>
      </c>
      <c r="D542" s="316" t="s">
        <v>3024</v>
      </c>
      <c r="E542" s="316"/>
      <c r="F542" s="316">
        <v>6196</v>
      </c>
      <c r="G542" s="318" t="s">
        <v>62</v>
      </c>
      <c r="H542" s="316">
        <v>2200</v>
      </c>
      <c r="I542" s="319"/>
    </row>
    <row r="543" spans="1:9" x14ac:dyDescent="0.25">
      <c r="A543" s="316">
        <v>542</v>
      </c>
      <c r="B543" s="316">
        <v>107</v>
      </c>
      <c r="C543" s="317" t="s">
        <v>3023</v>
      </c>
      <c r="D543" s="316" t="s">
        <v>3024</v>
      </c>
      <c r="E543" s="316"/>
      <c r="F543" s="316" t="s">
        <v>3062</v>
      </c>
      <c r="G543" s="318" t="s">
        <v>49</v>
      </c>
      <c r="H543" s="316">
        <v>2200</v>
      </c>
      <c r="I543" s="319"/>
    </row>
    <row r="544" spans="1:9" x14ac:dyDescent="0.25">
      <c r="A544" s="316">
        <v>543</v>
      </c>
      <c r="B544" s="316">
        <v>107</v>
      </c>
      <c r="C544" s="317" t="s">
        <v>3023</v>
      </c>
      <c r="D544" s="316" t="s">
        <v>3024</v>
      </c>
      <c r="E544" s="316"/>
      <c r="F544" s="316" t="s">
        <v>3063</v>
      </c>
      <c r="G544" s="318" t="s">
        <v>62</v>
      </c>
      <c r="H544" s="316">
        <v>2200</v>
      </c>
      <c r="I544" s="319"/>
    </row>
    <row r="545" spans="1:9" x14ac:dyDescent="0.25">
      <c r="A545" s="316">
        <v>544</v>
      </c>
      <c r="B545" s="316">
        <v>107</v>
      </c>
      <c r="C545" s="317" t="s">
        <v>3023</v>
      </c>
      <c r="D545" s="316" t="s">
        <v>3024</v>
      </c>
      <c r="E545" s="316"/>
      <c r="F545" s="316">
        <v>7509</v>
      </c>
      <c r="G545" s="318" t="s">
        <v>62</v>
      </c>
      <c r="H545" s="316">
        <v>2200</v>
      </c>
      <c r="I545" s="319"/>
    </row>
    <row r="546" spans="1:9" x14ac:dyDescent="0.25">
      <c r="A546" s="316">
        <v>545</v>
      </c>
      <c r="B546" s="316">
        <v>107</v>
      </c>
      <c r="C546" s="317" t="s">
        <v>3023</v>
      </c>
      <c r="D546" s="316" t="s">
        <v>3024</v>
      </c>
      <c r="E546" s="316"/>
      <c r="F546" s="316">
        <v>7511</v>
      </c>
      <c r="G546" s="318" t="s">
        <v>62</v>
      </c>
      <c r="H546" s="316">
        <v>2200</v>
      </c>
      <c r="I546" s="319"/>
    </row>
    <row r="547" spans="1:9" x14ac:dyDescent="0.25">
      <c r="A547" s="316">
        <v>546</v>
      </c>
      <c r="B547" s="316">
        <v>107</v>
      </c>
      <c r="C547" s="317" t="s">
        <v>3023</v>
      </c>
      <c r="D547" s="316" t="s">
        <v>3024</v>
      </c>
      <c r="E547" s="316"/>
      <c r="F547" s="316">
        <v>7514</v>
      </c>
      <c r="G547" s="318" t="s">
        <v>62</v>
      </c>
      <c r="H547" s="316">
        <v>2200</v>
      </c>
      <c r="I547" s="319"/>
    </row>
    <row r="548" spans="1:9" x14ac:dyDescent="0.25">
      <c r="A548" s="316">
        <v>547</v>
      </c>
      <c r="B548" s="316">
        <v>107</v>
      </c>
      <c r="C548" s="317" t="s">
        <v>3023</v>
      </c>
      <c r="D548" s="316" t="s">
        <v>3024</v>
      </c>
      <c r="E548" s="316"/>
      <c r="F548" s="316">
        <v>7517</v>
      </c>
      <c r="G548" s="318" t="s">
        <v>62</v>
      </c>
      <c r="H548" s="316">
        <v>2200</v>
      </c>
      <c r="I548" s="319"/>
    </row>
    <row r="549" spans="1:9" x14ac:dyDescent="0.25">
      <c r="A549" s="316">
        <v>548</v>
      </c>
      <c r="B549" s="316">
        <v>107</v>
      </c>
      <c r="C549" s="317" t="s">
        <v>3023</v>
      </c>
      <c r="D549" s="316" t="s">
        <v>3024</v>
      </c>
      <c r="E549" s="316"/>
      <c r="F549" s="316">
        <v>7521</v>
      </c>
      <c r="G549" s="318" t="s">
        <v>62</v>
      </c>
      <c r="H549" s="316">
        <v>2200</v>
      </c>
      <c r="I549" s="319"/>
    </row>
    <row r="550" spans="1:9" x14ac:dyDescent="0.25">
      <c r="A550" s="316">
        <v>549</v>
      </c>
      <c r="B550" s="316">
        <v>107</v>
      </c>
      <c r="C550" s="317" t="s">
        <v>3023</v>
      </c>
      <c r="D550" s="316" t="s">
        <v>3024</v>
      </c>
      <c r="E550" s="316"/>
      <c r="F550" s="316">
        <v>7522</v>
      </c>
      <c r="G550" s="318" t="s">
        <v>62</v>
      </c>
      <c r="H550" s="316">
        <v>2200</v>
      </c>
      <c r="I550" s="319"/>
    </row>
    <row r="551" spans="1:9" x14ac:dyDescent="0.25">
      <c r="A551" s="316">
        <v>550</v>
      </c>
      <c r="B551" s="316">
        <v>107</v>
      </c>
      <c r="C551" s="317" t="s">
        <v>3023</v>
      </c>
      <c r="D551" s="316" t="s">
        <v>3024</v>
      </c>
      <c r="E551" s="316"/>
      <c r="F551" s="316">
        <v>7524</v>
      </c>
      <c r="G551" s="318" t="s">
        <v>62</v>
      </c>
      <c r="H551" s="316">
        <v>2200</v>
      </c>
      <c r="I551" s="319"/>
    </row>
    <row r="552" spans="1:9" x14ac:dyDescent="0.25">
      <c r="A552" s="316">
        <v>551</v>
      </c>
      <c r="B552" s="316">
        <v>107</v>
      </c>
      <c r="C552" s="317" t="s">
        <v>3023</v>
      </c>
      <c r="D552" s="316" t="s">
        <v>3024</v>
      </c>
      <c r="E552" s="316"/>
      <c r="F552" s="316" t="s">
        <v>3064</v>
      </c>
      <c r="G552" s="318" t="s">
        <v>49</v>
      </c>
      <c r="H552" s="316">
        <v>2200</v>
      </c>
      <c r="I552" s="319"/>
    </row>
    <row r="553" spans="1:9" x14ac:dyDescent="0.25">
      <c r="A553" s="316">
        <v>552</v>
      </c>
      <c r="B553" s="316">
        <v>107</v>
      </c>
      <c r="C553" s="317" t="s">
        <v>3023</v>
      </c>
      <c r="D553" s="316" t="s">
        <v>3024</v>
      </c>
      <c r="E553" s="316"/>
      <c r="F553" s="316" t="s">
        <v>3065</v>
      </c>
      <c r="G553" s="318" t="s">
        <v>62</v>
      </c>
      <c r="H553" s="316">
        <v>2200</v>
      </c>
      <c r="I553" s="319"/>
    </row>
    <row r="554" spans="1:9" x14ac:dyDescent="0.25">
      <c r="A554" s="316">
        <v>553</v>
      </c>
      <c r="B554" s="316">
        <v>107</v>
      </c>
      <c r="C554" s="317" t="s">
        <v>3023</v>
      </c>
      <c r="D554" s="316" t="s">
        <v>3024</v>
      </c>
      <c r="E554" s="316"/>
      <c r="F554" s="316" t="s">
        <v>3066</v>
      </c>
      <c r="G554" s="318" t="s">
        <v>49</v>
      </c>
      <c r="H554" s="316">
        <v>2200</v>
      </c>
      <c r="I554" s="319"/>
    </row>
    <row r="555" spans="1:9" x14ac:dyDescent="0.25">
      <c r="A555" s="316">
        <v>554</v>
      </c>
      <c r="B555" s="316">
        <v>107</v>
      </c>
      <c r="C555" s="317" t="s">
        <v>3023</v>
      </c>
      <c r="D555" s="316" t="s">
        <v>3024</v>
      </c>
      <c r="E555" s="316"/>
      <c r="F555" s="316" t="s">
        <v>3067</v>
      </c>
      <c r="G555" s="318" t="s">
        <v>62</v>
      </c>
      <c r="H555" s="316">
        <v>2200</v>
      </c>
      <c r="I555" s="319"/>
    </row>
    <row r="556" spans="1:9" x14ac:dyDescent="0.25">
      <c r="A556" s="316">
        <v>555</v>
      </c>
      <c r="B556" s="316">
        <v>107</v>
      </c>
      <c r="C556" s="317" t="s">
        <v>3023</v>
      </c>
      <c r="D556" s="316" t="s">
        <v>3024</v>
      </c>
      <c r="E556" s="316"/>
      <c r="F556" s="316" t="s">
        <v>3068</v>
      </c>
      <c r="G556" s="318" t="s">
        <v>62</v>
      </c>
      <c r="H556" s="316">
        <v>2200</v>
      </c>
      <c r="I556" s="319"/>
    </row>
    <row r="557" spans="1:9" x14ac:dyDescent="0.25">
      <c r="A557" s="316">
        <v>556</v>
      </c>
      <c r="B557" s="316">
        <v>107</v>
      </c>
      <c r="C557" s="317" t="s">
        <v>3023</v>
      </c>
      <c r="D557" s="316" t="s">
        <v>3024</v>
      </c>
      <c r="E557" s="316"/>
      <c r="F557" s="316" t="s">
        <v>3069</v>
      </c>
      <c r="G557" s="318" t="s">
        <v>62</v>
      </c>
      <c r="H557" s="316">
        <v>2200</v>
      </c>
      <c r="I557" s="319"/>
    </row>
    <row r="558" spans="1:9" x14ac:dyDescent="0.25">
      <c r="A558" s="316">
        <v>557</v>
      </c>
      <c r="B558" s="316">
        <v>107</v>
      </c>
      <c r="C558" s="317" t="s">
        <v>3023</v>
      </c>
      <c r="D558" s="316" t="s">
        <v>3024</v>
      </c>
      <c r="E558" s="316"/>
      <c r="F558" s="316" t="s">
        <v>3070</v>
      </c>
      <c r="G558" s="318" t="s">
        <v>62</v>
      </c>
      <c r="H558" s="316">
        <v>2200</v>
      </c>
      <c r="I558" s="319"/>
    </row>
    <row r="559" spans="1:9" x14ac:dyDescent="0.25">
      <c r="A559" s="316">
        <v>558</v>
      </c>
      <c r="B559" s="316">
        <v>107</v>
      </c>
      <c r="C559" s="317" t="s">
        <v>3023</v>
      </c>
      <c r="D559" s="316" t="s">
        <v>3024</v>
      </c>
      <c r="E559" s="316"/>
      <c r="F559" s="316" t="s">
        <v>3071</v>
      </c>
      <c r="G559" s="318" t="s">
        <v>62</v>
      </c>
      <c r="H559" s="316">
        <v>2200</v>
      </c>
      <c r="I559" s="319"/>
    </row>
    <row r="560" spans="1:9" x14ac:dyDescent="0.25">
      <c r="A560" s="316">
        <v>559</v>
      </c>
      <c r="B560" s="316">
        <v>107</v>
      </c>
      <c r="C560" s="317" t="s">
        <v>3023</v>
      </c>
      <c r="D560" s="316" t="s">
        <v>3024</v>
      </c>
      <c r="E560" s="316"/>
      <c r="F560" s="316" t="s">
        <v>3072</v>
      </c>
      <c r="G560" s="318" t="s">
        <v>62</v>
      </c>
      <c r="H560" s="316">
        <v>2200</v>
      </c>
      <c r="I560" s="319"/>
    </row>
    <row r="561" spans="1:9" x14ac:dyDescent="0.25">
      <c r="A561" s="316">
        <v>560</v>
      </c>
      <c r="B561" s="316">
        <v>107</v>
      </c>
      <c r="C561" s="317" t="s">
        <v>3023</v>
      </c>
      <c r="D561" s="316" t="s">
        <v>3024</v>
      </c>
      <c r="E561" s="316"/>
      <c r="F561" s="316" t="s">
        <v>3073</v>
      </c>
      <c r="G561" s="318" t="s">
        <v>62</v>
      </c>
      <c r="H561" s="316">
        <v>2200</v>
      </c>
      <c r="I561" s="319"/>
    </row>
    <row r="562" spans="1:9" x14ac:dyDescent="0.25">
      <c r="A562" s="316">
        <v>561</v>
      </c>
      <c r="B562" s="316">
        <v>107</v>
      </c>
      <c r="C562" s="317" t="s">
        <v>3023</v>
      </c>
      <c r="D562" s="316" t="s">
        <v>3024</v>
      </c>
      <c r="E562" s="316"/>
      <c r="F562" s="316" t="s">
        <v>3074</v>
      </c>
      <c r="G562" s="318" t="s">
        <v>62</v>
      </c>
      <c r="H562" s="316">
        <v>2200</v>
      </c>
      <c r="I562" s="319"/>
    </row>
    <row r="563" spans="1:9" x14ac:dyDescent="0.25">
      <c r="A563" s="316">
        <v>562</v>
      </c>
      <c r="B563" s="316">
        <v>107</v>
      </c>
      <c r="C563" s="317" t="s">
        <v>3023</v>
      </c>
      <c r="D563" s="316" t="s">
        <v>3024</v>
      </c>
      <c r="E563" s="316"/>
      <c r="F563" s="316" t="s">
        <v>3075</v>
      </c>
      <c r="G563" s="318" t="s">
        <v>62</v>
      </c>
      <c r="H563" s="316">
        <v>2200</v>
      </c>
      <c r="I563" s="319"/>
    </row>
    <row r="564" spans="1:9" x14ac:dyDescent="0.25">
      <c r="A564" s="316">
        <v>563</v>
      </c>
      <c r="B564" s="316">
        <v>107</v>
      </c>
      <c r="C564" s="317" t="s">
        <v>3023</v>
      </c>
      <c r="D564" s="316" t="s">
        <v>3024</v>
      </c>
      <c r="E564" s="316"/>
      <c r="F564" s="316" t="s">
        <v>3076</v>
      </c>
      <c r="G564" s="318" t="s">
        <v>62</v>
      </c>
      <c r="H564" s="316">
        <v>2200</v>
      </c>
      <c r="I564" s="319"/>
    </row>
    <row r="565" spans="1:9" x14ac:dyDescent="0.25">
      <c r="A565" s="316">
        <v>564</v>
      </c>
      <c r="B565" s="316">
        <v>107</v>
      </c>
      <c r="C565" s="317" t="s">
        <v>3023</v>
      </c>
      <c r="D565" s="316" t="s">
        <v>3024</v>
      </c>
      <c r="E565" s="316"/>
      <c r="F565" s="316" t="s">
        <v>3077</v>
      </c>
      <c r="G565" s="318" t="s">
        <v>62</v>
      </c>
      <c r="H565" s="316">
        <v>2200</v>
      </c>
      <c r="I565" s="319"/>
    </row>
    <row r="566" spans="1:9" x14ac:dyDescent="0.25">
      <c r="A566" s="316">
        <v>565</v>
      </c>
      <c r="B566" s="316">
        <v>107</v>
      </c>
      <c r="C566" s="317" t="s">
        <v>3023</v>
      </c>
      <c r="D566" s="316" t="s">
        <v>3024</v>
      </c>
      <c r="E566" s="316"/>
      <c r="F566" s="316" t="s">
        <v>3078</v>
      </c>
      <c r="G566" s="318" t="s">
        <v>62</v>
      </c>
      <c r="H566" s="316">
        <v>2200</v>
      </c>
      <c r="I566" s="319"/>
    </row>
    <row r="567" spans="1:9" x14ac:dyDescent="0.25">
      <c r="A567" s="316">
        <v>566</v>
      </c>
      <c r="B567" s="316">
        <v>107</v>
      </c>
      <c r="C567" s="317" t="s">
        <v>3023</v>
      </c>
      <c r="D567" s="316" t="s">
        <v>3024</v>
      </c>
      <c r="E567" s="316"/>
      <c r="F567" s="316" t="s">
        <v>3079</v>
      </c>
      <c r="G567" s="318" t="s">
        <v>62</v>
      </c>
      <c r="H567" s="316">
        <v>2200</v>
      </c>
      <c r="I567" s="319"/>
    </row>
    <row r="568" spans="1:9" x14ac:dyDescent="0.25">
      <c r="A568" s="316">
        <v>567</v>
      </c>
      <c r="B568" s="316">
        <v>107</v>
      </c>
      <c r="C568" s="317" t="s">
        <v>3023</v>
      </c>
      <c r="D568" s="316" t="s">
        <v>3024</v>
      </c>
      <c r="E568" s="316"/>
      <c r="F568" s="316" t="s">
        <v>3080</v>
      </c>
      <c r="G568" s="318" t="s">
        <v>62</v>
      </c>
      <c r="H568" s="316">
        <v>2200</v>
      </c>
      <c r="I568" s="319"/>
    </row>
    <row r="569" spans="1:9" x14ac:dyDescent="0.25">
      <c r="A569" s="316">
        <v>568</v>
      </c>
      <c r="B569" s="316">
        <v>107</v>
      </c>
      <c r="C569" s="317" t="s">
        <v>3023</v>
      </c>
      <c r="D569" s="316" t="s">
        <v>3024</v>
      </c>
      <c r="E569" s="316"/>
      <c r="F569" s="316" t="s">
        <v>3081</v>
      </c>
      <c r="G569" s="318" t="s">
        <v>62</v>
      </c>
      <c r="H569" s="316">
        <v>2200</v>
      </c>
      <c r="I569" s="319"/>
    </row>
    <row r="570" spans="1:9" x14ac:dyDescent="0.25">
      <c r="A570" s="316">
        <v>569</v>
      </c>
      <c r="B570" s="316">
        <v>107</v>
      </c>
      <c r="C570" s="317" t="s">
        <v>3023</v>
      </c>
      <c r="D570" s="316" t="s">
        <v>3024</v>
      </c>
      <c r="E570" s="316"/>
      <c r="F570" s="316" t="s">
        <v>3082</v>
      </c>
      <c r="G570" s="318" t="s">
        <v>62</v>
      </c>
      <c r="H570" s="316">
        <v>2200</v>
      </c>
      <c r="I570" s="319"/>
    </row>
    <row r="571" spans="1:9" x14ac:dyDescent="0.25">
      <c r="A571" s="316">
        <v>570</v>
      </c>
      <c r="B571" s="316">
        <v>107</v>
      </c>
      <c r="C571" s="317" t="s">
        <v>3023</v>
      </c>
      <c r="D571" s="316" t="s">
        <v>3024</v>
      </c>
      <c r="E571" s="316"/>
      <c r="F571" s="316" t="s">
        <v>3083</v>
      </c>
      <c r="G571" s="318" t="s">
        <v>62</v>
      </c>
      <c r="H571" s="316">
        <v>2200</v>
      </c>
      <c r="I571" s="319"/>
    </row>
    <row r="572" spans="1:9" x14ac:dyDescent="0.25">
      <c r="A572" s="316">
        <v>571</v>
      </c>
      <c r="B572" s="316">
        <v>107</v>
      </c>
      <c r="C572" s="317" t="s">
        <v>3023</v>
      </c>
      <c r="D572" s="316" t="s">
        <v>3024</v>
      </c>
      <c r="E572" s="316"/>
      <c r="F572" s="316" t="s">
        <v>3084</v>
      </c>
      <c r="G572" s="318" t="s">
        <v>49</v>
      </c>
      <c r="H572" s="316">
        <v>2200</v>
      </c>
      <c r="I572" s="319"/>
    </row>
    <row r="573" spans="1:9" x14ac:dyDescent="0.25">
      <c r="A573" s="316">
        <v>572</v>
      </c>
      <c r="B573" s="316">
        <v>107</v>
      </c>
      <c r="C573" s="317" t="s">
        <v>3023</v>
      </c>
      <c r="D573" s="316" t="s">
        <v>3024</v>
      </c>
      <c r="E573" s="316"/>
      <c r="F573" s="316" t="s">
        <v>3085</v>
      </c>
      <c r="G573" s="318" t="s">
        <v>49</v>
      </c>
      <c r="H573" s="316">
        <v>2200</v>
      </c>
      <c r="I573" s="319"/>
    </row>
    <row r="574" spans="1:9" x14ac:dyDescent="0.25">
      <c r="A574" s="316">
        <v>573</v>
      </c>
      <c r="B574" s="316">
        <v>107</v>
      </c>
      <c r="C574" s="317" t="s">
        <v>3023</v>
      </c>
      <c r="D574" s="316" t="s">
        <v>3024</v>
      </c>
      <c r="E574" s="316"/>
      <c r="F574" s="316" t="s">
        <v>3086</v>
      </c>
      <c r="G574" s="318" t="s">
        <v>49</v>
      </c>
      <c r="H574" s="316">
        <v>2200</v>
      </c>
      <c r="I574" s="319"/>
    </row>
    <row r="575" spans="1:9" x14ac:dyDescent="0.25">
      <c r="A575" s="316">
        <v>574</v>
      </c>
      <c r="B575" s="316">
        <v>107</v>
      </c>
      <c r="C575" s="317" t="s">
        <v>3023</v>
      </c>
      <c r="D575" s="316" t="s">
        <v>3024</v>
      </c>
      <c r="E575" s="316"/>
      <c r="F575" s="316" t="s">
        <v>3087</v>
      </c>
      <c r="G575" s="318" t="s">
        <v>49</v>
      </c>
      <c r="H575" s="316">
        <v>2200</v>
      </c>
      <c r="I575" s="319"/>
    </row>
    <row r="576" spans="1:9" x14ac:dyDescent="0.25">
      <c r="A576" s="316">
        <v>575</v>
      </c>
      <c r="B576" s="316">
        <v>107</v>
      </c>
      <c r="C576" s="317" t="s">
        <v>3023</v>
      </c>
      <c r="D576" s="316" t="s">
        <v>3024</v>
      </c>
      <c r="E576" s="316"/>
      <c r="F576" s="316" t="s">
        <v>3088</v>
      </c>
      <c r="G576" s="318" t="s">
        <v>49</v>
      </c>
      <c r="H576" s="316">
        <v>2200</v>
      </c>
      <c r="I576" s="319"/>
    </row>
    <row r="577" spans="1:9" x14ac:dyDescent="0.25">
      <c r="A577" s="316">
        <v>576</v>
      </c>
      <c r="B577" s="316">
        <v>107</v>
      </c>
      <c r="C577" s="317" t="s">
        <v>3023</v>
      </c>
      <c r="D577" s="316" t="s">
        <v>3024</v>
      </c>
      <c r="E577" s="316"/>
      <c r="F577" s="316" t="s">
        <v>3089</v>
      </c>
      <c r="G577" s="318" t="s">
        <v>49</v>
      </c>
      <c r="H577" s="316">
        <v>2200</v>
      </c>
      <c r="I577" s="319"/>
    </row>
    <row r="578" spans="1:9" x14ac:dyDescent="0.25">
      <c r="A578" s="316">
        <v>577</v>
      </c>
      <c r="B578" s="316">
        <v>107</v>
      </c>
      <c r="C578" s="317" t="s">
        <v>3023</v>
      </c>
      <c r="D578" s="316" t="s">
        <v>3024</v>
      </c>
      <c r="E578" s="316"/>
      <c r="F578" s="316" t="s">
        <v>3090</v>
      </c>
      <c r="G578" s="318" t="s">
        <v>49</v>
      </c>
      <c r="H578" s="316">
        <v>2200</v>
      </c>
      <c r="I578" s="319"/>
    </row>
    <row r="579" spans="1:9" x14ac:dyDescent="0.25">
      <c r="A579" s="316">
        <v>578</v>
      </c>
      <c r="B579" s="316">
        <v>107</v>
      </c>
      <c r="C579" s="317" t="s">
        <v>3023</v>
      </c>
      <c r="D579" s="316" t="s">
        <v>3024</v>
      </c>
      <c r="E579" s="316"/>
      <c r="F579" s="316" t="s">
        <v>3091</v>
      </c>
      <c r="G579" s="318" t="s">
        <v>49</v>
      </c>
      <c r="H579" s="316">
        <v>2200</v>
      </c>
      <c r="I579" s="319"/>
    </row>
    <row r="580" spans="1:9" x14ac:dyDescent="0.25">
      <c r="A580" s="316">
        <v>579</v>
      </c>
      <c r="B580" s="316">
        <v>107</v>
      </c>
      <c r="C580" s="317" t="s">
        <v>3023</v>
      </c>
      <c r="D580" s="316" t="s">
        <v>3024</v>
      </c>
      <c r="E580" s="316"/>
      <c r="F580" s="316" t="s">
        <v>3092</v>
      </c>
      <c r="G580" s="318" t="s">
        <v>49</v>
      </c>
      <c r="H580" s="316">
        <v>2200</v>
      </c>
      <c r="I580" s="319"/>
    </row>
    <row r="581" spans="1:9" x14ac:dyDescent="0.25">
      <c r="A581" s="316">
        <v>580</v>
      </c>
      <c r="B581" s="316">
        <v>107</v>
      </c>
      <c r="C581" s="317" t="s">
        <v>3023</v>
      </c>
      <c r="D581" s="316" t="s">
        <v>3024</v>
      </c>
      <c r="E581" s="316"/>
      <c r="F581" s="316" t="s">
        <v>3093</v>
      </c>
      <c r="G581" s="318" t="s">
        <v>62</v>
      </c>
      <c r="H581" s="316">
        <v>2200</v>
      </c>
      <c r="I581" s="319"/>
    </row>
    <row r="582" spans="1:9" x14ac:dyDescent="0.25">
      <c r="A582" s="316">
        <v>581</v>
      </c>
      <c r="B582" s="316">
        <v>107</v>
      </c>
      <c r="C582" s="317" t="s">
        <v>3023</v>
      </c>
      <c r="D582" s="316" t="s">
        <v>3024</v>
      </c>
      <c r="E582" s="316"/>
      <c r="F582" s="316" t="s">
        <v>3094</v>
      </c>
      <c r="G582" s="318" t="s">
        <v>62</v>
      </c>
      <c r="H582" s="316">
        <v>2200</v>
      </c>
      <c r="I582" s="319"/>
    </row>
    <row r="583" spans="1:9" x14ac:dyDescent="0.25">
      <c r="A583" s="316">
        <v>582</v>
      </c>
      <c r="B583" s="316">
        <v>107</v>
      </c>
      <c r="C583" s="317" t="s">
        <v>3023</v>
      </c>
      <c r="D583" s="316" t="s">
        <v>3024</v>
      </c>
      <c r="E583" s="316"/>
      <c r="F583" s="316" t="s">
        <v>3095</v>
      </c>
      <c r="G583" s="318" t="s">
        <v>62</v>
      </c>
      <c r="H583" s="316">
        <v>2200</v>
      </c>
      <c r="I583" s="319"/>
    </row>
    <row r="584" spans="1:9" x14ac:dyDescent="0.25">
      <c r="A584" s="316">
        <v>583</v>
      </c>
      <c r="B584" s="316">
        <v>107</v>
      </c>
      <c r="C584" s="317" t="s">
        <v>3023</v>
      </c>
      <c r="D584" s="316" t="s">
        <v>3024</v>
      </c>
      <c r="E584" s="316"/>
      <c r="F584" s="316" t="s">
        <v>3096</v>
      </c>
      <c r="G584" s="318" t="s">
        <v>62</v>
      </c>
      <c r="H584" s="316">
        <v>2200</v>
      </c>
      <c r="I584" s="319"/>
    </row>
    <row r="585" spans="1:9" x14ac:dyDescent="0.25">
      <c r="A585" s="316">
        <v>584</v>
      </c>
      <c r="B585" s="316">
        <v>107</v>
      </c>
      <c r="C585" s="317" t="s">
        <v>3023</v>
      </c>
      <c r="D585" s="316" t="s">
        <v>3024</v>
      </c>
      <c r="E585" s="316"/>
      <c r="F585" s="316" t="s">
        <v>3097</v>
      </c>
      <c r="G585" s="318" t="s">
        <v>62</v>
      </c>
      <c r="H585" s="316">
        <v>2200</v>
      </c>
      <c r="I585" s="319"/>
    </row>
    <row r="586" spans="1:9" x14ac:dyDescent="0.25">
      <c r="A586" s="316">
        <v>585</v>
      </c>
      <c r="B586" s="316">
        <v>107</v>
      </c>
      <c r="C586" s="317" t="s">
        <v>3023</v>
      </c>
      <c r="D586" s="316" t="s">
        <v>3024</v>
      </c>
      <c r="E586" s="316"/>
      <c r="F586" s="316" t="s">
        <v>3098</v>
      </c>
      <c r="G586" s="318" t="s">
        <v>62</v>
      </c>
      <c r="H586" s="316">
        <v>2200</v>
      </c>
      <c r="I586" s="319"/>
    </row>
    <row r="587" spans="1:9" x14ac:dyDescent="0.25">
      <c r="A587" s="316">
        <v>586</v>
      </c>
      <c r="B587" s="316">
        <v>107</v>
      </c>
      <c r="C587" s="317" t="s">
        <v>3023</v>
      </c>
      <c r="D587" s="316" t="s">
        <v>3024</v>
      </c>
      <c r="E587" s="316"/>
      <c r="F587" s="316" t="s">
        <v>3099</v>
      </c>
      <c r="G587" s="318" t="s">
        <v>62</v>
      </c>
      <c r="H587" s="316">
        <v>2200</v>
      </c>
      <c r="I587" s="319"/>
    </row>
    <row r="588" spans="1:9" x14ac:dyDescent="0.25">
      <c r="A588" s="316">
        <v>587</v>
      </c>
      <c r="B588" s="316">
        <v>107</v>
      </c>
      <c r="C588" s="317" t="s">
        <v>3023</v>
      </c>
      <c r="D588" s="316" t="s">
        <v>3024</v>
      </c>
      <c r="E588" s="316"/>
      <c r="F588" s="316" t="s">
        <v>3100</v>
      </c>
      <c r="G588" s="318" t="s">
        <v>62</v>
      </c>
      <c r="H588" s="316">
        <v>2200</v>
      </c>
      <c r="I588" s="319"/>
    </row>
    <row r="589" spans="1:9" x14ac:dyDescent="0.25">
      <c r="A589" s="316">
        <v>588</v>
      </c>
      <c r="B589" s="316">
        <v>107</v>
      </c>
      <c r="C589" s="317" t="s">
        <v>3023</v>
      </c>
      <c r="D589" s="316" t="s">
        <v>3024</v>
      </c>
      <c r="E589" s="316"/>
      <c r="F589" s="316" t="s">
        <v>3101</v>
      </c>
      <c r="G589" s="318" t="s">
        <v>62</v>
      </c>
      <c r="H589" s="316">
        <v>2200</v>
      </c>
      <c r="I589" s="319"/>
    </row>
    <row r="590" spans="1:9" x14ac:dyDescent="0.25">
      <c r="A590" s="316">
        <v>589</v>
      </c>
      <c r="B590" s="316">
        <v>107</v>
      </c>
      <c r="C590" s="317" t="s">
        <v>3023</v>
      </c>
      <c r="D590" s="316" t="s">
        <v>3024</v>
      </c>
      <c r="E590" s="316"/>
      <c r="F590" s="316" t="s">
        <v>3102</v>
      </c>
      <c r="G590" s="318" t="s">
        <v>62</v>
      </c>
      <c r="H590" s="316">
        <v>2200</v>
      </c>
      <c r="I590" s="319"/>
    </row>
    <row r="591" spans="1:9" x14ac:dyDescent="0.25">
      <c r="A591" s="316">
        <v>590</v>
      </c>
      <c r="B591" s="316">
        <v>107</v>
      </c>
      <c r="C591" s="317" t="s">
        <v>3023</v>
      </c>
      <c r="D591" s="316" t="s">
        <v>3024</v>
      </c>
      <c r="E591" s="316"/>
      <c r="F591" s="316" t="s">
        <v>3103</v>
      </c>
      <c r="G591" s="318" t="s">
        <v>62</v>
      </c>
      <c r="H591" s="316">
        <v>2200</v>
      </c>
      <c r="I591" s="319"/>
    </row>
    <row r="592" spans="1:9" x14ac:dyDescent="0.25">
      <c r="A592" s="316">
        <v>591</v>
      </c>
      <c r="B592" s="316">
        <v>107</v>
      </c>
      <c r="C592" s="317" t="s">
        <v>3023</v>
      </c>
      <c r="D592" s="316" t="s">
        <v>3024</v>
      </c>
      <c r="E592" s="316"/>
      <c r="F592" s="316" t="s">
        <v>3104</v>
      </c>
      <c r="G592" s="318" t="s">
        <v>62</v>
      </c>
      <c r="H592" s="316">
        <v>2200</v>
      </c>
      <c r="I592" s="319"/>
    </row>
    <row r="593" spans="1:9" x14ac:dyDescent="0.25">
      <c r="A593" s="316">
        <v>592</v>
      </c>
      <c r="B593" s="316">
        <v>107</v>
      </c>
      <c r="C593" s="317" t="s">
        <v>3023</v>
      </c>
      <c r="D593" s="316" t="s">
        <v>3024</v>
      </c>
      <c r="E593" s="316"/>
      <c r="F593" s="316" t="s">
        <v>3105</v>
      </c>
      <c r="G593" s="318" t="s">
        <v>62</v>
      </c>
      <c r="H593" s="316">
        <v>2200</v>
      </c>
      <c r="I593" s="319"/>
    </row>
    <row r="594" spans="1:9" x14ac:dyDescent="0.25">
      <c r="A594" s="316">
        <v>593</v>
      </c>
      <c r="B594" s="316">
        <v>107</v>
      </c>
      <c r="C594" s="317" t="s">
        <v>3023</v>
      </c>
      <c r="D594" s="316" t="s">
        <v>3024</v>
      </c>
      <c r="E594" s="316"/>
      <c r="F594" s="316" t="s">
        <v>3106</v>
      </c>
      <c r="G594" s="318" t="s">
        <v>62</v>
      </c>
      <c r="H594" s="316">
        <v>2200</v>
      </c>
      <c r="I594" s="319"/>
    </row>
    <row r="595" spans="1:9" x14ac:dyDescent="0.25">
      <c r="A595" s="316">
        <v>594</v>
      </c>
      <c r="B595" s="316">
        <v>107</v>
      </c>
      <c r="C595" s="317" t="s">
        <v>3023</v>
      </c>
      <c r="D595" s="316" t="s">
        <v>3024</v>
      </c>
      <c r="E595" s="316"/>
      <c r="F595" s="316" t="s">
        <v>3107</v>
      </c>
      <c r="G595" s="318" t="s">
        <v>62</v>
      </c>
      <c r="H595" s="316">
        <v>2200</v>
      </c>
      <c r="I595" s="319"/>
    </row>
    <row r="596" spans="1:9" x14ac:dyDescent="0.25">
      <c r="A596" s="316">
        <v>595</v>
      </c>
      <c r="B596" s="316">
        <v>107</v>
      </c>
      <c r="C596" s="317" t="s">
        <v>3023</v>
      </c>
      <c r="D596" s="316" t="s">
        <v>3024</v>
      </c>
      <c r="E596" s="316"/>
      <c r="F596" s="316" t="s">
        <v>3108</v>
      </c>
      <c r="G596" s="318" t="s">
        <v>62</v>
      </c>
      <c r="H596" s="316">
        <v>2200</v>
      </c>
      <c r="I596" s="319"/>
    </row>
    <row r="597" spans="1:9" x14ac:dyDescent="0.25">
      <c r="A597" s="316">
        <v>596</v>
      </c>
      <c r="B597" s="316">
        <v>107</v>
      </c>
      <c r="C597" s="317" t="s">
        <v>3023</v>
      </c>
      <c r="D597" s="316" t="s">
        <v>3024</v>
      </c>
      <c r="E597" s="316"/>
      <c r="F597" s="316" t="s">
        <v>3109</v>
      </c>
      <c r="G597" s="318" t="s">
        <v>62</v>
      </c>
      <c r="H597" s="316">
        <v>2200</v>
      </c>
      <c r="I597" s="319"/>
    </row>
    <row r="598" spans="1:9" x14ac:dyDescent="0.25">
      <c r="A598" s="316">
        <v>597</v>
      </c>
      <c r="B598" s="316">
        <v>107</v>
      </c>
      <c r="C598" s="317" t="s">
        <v>3023</v>
      </c>
      <c r="D598" s="316" t="s">
        <v>3024</v>
      </c>
      <c r="E598" s="316"/>
      <c r="F598" s="316" t="s">
        <v>3110</v>
      </c>
      <c r="G598" s="318" t="s">
        <v>62</v>
      </c>
      <c r="H598" s="316">
        <v>2200</v>
      </c>
      <c r="I598" s="319"/>
    </row>
    <row r="599" spans="1:9" x14ac:dyDescent="0.25">
      <c r="A599" s="316">
        <v>598</v>
      </c>
      <c r="B599" s="316">
        <v>107</v>
      </c>
      <c r="C599" s="317" t="s">
        <v>3023</v>
      </c>
      <c r="D599" s="316" t="s">
        <v>3024</v>
      </c>
      <c r="E599" s="316"/>
      <c r="F599" s="316" t="s">
        <v>3111</v>
      </c>
      <c r="G599" s="318" t="s">
        <v>62</v>
      </c>
      <c r="H599" s="316">
        <v>2200</v>
      </c>
      <c r="I599" s="319"/>
    </row>
    <row r="600" spans="1:9" x14ac:dyDescent="0.25">
      <c r="A600" s="316">
        <v>599</v>
      </c>
      <c r="B600" s="316">
        <v>107</v>
      </c>
      <c r="C600" s="317" t="s">
        <v>3023</v>
      </c>
      <c r="D600" s="316" t="s">
        <v>3024</v>
      </c>
      <c r="E600" s="316"/>
      <c r="F600" s="316" t="s">
        <v>3112</v>
      </c>
      <c r="G600" s="318" t="s">
        <v>62</v>
      </c>
      <c r="H600" s="316">
        <v>2200</v>
      </c>
      <c r="I600" s="319"/>
    </row>
    <row r="601" spans="1:9" x14ac:dyDescent="0.25">
      <c r="A601" s="316">
        <v>600</v>
      </c>
      <c r="B601" s="316">
        <v>107</v>
      </c>
      <c r="C601" s="317" t="s">
        <v>3023</v>
      </c>
      <c r="D601" s="316" t="s">
        <v>3024</v>
      </c>
      <c r="E601" s="316"/>
      <c r="F601" s="316" t="s">
        <v>3113</v>
      </c>
      <c r="G601" s="318" t="s">
        <v>62</v>
      </c>
      <c r="H601" s="316">
        <v>2200</v>
      </c>
      <c r="I601" s="319"/>
    </row>
    <row r="602" spans="1:9" x14ac:dyDescent="0.25">
      <c r="A602" s="316">
        <v>601</v>
      </c>
      <c r="B602" s="316">
        <v>107</v>
      </c>
      <c r="C602" s="317" t="s">
        <v>3023</v>
      </c>
      <c r="D602" s="316" t="s">
        <v>3024</v>
      </c>
      <c r="E602" s="316"/>
      <c r="F602" s="316" t="s">
        <v>3114</v>
      </c>
      <c r="G602" s="318" t="s">
        <v>62</v>
      </c>
      <c r="H602" s="316">
        <v>2200</v>
      </c>
      <c r="I602" s="319"/>
    </row>
    <row r="603" spans="1:9" x14ac:dyDescent="0.25">
      <c r="A603" s="316">
        <v>602</v>
      </c>
      <c r="B603" s="316">
        <v>107</v>
      </c>
      <c r="C603" s="317" t="s">
        <v>3023</v>
      </c>
      <c r="D603" s="316" t="s">
        <v>3024</v>
      </c>
      <c r="E603" s="316"/>
      <c r="F603" s="316" t="s">
        <v>3115</v>
      </c>
      <c r="G603" s="318" t="s">
        <v>62</v>
      </c>
      <c r="H603" s="316">
        <v>2200</v>
      </c>
      <c r="I603" s="319"/>
    </row>
    <row r="604" spans="1:9" x14ac:dyDescent="0.25">
      <c r="A604" s="316">
        <v>603</v>
      </c>
      <c r="B604" s="316">
        <v>107</v>
      </c>
      <c r="C604" s="317" t="s">
        <v>3023</v>
      </c>
      <c r="D604" s="316" t="s">
        <v>3024</v>
      </c>
      <c r="E604" s="316"/>
      <c r="F604" s="316" t="s">
        <v>3116</v>
      </c>
      <c r="G604" s="318" t="s">
        <v>62</v>
      </c>
      <c r="H604" s="316">
        <v>2200</v>
      </c>
      <c r="I604" s="319"/>
    </row>
    <row r="605" spans="1:9" x14ac:dyDescent="0.25">
      <c r="A605" s="316">
        <v>604</v>
      </c>
      <c r="B605" s="316">
        <v>107</v>
      </c>
      <c r="C605" s="317" t="s">
        <v>3023</v>
      </c>
      <c r="D605" s="316" t="s">
        <v>3024</v>
      </c>
      <c r="E605" s="316"/>
      <c r="F605" s="316" t="s">
        <v>3117</v>
      </c>
      <c r="G605" s="318" t="s">
        <v>62</v>
      </c>
      <c r="H605" s="316">
        <v>2200</v>
      </c>
      <c r="I605" s="319"/>
    </row>
    <row r="606" spans="1:9" x14ac:dyDescent="0.25">
      <c r="A606" s="316">
        <v>605</v>
      </c>
      <c r="B606" s="316">
        <v>107</v>
      </c>
      <c r="C606" s="317" t="s">
        <v>3023</v>
      </c>
      <c r="D606" s="316" t="s">
        <v>3024</v>
      </c>
      <c r="E606" s="316"/>
      <c r="F606" s="316" t="s">
        <v>3118</v>
      </c>
      <c r="G606" s="318" t="s">
        <v>62</v>
      </c>
      <c r="H606" s="316">
        <v>2200</v>
      </c>
      <c r="I606" s="319"/>
    </row>
    <row r="607" spans="1:9" x14ac:dyDescent="0.25">
      <c r="A607" s="316">
        <v>606</v>
      </c>
      <c r="B607" s="316">
        <v>107</v>
      </c>
      <c r="C607" s="317" t="s">
        <v>3023</v>
      </c>
      <c r="D607" s="316" t="s">
        <v>3024</v>
      </c>
      <c r="E607" s="316"/>
      <c r="F607" s="316" t="s">
        <v>3119</v>
      </c>
      <c r="G607" s="318" t="s">
        <v>62</v>
      </c>
      <c r="H607" s="316">
        <v>2200</v>
      </c>
      <c r="I607" s="319"/>
    </row>
    <row r="608" spans="1:9" x14ac:dyDescent="0.25">
      <c r="A608" s="316">
        <v>607</v>
      </c>
      <c r="B608" s="316">
        <v>107</v>
      </c>
      <c r="C608" s="317" t="s">
        <v>3023</v>
      </c>
      <c r="D608" s="316" t="s">
        <v>3024</v>
      </c>
      <c r="E608" s="316"/>
      <c r="F608" s="316" t="s">
        <v>3120</v>
      </c>
      <c r="G608" s="318" t="s">
        <v>62</v>
      </c>
      <c r="H608" s="316">
        <v>2200</v>
      </c>
      <c r="I608" s="319"/>
    </row>
    <row r="609" spans="1:9" x14ac:dyDescent="0.25">
      <c r="A609" s="316">
        <v>608</v>
      </c>
      <c r="B609" s="316">
        <v>107</v>
      </c>
      <c r="C609" s="317" t="s">
        <v>3023</v>
      </c>
      <c r="D609" s="316" t="s">
        <v>3024</v>
      </c>
      <c r="E609" s="316"/>
      <c r="F609" s="316" t="s">
        <v>3121</v>
      </c>
      <c r="G609" s="318" t="s">
        <v>62</v>
      </c>
      <c r="H609" s="316">
        <v>2200</v>
      </c>
      <c r="I609" s="319"/>
    </row>
    <row r="610" spans="1:9" x14ac:dyDescent="0.25">
      <c r="A610" s="316">
        <v>609</v>
      </c>
      <c r="B610" s="316">
        <v>107</v>
      </c>
      <c r="C610" s="317" t="s">
        <v>3023</v>
      </c>
      <c r="D610" s="316" t="s">
        <v>3024</v>
      </c>
      <c r="E610" s="316"/>
      <c r="F610" s="316" t="s">
        <v>3122</v>
      </c>
      <c r="G610" s="318" t="s">
        <v>62</v>
      </c>
      <c r="H610" s="316">
        <v>2200</v>
      </c>
      <c r="I610" s="319"/>
    </row>
    <row r="611" spans="1:9" x14ac:dyDescent="0.25">
      <c r="A611" s="316">
        <v>610</v>
      </c>
      <c r="B611" s="316">
        <v>107</v>
      </c>
      <c r="C611" s="317" t="s">
        <v>3023</v>
      </c>
      <c r="D611" s="316" t="s">
        <v>3024</v>
      </c>
      <c r="E611" s="316"/>
      <c r="F611" s="316" t="s">
        <v>3123</v>
      </c>
      <c r="G611" s="318" t="s">
        <v>49</v>
      </c>
      <c r="H611" s="316">
        <v>2200</v>
      </c>
      <c r="I611" s="319"/>
    </row>
    <row r="612" spans="1:9" x14ac:dyDescent="0.25">
      <c r="A612" s="316">
        <v>611</v>
      </c>
      <c r="B612" s="316">
        <v>107</v>
      </c>
      <c r="C612" s="317" t="s">
        <v>3023</v>
      </c>
      <c r="D612" s="316" t="s">
        <v>3024</v>
      </c>
      <c r="E612" s="316"/>
      <c r="F612" s="316" t="s">
        <v>3124</v>
      </c>
      <c r="G612" s="318" t="s">
        <v>62</v>
      </c>
      <c r="H612" s="316">
        <v>2200</v>
      </c>
      <c r="I612" s="319"/>
    </row>
    <row r="613" spans="1:9" x14ac:dyDescent="0.25">
      <c r="A613" s="316">
        <v>612</v>
      </c>
      <c r="B613" s="316">
        <v>107</v>
      </c>
      <c r="C613" s="317" t="s">
        <v>3023</v>
      </c>
      <c r="D613" s="316" t="s">
        <v>3024</v>
      </c>
      <c r="E613" s="316"/>
      <c r="F613" s="316" t="s">
        <v>3125</v>
      </c>
      <c r="G613" s="318" t="s">
        <v>62</v>
      </c>
      <c r="H613" s="316">
        <v>2200</v>
      </c>
      <c r="I613" s="319"/>
    </row>
    <row r="614" spans="1:9" x14ac:dyDescent="0.25">
      <c r="A614" s="316">
        <v>613</v>
      </c>
      <c r="B614" s="316">
        <v>107</v>
      </c>
      <c r="C614" s="317" t="s">
        <v>3023</v>
      </c>
      <c r="D614" s="316" t="s">
        <v>3024</v>
      </c>
      <c r="E614" s="316"/>
      <c r="F614" s="316" t="s">
        <v>3126</v>
      </c>
      <c r="G614" s="318" t="s">
        <v>62</v>
      </c>
      <c r="H614" s="316">
        <v>2200</v>
      </c>
      <c r="I614" s="319"/>
    </row>
    <row r="615" spans="1:9" x14ac:dyDescent="0.25">
      <c r="A615" s="316">
        <v>614</v>
      </c>
      <c r="B615" s="316">
        <v>107</v>
      </c>
      <c r="C615" s="317" t="s">
        <v>3023</v>
      </c>
      <c r="D615" s="316" t="s">
        <v>3024</v>
      </c>
      <c r="E615" s="316"/>
      <c r="F615" s="316" t="s">
        <v>3127</v>
      </c>
      <c r="G615" s="318" t="s">
        <v>62</v>
      </c>
      <c r="H615" s="316">
        <v>2200</v>
      </c>
      <c r="I615" s="319"/>
    </row>
    <row r="616" spans="1:9" x14ac:dyDescent="0.25">
      <c r="A616" s="316">
        <v>615</v>
      </c>
      <c r="B616" s="316">
        <v>107</v>
      </c>
      <c r="C616" s="317" t="s">
        <v>3023</v>
      </c>
      <c r="D616" s="316" t="s">
        <v>3024</v>
      </c>
      <c r="E616" s="316"/>
      <c r="F616" s="316" t="s">
        <v>3128</v>
      </c>
      <c r="G616" s="318" t="s">
        <v>49</v>
      </c>
      <c r="H616" s="316">
        <v>2200</v>
      </c>
      <c r="I616" s="319"/>
    </row>
    <row r="617" spans="1:9" x14ac:dyDescent="0.25">
      <c r="A617" s="316">
        <v>616</v>
      </c>
      <c r="B617" s="316">
        <v>107</v>
      </c>
      <c r="C617" s="317" t="s">
        <v>3023</v>
      </c>
      <c r="D617" s="316" t="s">
        <v>3024</v>
      </c>
      <c r="E617" s="316"/>
      <c r="F617" s="316" t="s">
        <v>3129</v>
      </c>
      <c r="G617" s="318" t="s">
        <v>49</v>
      </c>
      <c r="H617" s="316">
        <v>2200</v>
      </c>
      <c r="I617" s="319"/>
    </row>
    <row r="618" spans="1:9" x14ac:dyDescent="0.25">
      <c r="A618" s="316">
        <v>617</v>
      </c>
      <c r="B618" s="316">
        <v>107</v>
      </c>
      <c r="C618" s="317" t="s">
        <v>3023</v>
      </c>
      <c r="D618" s="316" t="s">
        <v>3024</v>
      </c>
      <c r="E618" s="316"/>
      <c r="F618" s="316" t="s">
        <v>3130</v>
      </c>
      <c r="G618" s="318" t="s">
        <v>2792</v>
      </c>
      <c r="H618" s="316">
        <v>2200</v>
      </c>
      <c r="I618" s="319"/>
    </row>
    <row r="619" spans="1:9" x14ac:dyDescent="0.25">
      <c r="A619" s="316">
        <v>618</v>
      </c>
      <c r="B619" s="316">
        <v>107</v>
      </c>
      <c r="C619" s="317" t="s">
        <v>3023</v>
      </c>
      <c r="D619" s="316" t="s">
        <v>3024</v>
      </c>
      <c r="E619" s="316"/>
      <c r="F619" s="316" t="s">
        <v>3131</v>
      </c>
      <c r="G619" s="318" t="s">
        <v>49</v>
      </c>
      <c r="H619" s="316">
        <v>2200</v>
      </c>
      <c r="I619" s="319"/>
    </row>
    <row r="620" spans="1:9" x14ac:dyDescent="0.25">
      <c r="A620" s="316">
        <v>619</v>
      </c>
      <c r="B620" s="316">
        <v>107</v>
      </c>
      <c r="C620" s="317" t="s">
        <v>3023</v>
      </c>
      <c r="D620" s="316" t="s">
        <v>3024</v>
      </c>
      <c r="E620" s="316"/>
      <c r="F620" s="316" t="s">
        <v>3132</v>
      </c>
      <c r="G620" s="318" t="s">
        <v>49</v>
      </c>
      <c r="H620" s="316">
        <v>2200</v>
      </c>
      <c r="I620" s="319"/>
    </row>
    <row r="621" spans="1:9" x14ac:dyDescent="0.25">
      <c r="A621" s="316">
        <v>620</v>
      </c>
      <c r="B621" s="316">
        <v>107</v>
      </c>
      <c r="C621" s="317" t="s">
        <v>3023</v>
      </c>
      <c r="D621" s="316" t="s">
        <v>3024</v>
      </c>
      <c r="E621" s="316"/>
      <c r="F621" s="316" t="s">
        <v>3133</v>
      </c>
      <c r="G621" s="318" t="s">
        <v>49</v>
      </c>
      <c r="H621" s="316">
        <v>2200</v>
      </c>
      <c r="I621" s="319"/>
    </row>
    <row r="622" spans="1:9" x14ac:dyDescent="0.25">
      <c r="A622" s="316">
        <v>621</v>
      </c>
      <c r="B622" s="316">
        <v>107</v>
      </c>
      <c r="C622" s="317" t="s">
        <v>3023</v>
      </c>
      <c r="D622" s="316" t="s">
        <v>3024</v>
      </c>
      <c r="E622" s="316"/>
      <c r="F622" s="316" t="s">
        <v>3134</v>
      </c>
      <c r="G622" s="318" t="s">
        <v>2792</v>
      </c>
      <c r="H622" s="316">
        <v>2200</v>
      </c>
      <c r="I622" s="319"/>
    </row>
    <row r="623" spans="1:9" x14ac:dyDescent="0.25">
      <c r="A623" s="316">
        <v>622</v>
      </c>
      <c r="B623" s="316">
        <v>107</v>
      </c>
      <c r="C623" s="317" t="s">
        <v>3023</v>
      </c>
      <c r="D623" s="316" t="s">
        <v>3024</v>
      </c>
      <c r="E623" s="316"/>
      <c r="F623" s="316" t="s">
        <v>3135</v>
      </c>
      <c r="G623" s="318" t="s">
        <v>49</v>
      </c>
      <c r="H623" s="316">
        <v>2200</v>
      </c>
      <c r="I623" s="319"/>
    </row>
    <row r="624" spans="1:9" x14ac:dyDescent="0.25">
      <c r="A624" s="316">
        <v>623</v>
      </c>
      <c r="B624" s="316">
        <v>107</v>
      </c>
      <c r="C624" s="317" t="s">
        <v>3023</v>
      </c>
      <c r="D624" s="316" t="s">
        <v>3024</v>
      </c>
      <c r="E624" s="316"/>
      <c r="F624" s="316" t="s">
        <v>3136</v>
      </c>
      <c r="G624" s="318" t="s">
        <v>49</v>
      </c>
      <c r="H624" s="316">
        <v>2200</v>
      </c>
      <c r="I624" s="319"/>
    </row>
    <row r="625" spans="1:9" x14ac:dyDescent="0.25">
      <c r="A625" s="316">
        <v>624</v>
      </c>
      <c r="B625" s="316">
        <v>107</v>
      </c>
      <c r="C625" s="317" t="s">
        <v>3023</v>
      </c>
      <c r="D625" s="316" t="s">
        <v>3024</v>
      </c>
      <c r="E625" s="316"/>
      <c r="F625" s="316" t="s">
        <v>3137</v>
      </c>
      <c r="G625" s="318" t="s">
        <v>49</v>
      </c>
      <c r="H625" s="316">
        <v>2200</v>
      </c>
      <c r="I625" s="319"/>
    </row>
    <row r="626" spans="1:9" x14ac:dyDescent="0.25">
      <c r="A626" s="316">
        <v>625</v>
      </c>
      <c r="B626" s="316">
        <v>107</v>
      </c>
      <c r="C626" s="317" t="s">
        <v>3023</v>
      </c>
      <c r="D626" s="316" t="s">
        <v>3024</v>
      </c>
      <c r="E626" s="316"/>
      <c r="F626" s="316" t="s">
        <v>3138</v>
      </c>
      <c r="G626" s="318" t="s">
        <v>62</v>
      </c>
      <c r="H626" s="316">
        <v>35000</v>
      </c>
      <c r="I626" s="319"/>
    </row>
    <row r="627" spans="1:9" x14ac:dyDescent="0.25">
      <c r="A627" s="316">
        <v>626</v>
      </c>
      <c r="B627" s="316">
        <v>107</v>
      </c>
      <c r="C627" s="317" t="s">
        <v>3023</v>
      </c>
      <c r="D627" s="316" t="s">
        <v>3024</v>
      </c>
      <c r="E627" s="316"/>
      <c r="F627" s="316" t="s">
        <v>3139</v>
      </c>
      <c r="G627" s="318" t="s">
        <v>49</v>
      </c>
      <c r="H627" s="316">
        <v>2200</v>
      </c>
      <c r="I627" s="319"/>
    </row>
    <row r="628" spans="1:9" x14ac:dyDescent="0.25">
      <c r="A628" s="316">
        <v>627</v>
      </c>
      <c r="B628" s="316">
        <v>107</v>
      </c>
      <c r="C628" s="317" t="s">
        <v>3023</v>
      </c>
      <c r="D628" s="316" t="s">
        <v>3024</v>
      </c>
      <c r="E628" s="316"/>
      <c r="F628" s="316" t="s">
        <v>3140</v>
      </c>
      <c r="G628" s="318" t="s">
        <v>49</v>
      </c>
      <c r="H628" s="316">
        <v>35000</v>
      </c>
      <c r="I628" s="319"/>
    </row>
    <row r="629" spans="1:9" x14ac:dyDescent="0.25">
      <c r="A629" s="316">
        <v>628</v>
      </c>
      <c r="B629" s="316">
        <v>107</v>
      </c>
      <c r="C629" s="317" t="s">
        <v>3141</v>
      </c>
      <c r="D629" s="316" t="s">
        <v>3024</v>
      </c>
      <c r="E629" s="316"/>
      <c r="F629" s="316" t="s">
        <v>3142</v>
      </c>
      <c r="G629" s="318" t="s">
        <v>49</v>
      </c>
      <c r="H629" s="316">
        <v>35000</v>
      </c>
      <c r="I629" s="319"/>
    </row>
    <row r="630" spans="1:9" x14ac:dyDescent="0.25">
      <c r="A630" s="316">
        <v>629</v>
      </c>
      <c r="B630" s="316">
        <v>107</v>
      </c>
      <c r="C630" s="317" t="s">
        <v>3141</v>
      </c>
      <c r="D630" s="316" t="s">
        <v>3143</v>
      </c>
      <c r="E630" s="316"/>
      <c r="F630" s="316" t="s">
        <v>3144</v>
      </c>
      <c r="G630" s="318" t="s">
        <v>49</v>
      </c>
      <c r="H630" s="316">
        <v>35000</v>
      </c>
      <c r="I630" s="319"/>
    </row>
    <row r="631" spans="1:9" x14ac:dyDescent="0.25">
      <c r="A631" s="316">
        <v>630</v>
      </c>
      <c r="B631" s="316">
        <v>107</v>
      </c>
      <c r="C631" s="317" t="s">
        <v>3145</v>
      </c>
      <c r="D631" s="316" t="s">
        <v>3146</v>
      </c>
      <c r="E631" s="316"/>
      <c r="F631" s="316" t="s">
        <v>3147</v>
      </c>
      <c r="G631" s="318" t="s">
        <v>62</v>
      </c>
      <c r="H631" s="316">
        <v>2000</v>
      </c>
      <c r="I631" s="319"/>
    </row>
    <row r="632" spans="1:9" x14ac:dyDescent="0.25">
      <c r="A632" s="316">
        <v>631</v>
      </c>
      <c r="B632" s="316">
        <v>107</v>
      </c>
      <c r="C632" s="317" t="s">
        <v>3145</v>
      </c>
      <c r="D632" s="316" t="s">
        <v>3146</v>
      </c>
      <c r="E632" s="316"/>
      <c r="F632" s="316" t="s">
        <v>3148</v>
      </c>
      <c r="G632" s="318" t="s">
        <v>62</v>
      </c>
      <c r="H632" s="316">
        <v>2000</v>
      </c>
      <c r="I632" s="319"/>
    </row>
    <row r="633" spans="1:9" x14ac:dyDescent="0.25">
      <c r="A633" s="316">
        <v>632</v>
      </c>
      <c r="B633" s="316">
        <v>107</v>
      </c>
      <c r="C633" s="317" t="s">
        <v>3145</v>
      </c>
      <c r="D633" s="316" t="s">
        <v>3146</v>
      </c>
      <c r="E633" s="316"/>
      <c r="F633" s="316" t="s">
        <v>3149</v>
      </c>
      <c r="G633" s="318" t="s">
        <v>62</v>
      </c>
      <c r="H633" s="316">
        <v>2000</v>
      </c>
      <c r="I633" s="319"/>
    </row>
    <row r="634" spans="1:9" x14ac:dyDescent="0.25">
      <c r="A634" s="316">
        <v>633</v>
      </c>
      <c r="B634" s="316">
        <v>107</v>
      </c>
      <c r="C634" s="317" t="s">
        <v>3145</v>
      </c>
      <c r="D634" s="316" t="s">
        <v>3146</v>
      </c>
      <c r="E634" s="316"/>
      <c r="F634" s="316" t="s">
        <v>3150</v>
      </c>
      <c r="G634" s="318" t="s">
        <v>62</v>
      </c>
      <c r="H634" s="316">
        <v>2000</v>
      </c>
      <c r="I634" s="319"/>
    </row>
    <row r="635" spans="1:9" x14ac:dyDescent="0.25">
      <c r="A635" s="316">
        <v>634</v>
      </c>
      <c r="B635" s="316">
        <v>107</v>
      </c>
      <c r="C635" s="317" t="s">
        <v>3145</v>
      </c>
      <c r="D635" s="316" t="s">
        <v>3146</v>
      </c>
      <c r="E635" s="316"/>
      <c r="F635" s="316" t="s">
        <v>3151</v>
      </c>
      <c r="G635" s="318" t="s">
        <v>62</v>
      </c>
      <c r="H635" s="316">
        <v>2000</v>
      </c>
      <c r="I635" s="319"/>
    </row>
    <row r="636" spans="1:9" x14ac:dyDescent="0.25">
      <c r="A636" s="316">
        <v>635</v>
      </c>
      <c r="B636" s="316">
        <v>107</v>
      </c>
      <c r="C636" s="317" t="s">
        <v>3145</v>
      </c>
      <c r="D636" s="316" t="s">
        <v>3146</v>
      </c>
      <c r="E636" s="316"/>
      <c r="F636" s="316" t="s">
        <v>3152</v>
      </c>
      <c r="G636" s="318" t="s">
        <v>62</v>
      </c>
      <c r="H636" s="316">
        <v>2000</v>
      </c>
      <c r="I636" s="319"/>
    </row>
    <row r="637" spans="1:9" x14ac:dyDescent="0.25">
      <c r="A637" s="316">
        <v>636</v>
      </c>
      <c r="B637" s="316">
        <v>107</v>
      </c>
      <c r="C637" s="317" t="s">
        <v>3145</v>
      </c>
      <c r="D637" s="316" t="s">
        <v>3146</v>
      </c>
      <c r="E637" s="316"/>
      <c r="F637" s="316" t="s">
        <v>3153</v>
      </c>
      <c r="G637" s="318" t="s">
        <v>62</v>
      </c>
      <c r="H637" s="316">
        <v>2000</v>
      </c>
      <c r="I637" s="319"/>
    </row>
    <row r="638" spans="1:9" x14ac:dyDescent="0.25">
      <c r="A638" s="316">
        <v>637</v>
      </c>
      <c r="B638" s="316">
        <v>107</v>
      </c>
      <c r="C638" s="317" t="s">
        <v>3145</v>
      </c>
      <c r="D638" s="316" t="s">
        <v>3146</v>
      </c>
      <c r="E638" s="316"/>
      <c r="F638" s="316" t="s">
        <v>3154</v>
      </c>
      <c r="G638" s="318" t="s">
        <v>62</v>
      </c>
      <c r="H638" s="316">
        <v>2000</v>
      </c>
      <c r="I638" s="319"/>
    </row>
    <row r="639" spans="1:9" x14ac:dyDescent="0.25">
      <c r="A639" s="316">
        <v>638</v>
      </c>
      <c r="B639" s="316">
        <v>107</v>
      </c>
      <c r="C639" s="317" t="s">
        <v>3145</v>
      </c>
      <c r="D639" s="316" t="s">
        <v>3146</v>
      </c>
      <c r="E639" s="316"/>
      <c r="F639" s="316" t="s">
        <v>3155</v>
      </c>
      <c r="G639" s="318" t="s">
        <v>62</v>
      </c>
      <c r="H639" s="316">
        <v>2000</v>
      </c>
      <c r="I639" s="319"/>
    </row>
    <row r="640" spans="1:9" x14ac:dyDescent="0.25">
      <c r="A640" s="316">
        <v>639</v>
      </c>
      <c r="B640" s="316">
        <v>107</v>
      </c>
      <c r="C640" s="317" t="s">
        <v>3145</v>
      </c>
      <c r="D640" s="316" t="s">
        <v>3146</v>
      </c>
      <c r="E640" s="316"/>
      <c r="F640" s="316" t="s">
        <v>3156</v>
      </c>
      <c r="G640" s="318" t="s">
        <v>62</v>
      </c>
      <c r="H640" s="316">
        <v>2000</v>
      </c>
      <c r="I640" s="319"/>
    </row>
    <row r="641" spans="1:9" x14ac:dyDescent="0.25">
      <c r="A641" s="316">
        <v>640</v>
      </c>
      <c r="B641" s="316">
        <v>107</v>
      </c>
      <c r="C641" s="317" t="s">
        <v>3141</v>
      </c>
      <c r="D641" s="316" t="s">
        <v>3024</v>
      </c>
      <c r="E641" s="316"/>
      <c r="F641" s="316" t="s">
        <v>3157</v>
      </c>
      <c r="G641" s="318" t="s">
        <v>49</v>
      </c>
      <c r="H641" s="316">
        <v>35000</v>
      </c>
      <c r="I641" s="319"/>
    </row>
    <row r="642" spans="1:9" x14ac:dyDescent="0.25">
      <c r="A642" s="316">
        <v>641</v>
      </c>
      <c r="B642" s="316">
        <v>107</v>
      </c>
      <c r="C642" s="317" t="s">
        <v>3145</v>
      </c>
      <c r="D642" s="316" t="s">
        <v>3146</v>
      </c>
      <c r="E642" s="316"/>
      <c r="F642" s="316" t="s">
        <v>3158</v>
      </c>
      <c r="G642" s="318" t="s">
        <v>49</v>
      </c>
      <c r="H642" s="316">
        <v>2000</v>
      </c>
      <c r="I642" s="319"/>
    </row>
    <row r="643" spans="1:9" x14ac:dyDescent="0.25">
      <c r="A643" s="316">
        <v>642</v>
      </c>
      <c r="B643" s="316">
        <v>107</v>
      </c>
      <c r="C643" s="317" t="s">
        <v>3145</v>
      </c>
      <c r="D643" s="316" t="s">
        <v>3146</v>
      </c>
      <c r="E643" s="316"/>
      <c r="F643" s="316" t="s">
        <v>3159</v>
      </c>
      <c r="G643" s="318" t="s">
        <v>49</v>
      </c>
      <c r="H643" s="316">
        <v>2000</v>
      </c>
      <c r="I643" s="319"/>
    </row>
    <row r="644" spans="1:9" x14ac:dyDescent="0.25">
      <c r="A644" s="316">
        <v>643</v>
      </c>
      <c r="B644" s="316">
        <v>107</v>
      </c>
      <c r="C644" s="317" t="s">
        <v>3145</v>
      </c>
      <c r="D644" s="316" t="s">
        <v>3146</v>
      </c>
      <c r="E644" s="316"/>
      <c r="F644" s="316" t="s">
        <v>3160</v>
      </c>
      <c r="G644" s="318" t="s">
        <v>49</v>
      </c>
      <c r="H644" s="316">
        <v>2000</v>
      </c>
      <c r="I644" s="319"/>
    </row>
    <row r="645" spans="1:9" x14ac:dyDescent="0.25">
      <c r="A645" s="316">
        <v>644</v>
      </c>
      <c r="B645" s="316">
        <v>107</v>
      </c>
      <c r="C645" s="317" t="s">
        <v>3145</v>
      </c>
      <c r="D645" s="316" t="s">
        <v>3146</v>
      </c>
      <c r="E645" s="316"/>
      <c r="F645" s="316" t="s">
        <v>3161</v>
      </c>
      <c r="G645" s="318" t="s">
        <v>49</v>
      </c>
      <c r="H645" s="316">
        <v>2000</v>
      </c>
      <c r="I645" s="319"/>
    </row>
    <row r="646" spans="1:9" x14ac:dyDescent="0.25">
      <c r="A646" s="316">
        <v>645</v>
      </c>
      <c r="B646" s="316">
        <v>107</v>
      </c>
      <c r="C646" s="317" t="s">
        <v>3145</v>
      </c>
      <c r="D646" s="316" t="s">
        <v>3146</v>
      </c>
      <c r="E646" s="316"/>
      <c r="F646" s="316" t="s">
        <v>3162</v>
      </c>
      <c r="G646" s="318" t="s">
        <v>49</v>
      </c>
      <c r="H646" s="316">
        <v>2000</v>
      </c>
      <c r="I646" s="319"/>
    </row>
    <row r="647" spans="1:9" x14ac:dyDescent="0.25">
      <c r="A647" s="316">
        <v>646</v>
      </c>
      <c r="B647" s="316">
        <v>107</v>
      </c>
      <c r="C647" s="317" t="s">
        <v>3145</v>
      </c>
      <c r="D647" s="316" t="s">
        <v>3146</v>
      </c>
      <c r="E647" s="316"/>
      <c r="F647" s="316" t="s">
        <v>3163</v>
      </c>
      <c r="G647" s="318" t="s">
        <v>49</v>
      </c>
      <c r="H647" s="316">
        <v>2000</v>
      </c>
      <c r="I647" s="319"/>
    </row>
    <row r="648" spans="1:9" x14ac:dyDescent="0.25">
      <c r="A648" s="316">
        <v>647</v>
      </c>
      <c r="B648" s="316">
        <v>107</v>
      </c>
      <c r="C648" s="317" t="s">
        <v>3145</v>
      </c>
      <c r="D648" s="316" t="s">
        <v>3146</v>
      </c>
      <c r="E648" s="316"/>
      <c r="F648" s="316" t="s">
        <v>3164</v>
      </c>
      <c r="G648" s="318" t="s">
        <v>49</v>
      </c>
      <c r="H648" s="316">
        <v>2000</v>
      </c>
      <c r="I648" s="319"/>
    </row>
    <row r="649" spans="1:9" x14ac:dyDescent="0.25">
      <c r="A649" s="316">
        <v>648</v>
      </c>
      <c r="B649" s="316">
        <v>107</v>
      </c>
      <c r="C649" s="317" t="s">
        <v>3145</v>
      </c>
      <c r="D649" s="316" t="s">
        <v>3146</v>
      </c>
      <c r="E649" s="316"/>
      <c r="F649" s="316" t="s">
        <v>3165</v>
      </c>
      <c r="G649" s="318" t="s">
        <v>62</v>
      </c>
      <c r="H649" s="316">
        <v>2000</v>
      </c>
      <c r="I649" s="319"/>
    </row>
    <row r="650" spans="1:9" x14ac:dyDescent="0.25">
      <c r="A650" s="316">
        <v>649</v>
      </c>
      <c r="B650" s="316">
        <v>107</v>
      </c>
      <c r="C650" s="317" t="s">
        <v>3145</v>
      </c>
      <c r="D650" s="316" t="s">
        <v>3146</v>
      </c>
      <c r="E650" s="316"/>
      <c r="F650" s="316" t="s">
        <v>3166</v>
      </c>
      <c r="G650" s="318" t="s">
        <v>62</v>
      </c>
      <c r="H650" s="316">
        <v>2000</v>
      </c>
      <c r="I650" s="319"/>
    </row>
    <row r="651" spans="1:9" x14ac:dyDescent="0.25">
      <c r="A651" s="316">
        <v>650</v>
      </c>
      <c r="B651" s="316">
        <v>107</v>
      </c>
      <c r="C651" s="317" t="s">
        <v>3145</v>
      </c>
      <c r="D651" s="316" t="s">
        <v>3146</v>
      </c>
      <c r="E651" s="316"/>
      <c r="F651" s="316" t="s">
        <v>3167</v>
      </c>
      <c r="G651" s="318" t="s">
        <v>62</v>
      </c>
      <c r="H651" s="316">
        <v>2000</v>
      </c>
      <c r="I651" s="319"/>
    </row>
    <row r="652" spans="1:9" x14ac:dyDescent="0.25">
      <c r="A652" s="316">
        <v>651</v>
      </c>
      <c r="B652" s="316">
        <v>107</v>
      </c>
      <c r="C652" s="317" t="s">
        <v>3145</v>
      </c>
      <c r="D652" s="316" t="s">
        <v>3146</v>
      </c>
      <c r="E652" s="316"/>
      <c r="F652" s="316" t="s">
        <v>3168</v>
      </c>
      <c r="G652" s="318" t="s">
        <v>62</v>
      </c>
      <c r="H652" s="316">
        <v>2000</v>
      </c>
      <c r="I652" s="319"/>
    </row>
    <row r="653" spans="1:9" x14ac:dyDescent="0.25">
      <c r="A653" s="316">
        <v>652</v>
      </c>
      <c r="B653" s="316">
        <v>107</v>
      </c>
      <c r="C653" s="317" t="s">
        <v>3145</v>
      </c>
      <c r="D653" s="316" t="s">
        <v>3146</v>
      </c>
      <c r="E653" s="316"/>
      <c r="F653" s="316" t="s">
        <v>3169</v>
      </c>
      <c r="G653" s="318" t="s">
        <v>62</v>
      </c>
      <c r="H653" s="316">
        <v>2000</v>
      </c>
      <c r="I653" s="319"/>
    </row>
    <row r="654" spans="1:9" x14ac:dyDescent="0.25">
      <c r="A654" s="316">
        <v>653</v>
      </c>
      <c r="B654" s="316">
        <v>107</v>
      </c>
      <c r="C654" s="317" t="s">
        <v>3145</v>
      </c>
      <c r="D654" s="316" t="s">
        <v>3146</v>
      </c>
      <c r="E654" s="316"/>
      <c r="F654" s="316" t="s">
        <v>3170</v>
      </c>
      <c r="G654" s="318" t="s">
        <v>62</v>
      </c>
      <c r="H654" s="316">
        <v>2000</v>
      </c>
      <c r="I654" s="319"/>
    </row>
    <row r="655" spans="1:9" x14ac:dyDescent="0.25">
      <c r="A655" s="316">
        <v>654</v>
      </c>
      <c r="B655" s="316">
        <v>107</v>
      </c>
      <c r="C655" s="317" t="s">
        <v>3145</v>
      </c>
      <c r="D655" s="316" t="s">
        <v>3146</v>
      </c>
      <c r="E655" s="316"/>
      <c r="F655" s="316" t="s">
        <v>3171</v>
      </c>
      <c r="G655" s="318" t="s">
        <v>49</v>
      </c>
      <c r="H655" s="316">
        <v>2000</v>
      </c>
      <c r="I655" s="319"/>
    </row>
    <row r="656" spans="1:9" x14ac:dyDescent="0.25">
      <c r="A656" s="316">
        <v>655</v>
      </c>
      <c r="B656" s="316">
        <v>107</v>
      </c>
      <c r="C656" s="317" t="s">
        <v>3145</v>
      </c>
      <c r="D656" s="316" t="s">
        <v>3146</v>
      </c>
      <c r="E656" s="316"/>
      <c r="F656" s="316" t="s">
        <v>3172</v>
      </c>
      <c r="G656" s="318" t="s">
        <v>2792</v>
      </c>
      <c r="H656" s="316">
        <v>2000</v>
      </c>
      <c r="I656" s="319"/>
    </row>
    <row r="657" spans="1:9" x14ac:dyDescent="0.25">
      <c r="A657" s="316">
        <v>656</v>
      </c>
      <c r="B657" s="316">
        <v>107</v>
      </c>
      <c r="C657" s="317" t="s">
        <v>3145</v>
      </c>
      <c r="D657" s="316" t="s">
        <v>3146</v>
      </c>
      <c r="E657" s="316"/>
      <c r="F657" s="316" t="s">
        <v>3173</v>
      </c>
      <c r="G657" s="318" t="s">
        <v>2792</v>
      </c>
      <c r="H657" s="316">
        <v>2000</v>
      </c>
      <c r="I657" s="319"/>
    </row>
    <row r="658" spans="1:9" x14ac:dyDescent="0.25">
      <c r="A658" s="316">
        <v>657</v>
      </c>
      <c r="B658" s="316">
        <v>107</v>
      </c>
      <c r="C658" s="317" t="s">
        <v>3145</v>
      </c>
      <c r="D658" s="316" t="s">
        <v>3146</v>
      </c>
      <c r="E658" s="316"/>
      <c r="F658" s="316" t="s">
        <v>3174</v>
      </c>
      <c r="G658" s="318" t="s">
        <v>62</v>
      </c>
      <c r="H658" s="316">
        <v>2000</v>
      </c>
      <c r="I658" s="319"/>
    </row>
    <row r="659" spans="1:9" x14ac:dyDescent="0.25">
      <c r="A659" s="316">
        <v>658</v>
      </c>
      <c r="B659" s="316">
        <v>107</v>
      </c>
      <c r="C659" s="317" t="s">
        <v>3145</v>
      </c>
      <c r="D659" s="316" t="s">
        <v>3146</v>
      </c>
      <c r="E659" s="316"/>
      <c r="F659" s="316" t="s">
        <v>3175</v>
      </c>
      <c r="G659" s="318" t="s">
        <v>62</v>
      </c>
      <c r="H659" s="316">
        <v>2000</v>
      </c>
      <c r="I659" s="319"/>
    </row>
    <row r="660" spans="1:9" x14ac:dyDescent="0.25">
      <c r="A660" s="316">
        <v>659</v>
      </c>
      <c r="B660" s="316">
        <v>107</v>
      </c>
      <c r="C660" s="317" t="s">
        <v>3145</v>
      </c>
      <c r="D660" s="316" t="s">
        <v>3146</v>
      </c>
      <c r="E660" s="316"/>
      <c r="F660" s="316" t="s">
        <v>3176</v>
      </c>
      <c r="G660" s="318" t="s">
        <v>62</v>
      </c>
      <c r="H660" s="316">
        <v>2000</v>
      </c>
      <c r="I660" s="319"/>
    </row>
    <row r="661" spans="1:9" x14ac:dyDescent="0.25">
      <c r="A661" s="316">
        <v>660</v>
      </c>
      <c r="B661" s="316">
        <v>107</v>
      </c>
      <c r="C661" s="317" t="s">
        <v>3145</v>
      </c>
      <c r="D661" s="316" t="s">
        <v>3146</v>
      </c>
      <c r="E661" s="316"/>
      <c r="F661" s="316" t="s">
        <v>3177</v>
      </c>
      <c r="G661" s="318" t="s">
        <v>62</v>
      </c>
      <c r="H661" s="316">
        <v>2000</v>
      </c>
      <c r="I661" s="319"/>
    </row>
    <row r="662" spans="1:9" x14ac:dyDescent="0.25">
      <c r="A662" s="316">
        <v>661</v>
      </c>
      <c r="B662" s="316">
        <v>107</v>
      </c>
      <c r="C662" s="317" t="s">
        <v>3145</v>
      </c>
      <c r="D662" s="316" t="s">
        <v>3146</v>
      </c>
      <c r="E662" s="316"/>
      <c r="F662" s="316" t="s">
        <v>3178</v>
      </c>
      <c r="G662" s="318" t="s">
        <v>62</v>
      </c>
      <c r="H662" s="316">
        <v>2000</v>
      </c>
      <c r="I662" s="319"/>
    </row>
    <row r="663" spans="1:9" x14ac:dyDescent="0.25">
      <c r="A663" s="316">
        <v>662</v>
      </c>
      <c r="B663" s="316">
        <v>107</v>
      </c>
      <c r="C663" s="317" t="s">
        <v>3145</v>
      </c>
      <c r="D663" s="316" t="s">
        <v>3146</v>
      </c>
      <c r="E663" s="316"/>
      <c r="F663" s="316" t="s">
        <v>3179</v>
      </c>
      <c r="G663" s="318" t="s">
        <v>62</v>
      </c>
      <c r="H663" s="316">
        <v>2000</v>
      </c>
      <c r="I663" s="319"/>
    </row>
    <row r="664" spans="1:9" x14ac:dyDescent="0.25">
      <c r="A664" s="316">
        <v>663</v>
      </c>
      <c r="B664" s="316">
        <v>107</v>
      </c>
      <c r="C664" s="317" t="s">
        <v>3145</v>
      </c>
      <c r="D664" s="316" t="s">
        <v>3146</v>
      </c>
      <c r="E664" s="316"/>
      <c r="F664" s="316" t="s">
        <v>3180</v>
      </c>
      <c r="G664" s="318" t="s">
        <v>62</v>
      </c>
      <c r="H664" s="316">
        <v>2000</v>
      </c>
      <c r="I664" s="319"/>
    </row>
    <row r="665" spans="1:9" x14ac:dyDescent="0.25">
      <c r="A665" s="316">
        <v>664</v>
      </c>
      <c r="B665" s="316">
        <v>107</v>
      </c>
      <c r="C665" s="317" t="s">
        <v>3145</v>
      </c>
      <c r="D665" s="316" t="s">
        <v>3146</v>
      </c>
      <c r="E665" s="316"/>
      <c r="F665" s="316" t="s">
        <v>3181</v>
      </c>
      <c r="G665" s="318" t="s">
        <v>62</v>
      </c>
      <c r="H665" s="316">
        <v>2000</v>
      </c>
      <c r="I665" s="319"/>
    </row>
    <row r="666" spans="1:9" x14ac:dyDescent="0.25">
      <c r="A666" s="316">
        <v>665</v>
      </c>
      <c r="B666" s="316">
        <v>107</v>
      </c>
      <c r="C666" s="317" t="s">
        <v>3145</v>
      </c>
      <c r="D666" s="316" t="s">
        <v>3146</v>
      </c>
      <c r="E666" s="316"/>
      <c r="F666" s="316" t="s">
        <v>3182</v>
      </c>
      <c r="G666" s="318" t="s">
        <v>62</v>
      </c>
      <c r="H666" s="316">
        <v>2000</v>
      </c>
      <c r="I666" s="319"/>
    </row>
    <row r="667" spans="1:9" x14ac:dyDescent="0.25">
      <c r="A667" s="316">
        <v>666</v>
      </c>
      <c r="B667" s="316">
        <v>107</v>
      </c>
      <c r="C667" s="317" t="s">
        <v>3145</v>
      </c>
      <c r="D667" s="316" t="s">
        <v>3146</v>
      </c>
      <c r="E667" s="316"/>
      <c r="F667" s="316" t="s">
        <v>3183</v>
      </c>
      <c r="G667" s="318" t="s">
        <v>62</v>
      </c>
      <c r="H667" s="316">
        <v>2000</v>
      </c>
      <c r="I667" s="319"/>
    </row>
    <row r="668" spans="1:9" x14ac:dyDescent="0.25">
      <c r="A668" s="316">
        <v>667</v>
      </c>
      <c r="B668" s="316">
        <v>107</v>
      </c>
      <c r="C668" s="317" t="s">
        <v>3145</v>
      </c>
      <c r="D668" s="316" t="s">
        <v>3146</v>
      </c>
      <c r="E668" s="316"/>
      <c r="F668" s="316" t="s">
        <v>3184</v>
      </c>
      <c r="G668" s="318" t="s">
        <v>62</v>
      </c>
      <c r="H668" s="316">
        <v>2000</v>
      </c>
      <c r="I668" s="319"/>
    </row>
    <row r="669" spans="1:9" x14ac:dyDescent="0.25">
      <c r="A669" s="316">
        <v>668</v>
      </c>
      <c r="B669" s="316">
        <v>107</v>
      </c>
      <c r="C669" s="317" t="s">
        <v>3145</v>
      </c>
      <c r="D669" s="316" t="s">
        <v>3146</v>
      </c>
      <c r="E669" s="316"/>
      <c r="F669" s="316" t="s">
        <v>3185</v>
      </c>
      <c r="G669" s="318" t="s">
        <v>62</v>
      </c>
      <c r="H669" s="316">
        <v>2000</v>
      </c>
      <c r="I669" s="319"/>
    </row>
    <row r="670" spans="1:9" x14ac:dyDescent="0.25">
      <c r="A670" s="316">
        <v>669</v>
      </c>
      <c r="B670" s="316">
        <v>107</v>
      </c>
      <c r="C670" s="317" t="s">
        <v>3145</v>
      </c>
      <c r="D670" s="316" t="s">
        <v>3146</v>
      </c>
      <c r="E670" s="316"/>
      <c r="F670" s="316" t="s">
        <v>3186</v>
      </c>
      <c r="G670" s="318" t="s">
        <v>62</v>
      </c>
      <c r="H670" s="316">
        <v>2000</v>
      </c>
      <c r="I670" s="319"/>
    </row>
    <row r="671" spans="1:9" x14ac:dyDescent="0.25">
      <c r="A671" s="316">
        <v>670</v>
      </c>
      <c r="B671" s="316">
        <v>107</v>
      </c>
      <c r="C671" s="317" t="s">
        <v>3145</v>
      </c>
      <c r="D671" s="316" t="s">
        <v>3146</v>
      </c>
      <c r="E671" s="316"/>
      <c r="F671" s="316" t="s">
        <v>3187</v>
      </c>
      <c r="G671" s="318" t="s">
        <v>62</v>
      </c>
      <c r="H671" s="316">
        <v>2000</v>
      </c>
      <c r="I671" s="319"/>
    </row>
    <row r="672" spans="1:9" x14ac:dyDescent="0.25">
      <c r="A672" s="316">
        <v>671</v>
      </c>
      <c r="B672" s="316">
        <v>107</v>
      </c>
      <c r="C672" s="317" t="s">
        <v>3145</v>
      </c>
      <c r="D672" s="316" t="s">
        <v>3146</v>
      </c>
      <c r="E672" s="316"/>
      <c r="F672" s="316" t="s">
        <v>3188</v>
      </c>
      <c r="G672" s="318" t="s">
        <v>62</v>
      </c>
      <c r="H672" s="316">
        <v>2000</v>
      </c>
      <c r="I672" s="319"/>
    </row>
    <row r="673" spans="1:9" x14ac:dyDescent="0.25">
      <c r="A673" s="316">
        <v>672</v>
      </c>
      <c r="B673" s="316">
        <v>107</v>
      </c>
      <c r="C673" s="317" t="s">
        <v>3145</v>
      </c>
      <c r="D673" s="316" t="s">
        <v>3146</v>
      </c>
      <c r="E673" s="316"/>
      <c r="F673" s="316" t="s">
        <v>3189</v>
      </c>
      <c r="G673" s="318" t="s">
        <v>62</v>
      </c>
      <c r="H673" s="316">
        <v>2000</v>
      </c>
      <c r="I673" s="319"/>
    </row>
    <row r="674" spans="1:9" x14ac:dyDescent="0.25">
      <c r="A674" s="316">
        <v>673</v>
      </c>
      <c r="B674" s="316">
        <v>107</v>
      </c>
      <c r="C674" s="317" t="s">
        <v>3145</v>
      </c>
      <c r="D674" s="316" t="s">
        <v>3146</v>
      </c>
      <c r="E674" s="316"/>
      <c r="F674" s="316" t="s">
        <v>3190</v>
      </c>
      <c r="G674" s="318" t="s">
        <v>2792</v>
      </c>
      <c r="H674" s="316">
        <v>2000</v>
      </c>
      <c r="I674" s="319"/>
    </row>
    <row r="675" spans="1:9" x14ac:dyDescent="0.25">
      <c r="A675" s="316">
        <v>674</v>
      </c>
      <c r="B675" s="316">
        <v>107</v>
      </c>
      <c r="C675" s="317" t="s">
        <v>3145</v>
      </c>
      <c r="D675" s="316" t="s">
        <v>3146</v>
      </c>
      <c r="E675" s="316"/>
      <c r="F675" s="316" t="s">
        <v>3191</v>
      </c>
      <c r="G675" s="318" t="s">
        <v>2792</v>
      </c>
      <c r="H675" s="316">
        <v>2000</v>
      </c>
      <c r="I675" s="319"/>
    </row>
    <row r="676" spans="1:9" x14ac:dyDescent="0.25">
      <c r="A676" s="316">
        <v>675</v>
      </c>
      <c r="B676" s="316">
        <v>107</v>
      </c>
      <c r="C676" s="317" t="s">
        <v>3145</v>
      </c>
      <c r="D676" s="316" t="s">
        <v>3146</v>
      </c>
      <c r="E676" s="316"/>
      <c r="F676" s="316" t="s">
        <v>3192</v>
      </c>
      <c r="G676" s="318" t="s">
        <v>2792</v>
      </c>
      <c r="H676" s="316">
        <v>2000</v>
      </c>
      <c r="I676" s="319"/>
    </row>
    <row r="677" spans="1:9" x14ac:dyDescent="0.25">
      <c r="A677" s="316">
        <v>676</v>
      </c>
      <c r="B677" s="316">
        <v>107</v>
      </c>
      <c r="C677" s="317" t="s">
        <v>3145</v>
      </c>
      <c r="D677" s="316" t="s">
        <v>3146</v>
      </c>
      <c r="E677" s="316"/>
      <c r="F677" s="316" t="s">
        <v>3193</v>
      </c>
      <c r="G677" s="318" t="s">
        <v>2792</v>
      </c>
      <c r="H677" s="316">
        <v>2000</v>
      </c>
      <c r="I677" s="319"/>
    </row>
    <row r="678" spans="1:9" x14ac:dyDescent="0.25">
      <c r="A678" s="316">
        <v>677</v>
      </c>
      <c r="B678" s="316">
        <v>107</v>
      </c>
      <c r="C678" s="317" t="s">
        <v>3145</v>
      </c>
      <c r="D678" s="316" t="s">
        <v>3146</v>
      </c>
      <c r="E678" s="316"/>
      <c r="F678" s="316" t="s">
        <v>3194</v>
      </c>
      <c r="G678" s="318" t="s">
        <v>2792</v>
      </c>
      <c r="H678" s="316">
        <v>2000</v>
      </c>
      <c r="I678" s="319"/>
    </row>
    <row r="679" spans="1:9" x14ac:dyDescent="0.25">
      <c r="A679" s="316">
        <v>678</v>
      </c>
      <c r="B679" s="316">
        <v>107</v>
      </c>
      <c r="C679" s="317" t="s">
        <v>3145</v>
      </c>
      <c r="D679" s="316" t="s">
        <v>3146</v>
      </c>
      <c r="E679" s="316"/>
      <c r="F679" s="316" t="s">
        <v>3195</v>
      </c>
      <c r="G679" s="318" t="s">
        <v>2792</v>
      </c>
      <c r="H679" s="316">
        <v>2000</v>
      </c>
      <c r="I679" s="319"/>
    </row>
    <row r="680" spans="1:9" x14ac:dyDescent="0.25">
      <c r="A680" s="316">
        <v>679</v>
      </c>
      <c r="B680" s="316">
        <v>107</v>
      </c>
      <c r="C680" s="317" t="s">
        <v>3145</v>
      </c>
      <c r="D680" s="316" t="s">
        <v>3146</v>
      </c>
      <c r="E680" s="316"/>
      <c r="F680" s="316" t="s">
        <v>3196</v>
      </c>
      <c r="G680" s="318" t="s">
        <v>2792</v>
      </c>
      <c r="H680" s="316">
        <v>2000</v>
      </c>
      <c r="I680" s="319"/>
    </row>
    <row r="681" spans="1:9" x14ac:dyDescent="0.25">
      <c r="A681" s="316">
        <v>680</v>
      </c>
      <c r="B681" s="316">
        <v>107</v>
      </c>
      <c r="C681" s="317" t="s">
        <v>3145</v>
      </c>
      <c r="D681" s="316" t="s">
        <v>3146</v>
      </c>
      <c r="E681" s="316"/>
      <c r="F681" s="316" t="s">
        <v>3197</v>
      </c>
      <c r="G681" s="318" t="s">
        <v>2792</v>
      </c>
      <c r="H681" s="316">
        <v>2000</v>
      </c>
      <c r="I681" s="319"/>
    </row>
    <row r="682" spans="1:9" x14ac:dyDescent="0.25">
      <c r="A682" s="316">
        <v>681</v>
      </c>
      <c r="B682" s="316">
        <v>107</v>
      </c>
      <c r="C682" s="317" t="s">
        <v>3145</v>
      </c>
      <c r="D682" s="316" t="s">
        <v>3146</v>
      </c>
      <c r="E682" s="316"/>
      <c r="F682" s="316" t="s">
        <v>3198</v>
      </c>
      <c r="G682" s="318" t="s">
        <v>2792</v>
      </c>
      <c r="H682" s="316">
        <v>2000</v>
      </c>
      <c r="I682" s="319"/>
    </row>
    <row r="683" spans="1:9" x14ac:dyDescent="0.25">
      <c r="A683" s="316">
        <v>682</v>
      </c>
      <c r="B683" s="316">
        <v>107</v>
      </c>
      <c r="C683" s="317" t="s">
        <v>3145</v>
      </c>
      <c r="D683" s="316" t="s">
        <v>3146</v>
      </c>
      <c r="E683" s="316"/>
      <c r="F683" s="316" t="s">
        <v>3199</v>
      </c>
      <c r="G683" s="318" t="s">
        <v>2792</v>
      </c>
      <c r="H683" s="316">
        <v>2000</v>
      </c>
      <c r="I683" s="319"/>
    </row>
    <row r="684" spans="1:9" x14ac:dyDescent="0.25">
      <c r="A684" s="316">
        <v>683</v>
      </c>
      <c r="B684" s="316">
        <v>107</v>
      </c>
      <c r="C684" s="317" t="s">
        <v>3145</v>
      </c>
      <c r="D684" s="316" t="s">
        <v>3146</v>
      </c>
      <c r="E684" s="316"/>
      <c r="F684" s="316" t="s">
        <v>3200</v>
      </c>
      <c r="G684" s="318" t="s">
        <v>2792</v>
      </c>
      <c r="H684" s="316">
        <v>2000</v>
      </c>
      <c r="I684" s="319"/>
    </row>
    <row r="685" spans="1:9" x14ac:dyDescent="0.25">
      <c r="A685" s="316">
        <v>684</v>
      </c>
      <c r="B685" s="316">
        <v>107</v>
      </c>
      <c r="C685" s="317" t="s">
        <v>3145</v>
      </c>
      <c r="D685" s="316" t="s">
        <v>3146</v>
      </c>
      <c r="E685" s="316"/>
      <c r="F685" s="316" t="s">
        <v>3201</v>
      </c>
      <c r="G685" s="318" t="s">
        <v>2792</v>
      </c>
      <c r="H685" s="316">
        <v>2000</v>
      </c>
      <c r="I685" s="319"/>
    </row>
    <row r="686" spans="1:9" x14ac:dyDescent="0.25">
      <c r="A686" s="316">
        <v>685</v>
      </c>
      <c r="B686" s="316">
        <v>107</v>
      </c>
      <c r="C686" s="317" t="s">
        <v>3145</v>
      </c>
      <c r="D686" s="316" t="s">
        <v>3146</v>
      </c>
      <c r="E686" s="316"/>
      <c r="F686" s="316" t="s">
        <v>3202</v>
      </c>
      <c r="G686" s="318" t="s">
        <v>62</v>
      </c>
      <c r="H686" s="316">
        <v>2000</v>
      </c>
      <c r="I686" s="319"/>
    </row>
    <row r="687" spans="1:9" x14ac:dyDescent="0.25">
      <c r="A687" s="316">
        <v>686</v>
      </c>
      <c r="B687" s="316">
        <v>107</v>
      </c>
      <c r="C687" s="317" t="s">
        <v>3145</v>
      </c>
      <c r="D687" s="316" t="s">
        <v>3146</v>
      </c>
      <c r="E687" s="316"/>
      <c r="F687" s="316" t="s">
        <v>3203</v>
      </c>
      <c r="G687" s="318" t="s">
        <v>62</v>
      </c>
      <c r="H687" s="316">
        <v>2000</v>
      </c>
      <c r="I687" s="319"/>
    </row>
    <row r="688" spans="1:9" x14ac:dyDescent="0.25">
      <c r="A688" s="316">
        <v>687</v>
      </c>
      <c r="B688" s="316">
        <v>107</v>
      </c>
      <c r="C688" s="317" t="s">
        <v>3145</v>
      </c>
      <c r="D688" s="316" t="s">
        <v>3146</v>
      </c>
      <c r="E688" s="316"/>
      <c r="F688" s="316" t="s">
        <v>3204</v>
      </c>
      <c r="G688" s="318" t="s">
        <v>62</v>
      </c>
      <c r="H688" s="316">
        <v>2000</v>
      </c>
      <c r="I688" s="319"/>
    </row>
    <row r="689" spans="1:9" x14ac:dyDescent="0.25">
      <c r="A689" s="316">
        <v>688</v>
      </c>
      <c r="B689" s="316">
        <v>107</v>
      </c>
      <c r="C689" s="317" t="s">
        <v>3145</v>
      </c>
      <c r="D689" s="316" t="s">
        <v>3146</v>
      </c>
      <c r="E689" s="316"/>
      <c r="F689" s="316" t="s">
        <v>3205</v>
      </c>
      <c r="G689" s="318" t="s">
        <v>62</v>
      </c>
      <c r="H689" s="316">
        <v>2000</v>
      </c>
      <c r="I689" s="319"/>
    </row>
    <row r="690" spans="1:9" x14ac:dyDescent="0.25">
      <c r="A690" s="316">
        <v>689</v>
      </c>
      <c r="B690" s="316">
        <v>107</v>
      </c>
      <c r="C690" s="317" t="s">
        <v>3145</v>
      </c>
      <c r="D690" s="316" t="s">
        <v>3146</v>
      </c>
      <c r="E690" s="316"/>
      <c r="F690" s="316" t="s">
        <v>3206</v>
      </c>
      <c r="G690" s="318" t="s">
        <v>62</v>
      </c>
      <c r="H690" s="316">
        <v>2000</v>
      </c>
      <c r="I690" s="319"/>
    </row>
    <row r="691" spans="1:9" x14ac:dyDescent="0.25">
      <c r="A691" s="316">
        <v>690</v>
      </c>
      <c r="B691" s="316">
        <v>107</v>
      </c>
      <c r="C691" s="317" t="s">
        <v>3145</v>
      </c>
      <c r="D691" s="316" t="s">
        <v>3146</v>
      </c>
      <c r="E691" s="316"/>
      <c r="F691" s="316" t="s">
        <v>3207</v>
      </c>
      <c r="G691" s="318" t="s">
        <v>62</v>
      </c>
      <c r="H691" s="316">
        <v>2000</v>
      </c>
      <c r="I691" s="319"/>
    </row>
    <row r="692" spans="1:9" x14ac:dyDescent="0.25">
      <c r="A692" s="316">
        <v>691</v>
      </c>
      <c r="B692" s="316">
        <v>107</v>
      </c>
      <c r="C692" s="317" t="s">
        <v>3145</v>
      </c>
      <c r="D692" s="316" t="s">
        <v>3146</v>
      </c>
      <c r="E692" s="316"/>
      <c r="F692" s="316" t="s">
        <v>3208</v>
      </c>
      <c r="G692" s="318" t="s">
        <v>62</v>
      </c>
      <c r="H692" s="316">
        <v>2000</v>
      </c>
      <c r="I692" s="319"/>
    </row>
    <row r="693" spans="1:9" x14ac:dyDescent="0.25">
      <c r="A693" s="316">
        <v>692</v>
      </c>
      <c r="B693" s="316">
        <v>107</v>
      </c>
      <c r="C693" s="317" t="s">
        <v>3145</v>
      </c>
      <c r="D693" s="316" t="s">
        <v>3146</v>
      </c>
      <c r="E693" s="316"/>
      <c r="F693" s="316" t="s">
        <v>3209</v>
      </c>
      <c r="G693" s="318" t="s">
        <v>62</v>
      </c>
      <c r="H693" s="316">
        <v>2000</v>
      </c>
      <c r="I693" s="319"/>
    </row>
    <row r="694" spans="1:9" x14ac:dyDescent="0.25">
      <c r="A694" s="316">
        <v>693</v>
      </c>
      <c r="B694" s="316">
        <v>107</v>
      </c>
      <c r="C694" s="317" t="s">
        <v>3145</v>
      </c>
      <c r="D694" s="316" t="s">
        <v>3146</v>
      </c>
      <c r="E694" s="316"/>
      <c r="F694" s="316" t="s">
        <v>3210</v>
      </c>
      <c r="G694" s="318" t="s">
        <v>62</v>
      </c>
      <c r="H694" s="316">
        <v>2000</v>
      </c>
      <c r="I694" s="319"/>
    </row>
    <row r="695" spans="1:9" x14ac:dyDescent="0.25">
      <c r="A695" s="316">
        <v>694</v>
      </c>
      <c r="B695" s="316">
        <v>107</v>
      </c>
      <c r="C695" s="317" t="s">
        <v>3145</v>
      </c>
      <c r="D695" s="316" t="s">
        <v>3146</v>
      </c>
      <c r="E695" s="316"/>
      <c r="F695" s="316" t="s">
        <v>3211</v>
      </c>
      <c r="G695" s="318" t="s">
        <v>62</v>
      </c>
      <c r="H695" s="316">
        <v>2000</v>
      </c>
      <c r="I695" s="319"/>
    </row>
    <row r="696" spans="1:9" x14ac:dyDescent="0.25">
      <c r="A696" s="316">
        <v>695</v>
      </c>
      <c r="B696" s="316">
        <v>107</v>
      </c>
      <c r="C696" s="317" t="s">
        <v>3145</v>
      </c>
      <c r="D696" s="316" t="s">
        <v>3146</v>
      </c>
      <c r="E696" s="316"/>
      <c r="F696" s="316" t="s">
        <v>3212</v>
      </c>
      <c r="G696" s="318" t="s">
        <v>2792</v>
      </c>
      <c r="H696" s="316">
        <v>2000</v>
      </c>
      <c r="I696" s="319"/>
    </row>
    <row r="697" spans="1:9" x14ac:dyDescent="0.25">
      <c r="A697" s="316">
        <v>696</v>
      </c>
      <c r="B697" s="316">
        <v>107</v>
      </c>
      <c r="C697" s="317" t="s">
        <v>3145</v>
      </c>
      <c r="D697" s="316" t="s">
        <v>3146</v>
      </c>
      <c r="E697" s="316"/>
      <c r="F697" s="316" t="s">
        <v>3213</v>
      </c>
      <c r="G697" s="318" t="s">
        <v>2792</v>
      </c>
      <c r="H697" s="316">
        <v>2000</v>
      </c>
      <c r="I697" s="319"/>
    </row>
    <row r="698" spans="1:9" x14ac:dyDescent="0.25">
      <c r="A698" s="316">
        <v>697</v>
      </c>
      <c r="B698" s="316">
        <v>107</v>
      </c>
      <c r="C698" s="317" t="s">
        <v>3145</v>
      </c>
      <c r="D698" s="316" t="s">
        <v>3146</v>
      </c>
      <c r="E698" s="316"/>
      <c r="F698" s="316" t="s">
        <v>3214</v>
      </c>
      <c r="G698" s="318" t="s">
        <v>62</v>
      </c>
      <c r="H698" s="316">
        <v>2000</v>
      </c>
      <c r="I698" s="319"/>
    </row>
    <row r="699" spans="1:9" x14ac:dyDescent="0.25">
      <c r="A699" s="316">
        <v>698</v>
      </c>
      <c r="B699" s="316">
        <v>107</v>
      </c>
      <c r="C699" s="317" t="s">
        <v>3145</v>
      </c>
      <c r="D699" s="316" t="s">
        <v>3146</v>
      </c>
      <c r="E699" s="316"/>
      <c r="F699" s="316" t="s">
        <v>3215</v>
      </c>
      <c r="G699" s="318" t="s">
        <v>62</v>
      </c>
      <c r="H699" s="316">
        <v>2000</v>
      </c>
      <c r="I699" s="319"/>
    </row>
    <row r="700" spans="1:9" x14ac:dyDescent="0.25">
      <c r="A700" s="316">
        <v>699</v>
      </c>
      <c r="B700" s="316">
        <v>107</v>
      </c>
      <c r="C700" s="317" t="s">
        <v>3145</v>
      </c>
      <c r="D700" s="316" t="s">
        <v>3146</v>
      </c>
      <c r="E700" s="316"/>
      <c r="F700" s="316" t="s">
        <v>3216</v>
      </c>
      <c r="G700" s="318" t="s">
        <v>62</v>
      </c>
      <c r="H700" s="316">
        <v>2000</v>
      </c>
      <c r="I700" s="319"/>
    </row>
    <row r="701" spans="1:9" x14ac:dyDescent="0.25">
      <c r="A701" s="316">
        <v>700</v>
      </c>
      <c r="B701" s="316">
        <v>107</v>
      </c>
      <c r="C701" s="317" t="s">
        <v>3145</v>
      </c>
      <c r="D701" s="316" t="s">
        <v>3146</v>
      </c>
      <c r="E701" s="316"/>
      <c r="F701" s="316" t="s">
        <v>3217</v>
      </c>
      <c r="G701" s="318" t="s">
        <v>62</v>
      </c>
      <c r="H701" s="316">
        <v>2000</v>
      </c>
      <c r="I701" s="319"/>
    </row>
    <row r="702" spans="1:9" x14ac:dyDescent="0.25">
      <c r="A702" s="316">
        <v>701</v>
      </c>
      <c r="B702" s="316">
        <v>107</v>
      </c>
      <c r="C702" s="317" t="s">
        <v>3145</v>
      </c>
      <c r="D702" s="316" t="s">
        <v>3146</v>
      </c>
      <c r="E702" s="316"/>
      <c r="F702" s="316" t="s">
        <v>3218</v>
      </c>
      <c r="G702" s="318" t="s">
        <v>62</v>
      </c>
      <c r="H702" s="316">
        <v>2000</v>
      </c>
      <c r="I702" s="319"/>
    </row>
    <row r="703" spans="1:9" x14ac:dyDescent="0.25">
      <c r="A703" s="316">
        <v>702</v>
      </c>
      <c r="B703" s="316">
        <v>107</v>
      </c>
      <c r="C703" s="317" t="s">
        <v>3145</v>
      </c>
      <c r="D703" s="316" t="s">
        <v>3146</v>
      </c>
      <c r="E703" s="316"/>
      <c r="F703" s="316" t="s">
        <v>3219</v>
      </c>
      <c r="G703" s="318" t="s">
        <v>62</v>
      </c>
      <c r="H703" s="316">
        <v>2000</v>
      </c>
      <c r="I703" s="319"/>
    </row>
    <row r="704" spans="1:9" x14ac:dyDescent="0.25">
      <c r="A704" s="316">
        <v>703</v>
      </c>
      <c r="B704" s="316">
        <v>107</v>
      </c>
      <c r="C704" s="317" t="s">
        <v>3145</v>
      </c>
      <c r="D704" s="316" t="s">
        <v>3146</v>
      </c>
      <c r="E704" s="316"/>
      <c r="F704" s="316" t="s">
        <v>3220</v>
      </c>
      <c r="G704" s="318" t="s">
        <v>62</v>
      </c>
      <c r="H704" s="316">
        <v>2000</v>
      </c>
      <c r="I704" s="319"/>
    </row>
    <row r="705" spans="1:9" x14ac:dyDescent="0.25">
      <c r="A705" s="316">
        <v>704</v>
      </c>
      <c r="B705" s="316">
        <v>107</v>
      </c>
      <c r="C705" s="317" t="s">
        <v>3145</v>
      </c>
      <c r="D705" s="316" t="s">
        <v>3146</v>
      </c>
      <c r="E705" s="316"/>
      <c r="F705" s="316" t="s">
        <v>3221</v>
      </c>
      <c r="G705" s="318" t="s">
        <v>2792</v>
      </c>
      <c r="H705" s="316">
        <v>2000</v>
      </c>
      <c r="I705" s="319"/>
    </row>
    <row r="706" spans="1:9" x14ac:dyDescent="0.25">
      <c r="A706" s="316">
        <v>705</v>
      </c>
      <c r="B706" s="316">
        <v>107</v>
      </c>
      <c r="C706" s="317" t="s">
        <v>3145</v>
      </c>
      <c r="D706" s="316" t="s">
        <v>3146</v>
      </c>
      <c r="E706" s="316"/>
      <c r="F706" s="316" t="s">
        <v>3222</v>
      </c>
      <c r="G706" s="318" t="s">
        <v>2792</v>
      </c>
      <c r="H706" s="316">
        <v>2000</v>
      </c>
      <c r="I706" s="319"/>
    </row>
    <row r="707" spans="1:9" x14ac:dyDescent="0.25">
      <c r="A707" s="316">
        <v>706</v>
      </c>
      <c r="B707" s="316">
        <v>107</v>
      </c>
      <c r="C707" s="317" t="s">
        <v>3145</v>
      </c>
      <c r="D707" s="316" t="s">
        <v>3223</v>
      </c>
      <c r="E707" s="316"/>
      <c r="F707" s="316" t="s">
        <v>3224</v>
      </c>
      <c r="G707" s="318" t="s">
        <v>49</v>
      </c>
      <c r="H707" s="316">
        <v>2000</v>
      </c>
      <c r="I707" s="319"/>
    </row>
    <row r="708" spans="1:9" x14ac:dyDescent="0.25">
      <c r="A708" s="316">
        <v>707</v>
      </c>
      <c r="B708" s="316">
        <v>107</v>
      </c>
      <c r="C708" s="317" t="s">
        <v>3145</v>
      </c>
      <c r="D708" s="316" t="s">
        <v>3146</v>
      </c>
      <c r="E708" s="316"/>
      <c r="F708" s="316">
        <v>181</v>
      </c>
      <c r="G708" s="318" t="s">
        <v>2792</v>
      </c>
      <c r="H708" s="316">
        <v>2000</v>
      </c>
      <c r="I708" s="319"/>
    </row>
    <row r="709" spans="1:9" x14ac:dyDescent="0.25">
      <c r="A709" s="316">
        <v>708</v>
      </c>
      <c r="B709" s="316">
        <v>107</v>
      </c>
      <c r="C709" s="317" t="s">
        <v>3145</v>
      </c>
      <c r="D709" s="316" t="s">
        <v>3223</v>
      </c>
      <c r="E709" s="316"/>
      <c r="F709" s="316" t="s">
        <v>3225</v>
      </c>
      <c r="G709" s="318" t="s">
        <v>49</v>
      </c>
      <c r="H709" s="316">
        <v>2000</v>
      </c>
      <c r="I709" s="319"/>
    </row>
    <row r="710" spans="1:9" x14ac:dyDescent="0.25">
      <c r="A710" s="316">
        <v>709</v>
      </c>
      <c r="B710" s="316">
        <v>107</v>
      </c>
      <c r="C710" s="317" t="s">
        <v>3145</v>
      </c>
      <c r="D710" s="316" t="s">
        <v>3146</v>
      </c>
      <c r="E710" s="316"/>
      <c r="F710" s="316">
        <v>182</v>
      </c>
      <c r="G710" s="318" t="s">
        <v>2792</v>
      </c>
      <c r="H710" s="316">
        <v>2000</v>
      </c>
      <c r="I710" s="319"/>
    </row>
    <row r="711" spans="1:9" x14ac:dyDescent="0.25">
      <c r="A711" s="316">
        <v>710</v>
      </c>
      <c r="B711" s="316">
        <v>107</v>
      </c>
      <c r="C711" s="317" t="s">
        <v>3145</v>
      </c>
      <c r="D711" s="316" t="s">
        <v>3146</v>
      </c>
      <c r="E711" s="316"/>
      <c r="F711" s="316">
        <v>183</v>
      </c>
      <c r="G711" s="318" t="s">
        <v>2792</v>
      </c>
      <c r="H711" s="316">
        <v>2000</v>
      </c>
      <c r="I711" s="319"/>
    </row>
    <row r="712" spans="1:9" x14ac:dyDescent="0.25">
      <c r="A712" s="316">
        <v>711</v>
      </c>
      <c r="B712" s="316">
        <v>107</v>
      </c>
      <c r="C712" s="317" t="s">
        <v>3145</v>
      </c>
      <c r="D712" s="316" t="s">
        <v>3223</v>
      </c>
      <c r="E712" s="316"/>
      <c r="F712" s="316" t="s">
        <v>3226</v>
      </c>
      <c r="G712" s="318" t="s">
        <v>49</v>
      </c>
      <c r="H712" s="316">
        <v>2000</v>
      </c>
      <c r="I712" s="319"/>
    </row>
    <row r="713" spans="1:9" x14ac:dyDescent="0.25">
      <c r="A713" s="316">
        <v>712</v>
      </c>
      <c r="B713" s="316">
        <v>107</v>
      </c>
      <c r="C713" s="317" t="s">
        <v>3145</v>
      </c>
      <c r="D713" s="316" t="s">
        <v>3146</v>
      </c>
      <c r="E713" s="316"/>
      <c r="F713" s="316">
        <v>184</v>
      </c>
      <c r="G713" s="318" t="s">
        <v>2792</v>
      </c>
      <c r="H713" s="316">
        <v>2000</v>
      </c>
      <c r="I713" s="319"/>
    </row>
    <row r="714" spans="1:9" x14ac:dyDescent="0.25">
      <c r="A714" s="316">
        <v>713</v>
      </c>
      <c r="B714" s="316">
        <v>107</v>
      </c>
      <c r="C714" s="317" t="s">
        <v>3145</v>
      </c>
      <c r="D714" s="316" t="s">
        <v>3223</v>
      </c>
      <c r="E714" s="316"/>
      <c r="F714" s="316" t="s">
        <v>3227</v>
      </c>
      <c r="G714" s="318" t="s">
        <v>49</v>
      </c>
      <c r="H714" s="316">
        <v>2000</v>
      </c>
      <c r="I714" s="319"/>
    </row>
    <row r="715" spans="1:9" x14ac:dyDescent="0.25">
      <c r="A715" s="316">
        <v>714</v>
      </c>
      <c r="B715" s="316">
        <v>107</v>
      </c>
      <c r="C715" s="317" t="s">
        <v>3145</v>
      </c>
      <c r="D715" s="316" t="s">
        <v>3146</v>
      </c>
      <c r="E715" s="316"/>
      <c r="F715" s="316">
        <v>185</v>
      </c>
      <c r="G715" s="318" t="s">
        <v>2792</v>
      </c>
      <c r="H715" s="316">
        <v>2000</v>
      </c>
      <c r="I715" s="319"/>
    </row>
    <row r="716" spans="1:9" x14ac:dyDescent="0.25">
      <c r="A716" s="316">
        <v>715</v>
      </c>
      <c r="B716" s="316">
        <v>107</v>
      </c>
      <c r="C716" s="317" t="s">
        <v>3145</v>
      </c>
      <c r="D716" s="316" t="s">
        <v>3223</v>
      </c>
      <c r="E716" s="316"/>
      <c r="F716" s="316" t="s">
        <v>3228</v>
      </c>
      <c r="G716" s="318" t="s">
        <v>49</v>
      </c>
      <c r="H716" s="316">
        <v>2000</v>
      </c>
      <c r="I716" s="319"/>
    </row>
    <row r="717" spans="1:9" x14ac:dyDescent="0.25">
      <c r="A717" s="316">
        <v>716</v>
      </c>
      <c r="B717" s="316">
        <v>107</v>
      </c>
      <c r="C717" s="317" t="s">
        <v>3145</v>
      </c>
      <c r="D717" s="316" t="s">
        <v>3146</v>
      </c>
      <c r="E717" s="316"/>
      <c r="F717" s="316">
        <v>186</v>
      </c>
      <c r="G717" s="318" t="s">
        <v>2792</v>
      </c>
      <c r="H717" s="316">
        <v>2000</v>
      </c>
      <c r="I717" s="319"/>
    </row>
    <row r="718" spans="1:9" x14ac:dyDescent="0.25">
      <c r="A718" s="316">
        <v>717</v>
      </c>
      <c r="B718" s="316">
        <v>107</v>
      </c>
      <c r="C718" s="317" t="s">
        <v>3145</v>
      </c>
      <c r="D718" s="316" t="s">
        <v>3223</v>
      </c>
      <c r="E718" s="316"/>
      <c r="F718" s="316" t="s">
        <v>3229</v>
      </c>
      <c r="G718" s="318" t="s">
        <v>49</v>
      </c>
      <c r="H718" s="316">
        <v>2000</v>
      </c>
      <c r="I718" s="319"/>
    </row>
    <row r="719" spans="1:9" x14ac:dyDescent="0.25">
      <c r="A719" s="316">
        <v>718</v>
      </c>
      <c r="B719" s="316">
        <v>107</v>
      </c>
      <c r="C719" s="317" t="s">
        <v>3145</v>
      </c>
      <c r="D719" s="316" t="s">
        <v>3146</v>
      </c>
      <c r="E719" s="316"/>
      <c r="F719" s="316">
        <v>187</v>
      </c>
      <c r="G719" s="318" t="s">
        <v>2792</v>
      </c>
      <c r="H719" s="316">
        <v>2000</v>
      </c>
      <c r="I719" s="319"/>
    </row>
    <row r="720" spans="1:9" x14ac:dyDescent="0.25">
      <c r="A720" s="316">
        <v>719</v>
      </c>
      <c r="B720" s="316">
        <v>107</v>
      </c>
      <c r="C720" s="317" t="s">
        <v>3145</v>
      </c>
      <c r="D720" s="316" t="s">
        <v>3223</v>
      </c>
      <c r="E720" s="316"/>
      <c r="F720" s="316" t="s">
        <v>3230</v>
      </c>
      <c r="G720" s="318" t="s">
        <v>49</v>
      </c>
      <c r="H720" s="316">
        <v>2000</v>
      </c>
      <c r="I720" s="319"/>
    </row>
    <row r="721" spans="1:9" x14ac:dyDescent="0.25">
      <c r="A721" s="316">
        <v>720</v>
      </c>
      <c r="B721" s="316">
        <v>107</v>
      </c>
      <c r="C721" s="317" t="s">
        <v>3145</v>
      </c>
      <c r="D721" s="316" t="s">
        <v>3146</v>
      </c>
      <c r="E721" s="316"/>
      <c r="F721" s="316">
        <v>188</v>
      </c>
      <c r="G721" s="318" t="s">
        <v>2792</v>
      </c>
      <c r="H721" s="316">
        <v>2000</v>
      </c>
      <c r="I721" s="319"/>
    </row>
    <row r="722" spans="1:9" x14ac:dyDescent="0.25">
      <c r="A722" s="316">
        <v>721</v>
      </c>
      <c r="B722" s="316">
        <v>107</v>
      </c>
      <c r="C722" s="317" t="s">
        <v>3145</v>
      </c>
      <c r="D722" s="316" t="s">
        <v>3223</v>
      </c>
      <c r="E722" s="316"/>
      <c r="F722" s="316" t="s">
        <v>3231</v>
      </c>
      <c r="G722" s="318" t="s">
        <v>49</v>
      </c>
      <c r="H722" s="316">
        <v>2000</v>
      </c>
      <c r="I722" s="319"/>
    </row>
    <row r="723" spans="1:9" x14ac:dyDescent="0.25">
      <c r="A723" s="316">
        <v>722</v>
      </c>
      <c r="B723" s="316">
        <v>107</v>
      </c>
      <c r="C723" s="317" t="s">
        <v>3145</v>
      </c>
      <c r="D723" s="316" t="s">
        <v>3146</v>
      </c>
      <c r="E723" s="316"/>
      <c r="F723" s="316">
        <v>189</v>
      </c>
      <c r="G723" s="318" t="s">
        <v>2792</v>
      </c>
      <c r="H723" s="316">
        <v>2000</v>
      </c>
      <c r="I723" s="319"/>
    </row>
    <row r="724" spans="1:9" x14ac:dyDescent="0.25">
      <c r="A724" s="316">
        <v>723</v>
      </c>
      <c r="B724" s="316">
        <v>107</v>
      </c>
      <c r="C724" s="317" t="s">
        <v>3145</v>
      </c>
      <c r="D724" s="316" t="s">
        <v>3223</v>
      </c>
      <c r="E724" s="316"/>
      <c r="F724" s="316" t="s">
        <v>3232</v>
      </c>
      <c r="G724" s="318" t="s">
        <v>49</v>
      </c>
      <c r="H724" s="316">
        <v>2000</v>
      </c>
      <c r="I724" s="319"/>
    </row>
    <row r="725" spans="1:9" x14ac:dyDescent="0.25">
      <c r="A725" s="316">
        <v>724</v>
      </c>
      <c r="B725" s="316">
        <v>107</v>
      </c>
      <c r="C725" s="317" t="s">
        <v>3145</v>
      </c>
      <c r="D725" s="316" t="s">
        <v>3146</v>
      </c>
      <c r="E725" s="316"/>
      <c r="F725" s="316" t="s">
        <v>3233</v>
      </c>
      <c r="G725" s="318" t="s">
        <v>62</v>
      </c>
      <c r="H725" s="316">
        <v>2000</v>
      </c>
      <c r="I725" s="319"/>
    </row>
    <row r="726" spans="1:9" x14ac:dyDescent="0.25">
      <c r="A726" s="316">
        <v>725</v>
      </c>
      <c r="B726" s="316">
        <v>107</v>
      </c>
      <c r="C726" s="317" t="s">
        <v>3145</v>
      </c>
      <c r="D726" s="316" t="s">
        <v>3146</v>
      </c>
      <c r="E726" s="316"/>
      <c r="F726" s="316" t="s">
        <v>3234</v>
      </c>
      <c r="G726" s="318" t="s">
        <v>62</v>
      </c>
      <c r="H726" s="316">
        <v>2000</v>
      </c>
      <c r="I726" s="319"/>
    </row>
    <row r="727" spans="1:9" x14ac:dyDescent="0.25">
      <c r="A727" s="316">
        <v>726</v>
      </c>
      <c r="B727" s="316">
        <v>107</v>
      </c>
      <c r="C727" s="317" t="s">
        <v>3145</v>
      </c>
      <c r="D727" s="316" t="s">
        <v>3146</v>
      </c>
      <c r="E727" s="316"/>
      <c r="F727" s="316" t="s">
        <v>3235</v>
      </c>
      <c r="G727" s="318" t="s">
        <v>62</v>
      </c>
      <c r="H727" s="316">
        <v>2000</v>
      </c>
      <c r="I727" s="319"/>
    </row>
    <row r="728" spans="1:9" x14ac:dyDescent="0.25">
      <c r="A728" s="316">
        <v>727</v>
      </c>
      <c r="B728" s="316">
        <v>107</v>
      </c>
      <c r="C728" s="317" t="s">
        <v>3145</v>
      </c>
      <c r="D728" s="316" t="s">
        <v>3146</v>
      </c>
      <c r="E728" s="316"/>
      <c r="F728" s="316" t="s">
        <v>3236</v>
      </c>
      <c r="G728" s="318" t="s">
        <v>62</v>
      </c>
      <c r="H728" s="316">
        <v>2000</v>
      </c>
      <c r="I728" s="319"/>
    </row>
    <row r="729" spans="1:9" x14ac:dyDescent="0.25">
      <c r="A729" s="316">
        <v>728</v>
      </c>
      <c r="B729" s="316">
        <v>107</v>
      </c>
      <c r="C729" s="317" t="s">
        <v>3145</v>
      </c>
      <c r="D729" s="316" t="s">
        <v>3146</v>
      </c>
      <c r="E729" s="316"/>
      <c r="F729" s="316" t="s">
        <v>3237</v>
      </c>
      <c r="G729" s="318" t="s">
        <v>62</v>
      </c>
      <c r="H729" s="316">
        <v>2000</v>
      </c>
      <c r="I729" s="319"/>
    </row>
    <row r="730" spans="1:9" x14ac:dyDescent="0.25">
      <c r="A730" s="316">
        <v>729</v>
      </c>
      <c r="B730" s="316">
        <v>107</v>
      </c>
      <c r="C730" s="317" t="s">
        <v>3145</v>
      </c>
      <c r="D730" s="316" t="s">
        <v>3146</v>
      </c>
      <c r="E730" s="316"/>
      <c r="F730" s="316" t="s">
        <v>3238</v>
      </c>
      <c r="G730" s="318" t="s">
        <v>62</v>
      </c>
      <c r="H730" s="316">
        <v>2000</v>
      </c>
      <c r="I730" s="319"/>
    </row>
    <row r="731" spans="1:9" x14ac:dyDescent="0.25">
      <c r="A731" s="316">
        <v>730</v>
      </c>
      <c r="B731" s="316">
        <v>107</v>
      </c>
      <c r="C731" s="317" t="s">
        <v>3145</v>
      </c>
      <c r="D731" s="316" t="s">
        <v>3146</v>
      </c>
      <c r="E731" s="316"/>
      <c r="F731" s="316" t="s">
        <v>3239</v>
      </c>
      <c r="G731" s="318" t="s">
        <v>62</v>
      </c>
      <c r="H731" s="316">
        <v>2000</v>
      </c>
      <c r="I731" s="319"/>
    </row>
    <row r="732" spans="1:9" x14ac:dyDescent="0.25">
      <c r="A732" s="316">
        <v>731</v>
      </c>
      <c r="B732" s="316">
        <v>107</v>
      </c>
      <c r="C732" s="317" t="s">
        <v>3145</v>
      </c>
      <c r="D732" s="316" t="s">
        <v>3146</v>
      </c>
      <c r="E732" s="316"/>
      <c r="F732" s="316" t="s">
        <v>3240</v>
      </c>
      <c r="G732" s="318" t="s">
        <v>62</v>
      </c>
      <c r="H732" s="316">
        <v>2000</v>
      </c>
      <c r="I732" s="319"/>
    </row>
    <row r="733" spans="1:9" x14ac:dyDescent="0.25">
      <c r="A733" s="316">
        <v>732</v>
      </c>
      <c r="B733" s="316">
        <v>107</v>
      </c>
      <c r="C733" s="317" t="s">
        <v>3145</v>
      </c>
      <c r="D733" s="316" t="s">
        <v>3146</v>
      </c>
      <c r="E733" s="316"/>
      <c r="F733" s="316" t="s">
        <v>3241</v>
      </c>
      <c r="G733" s="318" t="s">
        <v>62</v>
      </c>
      <c r="H733" s="316">
        <v>2000</v>
      </c>
      <c r="I733" s="319"/>
    </row>
    <row r="734" spans="1:9" x14ac:dyDescent="0.25">
      <c r="A734" s="316">
        <v>733</v>
      </c>
      <c r="B734" s="316">
        <v>107</v>
      </c>
      <c r="C734" s="317" t="s">
        <v>3145</v>
      </c>
      <c r="D734" s="316" t="s">
        <v>3146</v>
      </c>
      <c r="E734" s="316"/>
      <c r="F734" s="316" t="s">
        <v>3242</v>
      </c>
      <c r="G734" s="318" t="s">
        <v>62</v>
      </c>
      <c r="H734" s="316">
        <v>2000</v>
      </c>
      <c r="I734" s="319"/>
    </row>
    <row r="735" spans="1:9" x14ac:dyDescent="0.25">
      <c r="A735" s="316">
        <v>734</v>
      </c>
      <c r="B735" s="316">
        <v>107</v>
      </c>
      <c r="C735" s="317" t="s">
        <v>3145</v>
      </c>
      <c r="D735" s="316" t="s">
        <v>3146</v>
      </c>
      <c r="E735" s="316"/>
      <c r="F735" s="316" t="s">
        <v>3243</v>
      </c>
      <c r="G735" s="318" t="s">
        <v>2792</v>
      </c>
      <c r="H735" s="316">
        <v>2000</v>
      </c>
      <c r="I735" s="319"/>
    </row>
    <row r="736" spans="1:9" x14ac:dyDescent="0.25">
      <c r="A736" s="316">
        <v>735</v>
      </c>
      <c r="B736" s="316">
        <v>107</v>
      </c>
      <c r="C736" s="317" t="s">
        <v>3145</v>
      </c>
      <c r="D736" s="316" t="s">
        <v>3223</v>
      </c>
      <c r="E736" s="316"/>
      <c r="F736" s="316">
        <v>201</v>
      </c>
      <c r="G736" s="318" t="s">
        <v>49</v>
      </c>
      <c r="H736" s="316">
        <v>2000</v>
      </c>
      <c r="I736" s="319"/>
    </row>
    <row r="737" spans="1:9" x14ac:dyDescent="0.25">
      <c r="A737" s="316">
        <v>736</v>
      </c>
      <c r="B737" s="316">
        <v>107</v>
      </c>
      <c r="C737" s="317" t="s">
        <v>3145</v>
      </c>
      <c r="D737" s="316" t="s">
        <v>3223</v>
      </c>
      <c r="E737" s="316"/>
      <c r="F737" s="316">
        <v>202</v>
      </c>
      <c r="G737" s="318" t="s">
        <v>49</v>
      </c>
      <c r="H737" s="316">
        <v>2000</v>
      </c>
      <c r="I737" s="319"/>
    </row>
    <row r="738" spans="1:9" x14ac:dyDescent="0.25">
      <c r="A738" s="316">
        <v>737</v>
      </c>
      <c r="B738" s="316">
        <v>107</v>
      </c>
      <c r="C738" s="317" t="s">
        <v>3145</v>
      </c>
      <c r="D738" s="316" t="s">
        <v>3223</v>
      </c>
      <c r="E738" s="316"/>
      <c r="F738" s="316">
        <v>203</v>
      </c>
      <c r="G738" s="318" t="s">
        <v>49</v>
      </c>
      <c r="H738" s="316">
        <v>2000</v>
      </c>
      <c r="I738" s="319"/>
    </row>
    <row r="739" spans="1:9" x14ac:dyDescent="0.25">
      <c r="A739" s="316">
        <v>738</v>
      </c>
      <c r="B739" s="316">
        <v>107</v>
      </c>
      <c r="C739" s="317" t="s">
        <v>3145</v>
      </c>
      <c r="D739" s="316" t="s">
        <v>3223</v>
      </c>
      <c r="E739" s="316"/>
      <c r="F739" s="316">
        <v>204</v>
      </c>
      <c r="G739" s="318" t="s">
        <v>49</v>
      </c>
      <c r="H739" s="316">
        <v>2000</v>
      </c>
      <c r="I739" s="319"/>
    </row>
    <row r="740" spans="1:9" x14ac:dyDescent="0.25">
      <c r="A740" s="316">
        <v>739</v>
      </c>
      <c r="B740" s="316">
        <v>107</v>
      </c>
      <c r="C740" s="317" t="s">
        <v>3145</v>
      </c>
      <c r="D740" s="316" t="s">
        <v>3223</v>
      </c>
      <c r="E740" s="316"/>
      <c r="F740" s="316">
        <v>205</v>
      </c>
      <c r="G740" s="318" t="s">
        <v>49</v>
      </c>
      <c r="H740" s="316">
        <v>2000</v>
      </c>
      <c r="I740" s="319"/>
    </row>
    <row r="741" spans="1:9" x14ac:dyDescent="0.25">
      <c r="A741" s="316">
        <v>740</v>
      </c>
      <c r="B741" s="316">
        <v>107</v>
      </c>
      <c r="C741" s="317" t="s">
        <v>3145</v>
      </c>
      <c r="D741" s="316" t="s">
        <v>3223</v>
      </c>
      <c r="E741" s="316"/>
      <c r="F741" s="316">
        <v>206</v>
      </c>
      <c r="G741" s="318" t="s">
        <v>49</v>
      </c>
      <c r="H741" s="316">
        <v>2000</v>
      </c>
      <c r="I741" s="319"/>
    </row>
    <row r="742" spans="1:9" x14ac:dyDescent="0.25">
      <c r="A742" s="316">
        <v>741</v>
      </c>
      <c r="B742" s="316">
        <v>107</v>
      </c>
      <c r="C742" s="317" t="s">
        <v>3145</v>
      </c>
      <c r="D742" s="316" t="s">
        <v>3223</v>
      </c>
      <c r="E742" s="316"/>
      <c r="F742" s="316">
        <v>207</v>
      </c>
      <c r="G742" s="318" t="s">
        <v>49</v>
      </c>
      <c r="H742" s="316">
        <v>2000</v>
      </c>
      <c r="I742" s="319"/>
    </row>
    <row r="743" spans="1:9" x14ac:dyDescent="0.25">
      <c r="A743" s="316">
        <v>742</v>
      </c>
      <c r="B743" s="316">
        <v>107</v>
      </c>
      <c r="C743" s="317" t="s">
        <v>3145</v>
      </c>
      <c r="D743" s="316" t="s">
        <v>3223</v>
      </c>
      <c r="E743" s="316"/>
      <c r="F743" s="316">
        <v>208</v>
      </c>
      <c r="G743" s="318" t="s">
        <v>49</v>
      </c>
      <c r="H743" s="316">
        <v>2000</v>
      </c>
      <c r="I743" s="319"/>
    </row>
    <row r="744" spans="1:9" x14ac:dyDescent="0.25">
      <c r="A744" s="316">
        <v>743</v>
      </c>
      <c r="B744" s="316">
        <v>107</v>
      </c>
      <c r="C744" s="317" t="s">
        <v>3145</v>
      </c>
      <c r="D744" s="316" t="s">
        <v>3223</v>
      </c>
      <c r="E744" s="316"/>
      <c r="F744" s="316">
        <v>209</v>
      </c>
      <c r="G744" s="318" t="s">
        <v>49</v>
      </c>
      <c r="H744" s="316">
        <v>2000</v>
      </c>
      <c r="I744" s="319"/>
    </row>
    <row r="745" spans="1:9" x14ac:dyDescent="0.25">
      <c r="A745" s="316">
        <v>744</v>
      </c>
      <c r="B745" s="316">
        <v>107</v>
      </c>
      <c r="C745" s="317" t="s">
        <v>3145</v>
      </c>
      <c r="D745" s="316" t="s">
        <v>3223</v>
      </c>
      <c r="E745" s="316"/>
      <c r="F745" s="316">
        <v>210</v>
      </c>
      <c r="G745" s="318" t="s">
        <v>49</v>
      </c>
      <c r="H745" s="316">
        <v>2000</v>
      </c>
      <c r="I745" s="319"/>
    </row>
    <row r="746" spans="1:9" x14ac:dyDescent="0.25">
      <c r="A746" s="316">
        <v>745</v>
      </c>
      <c r="B746" s="316">
        <v>107</v>
      </c>
      <c r="C746" s="317" t="s">
        <v>3145</v>
      </c>
      <c r="D746" s="316" t="s">
        <v>3223</v>
      </c>
      <c r="E746" s="316"/>
      <c r="F746" s="316">
        <v>211</v>
      </c>
      <c r="G746" s="318" t="s">
        <v>49</v>
      </c>
      <c r="H746" s="316">
        <v>2000</v>
      </c>
      <c r="I746" s="319"/>
    </row>
    <row r="747" spans="1:9" x14ac:dyDescent="0.25">
      <c r="A747" s="316">
        <v>746</v>
      </c>
      <c r="B747" s="316">
        <v>107</v>
      </c>
      <c r="C747" s="317" t="s">
        <v>3145</v>
      </c>
      <c r="D747" s="316" t="s">
        <v>3223</v>
      </c>
      <c r="E747" s="316"/>
      <c r="F747" s="316">
        <v>212</v>
      </c>
      <c r="G747" s="318" t="s">
        <v>49</v>
      </c>
      <c r="H747" s="316">
        <v>2000</v>
      </c>
      <c r="I747" s="319"/>
    </row>
    <row r="748" spans="1:9" x14ac:dyDescent="0.25">
      <c r="A748" s="316">
        <v>747</v>
      </c>
      <c r="B748" s="316">
        <v>107</v>
      </c>
      <c r="C748" s="317" t="s">
        <v>3145</v>
      </c>
      <c r="D748" s="316" t="s">
        <v>3223</v>
      </c>
      <c r="E748" s="316"/>
      <c r="F748" s="316">
        <v>213</v>
      </c>
      <c r="G748" s="318" t="s">
        <v>49</v>
      </c>
      <c r="H748" s="316">
        <v>2000</v>
      </c>
      <c r="I748" s="319"/>
    </row>
    <row r="749" spans="1:9" x14ac:dyDescent="0.25">
      <c r="A749" s="316">
        <v>748</v>
      </c>
      <c r="B749" s="316">
        <v>107</v>
      </c>
      <c r="C749" s="317" t="s">
        <v>3145</v>
      </c>
      <c r="D749" s="316" t="s">
        <v>3223</v>
      </c>
      <c r="E749" s="316"/>
      <c r="F749" s="316">
        <v>214</v>
      </c>
      <c r="G749" s="318" t="s">
        <v>49</v>
      </c>
      <c r="H749" s="316">
        <v>2000</v>
      </c>
      <c r="I749" s="319"/>
    </row>
    <row r="750" spans="1:9" x14ac:dyDescent="0.25">
      <c r="A750" s="316">
        <v>749</v>
      </c>
      <c r="B750" s="316">
        <v>107</v>
      </c>
      <c r="C750" s="317" t="s">
        <v>3145</v>
      </c>
      <c r="D750" s="316" t="s">
        <v>3223</v>
      </c>
      <c r="E750" s="316"/>
      <c r="F750" s="316">
        <v>215</v>
      </c>
      <c r="G750" s="318" t="s">
        <v>49</v>
      </c>
      <c r="H750" s="316">
        <v>2000</v>
      </c>
      <c r="I750" s="319"/>
    </row>
    <row r="751" spans="1:9" x14ac:dyDescent="0.25">
      <c r="A751" s="316">
        <v>750</v>
      </c>
      <c r="B751" s="316">
        <v>107</v>
      </c>
      <c r="C751" s="317" t="s">
        <v>3145</v>
      </c>
      <c r="D751" s="316" t="s">
        <v>3223</v>
      </c>
      <c r="E751" s="316"/>
      <c r="F751" s="316">
        <v>216</v>
      </c>
      <c r="G751" s="318" t="s">
        <v>49</v>
      </c>
      <c r="H751" s="316">
        <v>2000</v>
      </c>
      <c r="I751" s="319"/>
    </row>
    <row r="752" spans="1:9" x14ac:dyDescent="0.25">
      <c r="A752" s="316">
        <v>751</v>
      </c>
      <c r="B752" s="316">
        <v>107</v>
      </c>
      <c r="C752" s="317" t="s">
        <v>3145</v>
      </c>
      <c r="D752" s="316" t="s">
        <v>3223</v>
      </c>
      <c r="E752" s="316"/>
      <c r="F752" s="316">
        <v>217</v>
      </c>
      <c r="G752" s="318" t="s">
        <v>49</v>
      </c>
      <c r="H752" s="316">
        <v>2000</v>
      </c>
      <c r="I752" s="319"/>
    </row>
    <row r="753" spans="1:9" x14ac:dyDescent="0.25">
      <c r="A753" s="316">
        <v>752</v>
      </c>
      <c r="B753" s="316">
        <v>107</v>
      </c>
      <c r="C753" s="317" t="s">
        <v>3145</v>
      </c>
      <c r="D753" s="316" t="s">
        <v>3223</v>
      </c>
      <c r="E753" s="316"/>
      <c r="F753" s="316">
        <v>218</v>
      </c>
      <c r="G753" s="318" t="s">
        <v>49</v>
      </c>
      <c r="H753" s="316">
        <v>2000</v>
      </c>
      <c r="I753" s="319"/>
    </row>
    <row r="754" spans="1:9" x14ac:dyDescent="0.25">
      <c r="A754" s="316">
        <v>753</v>
      </c>
      <c r="B754" s="316">
        <v>107</v>
      </c>
      <c r="C754" s="317" t="s">
        <v>3145</v>
      </c>
      <c r="D754" s="316" t="s">
        <v>3223</v>
      </c>
      <c r="E754" s="316"/>
      <c r="F754" s="316">
        <v>219</v>
      </c>
      <c r="G754" s="318" t="s">
        <v>49</v>
      </c>
      <c r="H754" s="316">
        <v>2000</v>
      </c>
      <c r="I754" s="319"/>
    </row>
    <row r="755" spans="1:9" x14ac:dyDescent="0.25">
      <c r="A755" s="316">
        <v>754</v>
      </c>
      <c r="B755" s="316">
        <v>107</v>
      </c>
      <c r="C755" s="317" t="s">
        <v>3145</v>
      </c>
      <c r="D755" s="316" t="s">
        <v>3223</v>
      </c>
      <c r="E755" s="316"/>
      <c r="F755" s="316">
        <v>220</v>
      </c>
      <c r="G755" s="318" t="s">
        <v>49</v>
      </c>
      <c r="H755" s="316">
        <v>2000</v>
      </c>
      <c r="I755" s="319"/>
    </row>
    <row r="756" spans="1:9" x14ac:dyDescent="0.25">
      <c r="A756" s="316">
        <v>755</v>
      </c>
      <c r="B756" s="316">
        <v>107</v>
      </c>
      <c r="C756" s="317" t="s">
        <v>3145</v>
      </c>
      <c r="D756" s="316" t="s">
        <v>3244</v>
      </c>
      <c r="E756" s="316"/>
      <c r="F756" s="316">
        <v>1561</v>
      </c>
      <c r="G756" s="318" t="s">
        <v>2792</v>
      </c>
      <c r="H756" s="316">
        <v>2000</v>
      </c>
      <c r="I756" s="319"/>
    </row>
    <row r="757" spans="1:9" x14ac:dyDescent="0.25">
      <c r="A757" s="316">
        <v>756</v>
      </c>
      <c r="B757" s="316">
        <v>107</v>
      </c>
      <c r="C757" s="317" t="s">
        <v>3145</v>
      </c>
      <c r="D757" s="316" t="s">
        <v>3245</v>
      </c>
      <c r="E757" s="316"/>
      <c r="F757" s="316">
        <v>1571</v>
      </c>
      <c r="G757" s="318" t="s">
        <v>62</v>
      </c>
      <c r="H757" s="316">
        <v>2000</v>
      </c>
      <c r="I757" s="319"/>
    </row>
    <row r="758" spans="1:9" x14ac:dyDescent="0.25">
      <c r="A758" s="316">
        <v>757</v>
      </c>
      <c r="B758" s="316">
        <v>107</v>
      </c>
      <c r="C758" s="317" t="s">
        <v>3145</v>
      </c>
      <c r="D758" s="316" t="s">
        <v>3244</v>
      </c>
      <c r="E758" s="316"/>
      <c r="F758" s="316">
        <v>1566</v>
      </c>
      <c r="G758" s="318" t="s">
        <v>2792</v>
      </c>
      <c r="H758" s="316">
        <v>2000</v>
      </c>
      <c r="I758" s="319"/>
    </row>
    <row r="759" spans="1:9" x14ac:dyDescent="0.25">
      <c r="A759" s="316">
        <v>758</v>
      </c>
      <c r="B759" s="316">
        <v>107</v>
      </c>
      <c r="C759" s="317" t="s">
        <v>3145</v>
      </c>
      <c r="D759" s="316" t="s">
        <v>3244</v>
      </c>
      <c r="E759" s="316"/>
      <c r="F759" s="316">
        <v>1573</v>
      </c>
      <c r="G759" s="318" t="s">
        <v>2792</v>
      </c>
      <c r="H759" s="316">
        <v>2000</v>
      </c>
      <c r="I759" s="319"/>
    </row>
    <row r="760" spans="1:9" x14ac:dyDescent="0.25">
      <c r="A760" s="316">
        <v>759</v>
      </c>
      <c r="B760" s="316">
        <v>107</v>
      </c>
      <c r="C760" s="317" t="s">
        <v>3145</v>
      </c>
      <c r="D760" s="316" t="s">
        <v>3245</v>
      </c>
      <c r="E760" s="316"/>
      <c r="F760" s="316">
        <v>1586</v>
      </c>
      <c r="G760" s="318" t="s">
        <v>62</v>
      </c>
      <c r="H760" s="316">
        <v>2000</v>
      </c>
      <c r="I760" s="319"/>
    </row>
    <row r="761" spans="1:9" x14ac:dyDescent="0.25">
      <c r="A761" s="316">
        <v>760</v>
      </c>
      <c r="B761" s="316">
        <v>107</v>
      </c>
      <c r="C761" s="317" t="s">
        <v>3145</v>
      </c>
      <c r="D761" s="316" t="s">
        <v>3244</v>
      </c>
      <c r="E761" s="316"/>
      <c r="F761" s="316">
        <v>1585</v>
      </c>
      <c r="G761" s="318" t="s">
        <v>2792</v>
      </c>
      <c r="H761" s="316">
        <v>2000</v>
      </c>
      <c r="I761" s="319"/>
    </row>
    <row r="762" spans="1:9" x14ac:dyDescent="0.25">
      <c r="A762" s="316">
        <v>761</v>
      </c>
      <c r="B762" s="316">
        <v>107</v>
      </c>
      <c r="C762" s="317" t="s">
        <v>3145</v>
      </c>
      <c r="D762" s="316" t="s">
        <v>3244</v>
      </c>
      <c r="E762" s="316"/>
      <c r="F762" s="316">
        <v>1587</v>
      </c>
      <c r="G762" s="318" t="s">
        <v>2792</v>
      </c>
      <c r="H762" s="316">
        <v>2000</v>
      </c>
      <c r="I762" s="319"/>
    </row>
    <row r="763" spans="1:9" x14ac:dyDescent="0.25">
      <c r="A763" s="316">
        <v>762</v>
      </c>
      <c r="B763" s="316">
        <v>107</v>
      </c>
      <c r="C763" s="317" t="s">
        <v>3145</v>
      </c>
      <c r="D763" s="316" t="s">
        <v>3245</v>
      </c>
      <c r="E763" s="316"/>
      <c r="F763" s="316">
        <v>1589</v>
      </c>
      <c r="G763" s="318" t="s">
        <v>62</v>
      </c>
      <c r="H763" s="316">
        <v>2000</v>
      </c>
      <c r="I763" s="319"/>
    </row>
    <row r="764" spans="1:9" x14ac:dyDescent="0.25">
      <c r="A764" s="316">
        <v>763</v>
      </c>
      <c r="B764" s="316">
        <v>107</v>
      </c>
      <c r="C764" s="317" t="s">
        <v>3145</v>
      </c>
      <c r="D764" s="316" t="s">
        <v>3245</v>
      </c>
      <c r="E764" s="316"/>
      <c r="F764" s="316">
        <v>1596</v>
      </c>
      <c r="G764" s="318" t="s">
        <v>62</v>
      </c>
      <c r="H764" s="316">
        <v>2000</v>
      </c>
      <c r="I764" s="319"/>
    </row>
    <row r="765" spans="1:9" x14ac:dyDescent="0.25">
      <c r="A765" s="316">
        <v>764</v>
      </c>
      <c r="B765" s="316">
        <v>107</v>
      </c>
      <c r="C765" s="317" t="s">
        <v>3145</v>
      </c>
      <c r="D765" s="316" t="s">
        <v>3245</v>
      </c>
      <c r="E765" s="316"/>
      <c r="F765" s="316">
        <v>1600</v>
      </c>
      <c r="G765" s="318" t="s">
        <v>62</v>
      </c>
      <c r="H765" s="316">
        <v>2000</v>
      </c>
      <c r="I765" s="319"/>
    </row>
    <row r="766" spans="1:9" x14ac:dyDescent="0.25">
      <c r="A766" s="316">
        <v>765</v>
      </c>
      <c r="B766" s="316">
        <v>107</v>
      </c>
      <c r="C766" s="317" t="s">
        <v>3145</v>
      </c>
      <c r="D766" s="316" t="s">
        <v>3244</v>
      </c>
      <c r="E766" s="316"/>
      <c r="F766" s="316">
        <v>1588</v>
      </c>
      <c r="G766" s="318" t="s">
        <v>2792</v>
      </c>
      <c r="H766" s="316">
        <v>2000</v>
      </c>
      <c r="I766" s="319"/>
    </row>
    <row r="767" spans="1:9" x14ac:dyDescent="0.25">
      <c r="A767" s="316">
        <v>766</v>
      </c>
      <c r="B767" s="316">
        <v>107</v>
      </c>
      <c r="C767" s="317" t="s">
        <v>3145</v>
      </c>
      <c r="D767" s="316" t="s">
        <v>3244</v>
      </c>
      <c r="E767" s="316"/>
      <c r="F767" s="316">
        <v>1603</v>
      </c>
      <c r="G767" s="318" t="s">
        <v>2792</v>
      </c>
      <c r="H767" s="316">
        <v>2000</v>
      </c>
      <c r="I767" s="319"/>
    </row>
    <row r="768" spans="1:9" x14ac:dyDescent="0.25">
      <c r="A768" s="316">
        <v>767</v>
      </c>
      <c r="B768" s="316">
        <v>107</v>
      </c>
      <c r="C768" s="317" t="s">
        <v>3145</v>
      </c>
      <c r="D768" s="316" t="s">
        <v>3244</v>
      </c>
      <c r="E768" s="316"/>
      <c r="F768" s="316">
        <v>1607</v>
      </c>
      <c r="G768" s="318" t="s">
        <v>2792</v>
      </c>
      <c r="H768" s="316">
        <v>2000</v>
      </c>
      <c r="I768" s="319"/>
    </row>
    <row r="769" spans="1:9" x14ac:dyDescent="0.25">
      <c r="A769" s="316">
        <v>768</v>
      </c>
      <c r="B769" s="316">
        <v>107</v>
      </c>
      <c r="C769" s="317" t="s">
        <v>3145</v>
      </c>
      <c r="D769" s="316" t="s">
        <v>3244</v>
      </c>
      <c r="E769" s="316"/>
      <c r="F769" s="316">
        <v>4598</v>
      </c>
      <c r="G769" s="318" t="s">
        <v>2792</v>
      </c>
      <c r="H769" s="316">
        <v>2000</v>
      </c>
      <c r="I769" s="319"/>
    </row>
    <row r="770" spans="1:9" x14ac:dyDescent="0.25">
      <c r="A770" s="316">
        <v>769</v>
      </c>
      <c r="B770" s="316">
        <v>107</v>
      </c>
      <c r="C770" s="317" t="s">
        <v>3145</v>
      </c>
      <c r="D770" s="316" t="s">
        <v>3246</v>
      </c>
      <c r="E770" s="316"/>
      <c r="F770" s="316">
        <v>7600</v>
      </c>
      <c r="G770" s="318" t="s">
        <v>2792</v>
      </c>
      <c r="H770" s="316">
        <v>2000</v>
      </c>
      <c r="I770" s="319"/>
    </row>
    <row r="771" spans="1:9" x14ac:dyDescent="0.25">
      <c r="A771" s="316">
        <v>770</v>
      </c>
      <c r="B771" s="316">
        <v>107</v>
      </c>
      <c r="C771" s="317" t="s">
        <v>3145</v>
      </c>
      <c r="D771" s="316" t="s">
        <v>3246</v>
      </c>
      <c r="E771" s="316"/>
      <c r="F771" s="316">
        <v>7602</v>
      </c>
      <c r="G771" s="318" t="s">
        <v>2792</v>
      </c>
      <c r="H771" s="316">
        <v>2000</v>
      </c>
      <c r="I771" s="319"/>
    </row>
    <row r="772" spans="1:9" x14ac:dyDescent="0.25">
      <c r="A772" s="316">
        <v>771</v>
      </c>
      <c r="B772" s="316">
        <v>107</v>
      </c>
      <c r="C772" s="317" t="s">
        <v>3145</v>
      </c>
      <c r="D772" s="316" t="s">
        <v>3246</v>
      </c>
      <c r="E772" s="316"/>
      <c r="F772" s="316">
        <v>7603</v>
      </c>
      <c r="G772" s="318" t="s">
        <v>2792</v>
      </c>
      <c r="H772" s="316">
        <v>2000</v>
      </c>
      <c r="I772" s="319"/>
    </row>
    <row r="773" spans="1:9" x14ac:dyDescent="0.25">
      <c r="A773" s="316">
        <v>772</v>
      </c>
      <c r="B773" s="316">
        <v>107</v>
      </c>
      <c r="C773" s="317" t="s">
        <v>3145</v>
      </c>
      <c r="D773" s="316" t="s">
        <v>3246</v>
      </c>
      <c r="E773" s="316"/>
      <c r="F773" s="316">
        <v>7604</v>
      </c>
      <c r="G773" s="318" t="s">
        <v>2792</v>
      </c>
      <c r="H773" s="316">
        <v>2000</v>
      </c>
      <c r="I773" s="319"/>
    </row>
    <row r="774" spans="1:9" x14ac:dyDescent="0.25">
      <c r="A774" s="316">
        <v>773</v>
      </c>
      <c r="B774" s="316">
        <v>107</v>
      </c>
      <c r="C774" s="317" t="s">
        <v>3145</v>
      </c>
      <c r="D774" s="316" t="s">
        <v>3246</v>
      </c>
      <c r="E774" s="316"/>
      <c r="F774" s="316">
        <v>7608</v>
      </c>
      <c r="G774" s="318" t="s">
        <v>62</v>
      </c>
      <c r="H774" s="316">
        <v>2000</v>
      </c>
      <c r="I774" s="319"/>
    </row>
    <row r="775" spans="1:9" x14ac:dyDescent="0.25">
      <c r="A775" s="316">
        <v>774</v>
      </c>
      <c r="B775" s="316">
        <v>107</v>
      </c>
      <c r="C775" s="317" t="s">
        <v>3145</v>
      </c>
      <c r="D775" s="316" t="s">
        <v>3246</v>
      </c>
      <c r="E775" s="316"/>
      <c r="F775" s="316">
        <v>7612</v>
      </c>
      <c r="G775" s="318" t="s">
        <v>62</v>
      </c>
      <c r="H775" s="316">
        <v>2000</v>
      </c>
      <c r="I775" s="319"/>
    </row>
    <row r="776" spans="1:9" x14ac:dyDescent="0.25">
      <c r="A776" s="316">
        <v>775</v>
      </c>
      <c r="B776" s="316">
        <v>107</v>
      </c>
      <c r="C776" s="317" t="s">
        <v>3145</v>
      </c>
      <c r="D776" s="316" t="s">
        <v>3246</v>
      </c>
      <c r="E776" s="316"/>
      <c r="F776" s="316">
        <v>7613</v>
      </c>
      <c r="G776" s="318" t="s">
        <v>62</v>
      </c>
      <c r="H776" s="316">
        <v>2000</v>
      </c>
      <c r="I776" s="319"/>
    </row>
    <row r="777" spans="1:9" x14ac:dyDescent="0.25">
      <c r="A777" s="316">
        <v>776</v>
      </c>
      <c r="B777" s="316">
        <v>107</v>
      </c>
      <c r="C777" s="317" t="s">
        <v>3145</v>
      </c>
      <c r="D777" s="316" t="s">
        <v>3246</v>
      </c>
      <c r="E777" s="316"/>
      <c r="F777" s="316">
        <v>7615</v>
      </c>
      <c r="G777" s="318" t="s">
        <v>62</v>
      </c>
      <c r="H777" s="316">
        <v>2000</v>
      </c>
      <c r="I777" s="319"/>
    </row>
    <row r="778" spans="1:9" x14ac:dyDescent="0.25">
      <c r="A778" s="316">
        <v>777</v>
      </c>
      <c r="B778" s="316">
        <v>107</v>
      </c>
      <c r="C778" s="317" t="s">
        <v>3145</v>
      </c>
      <c r="D778" s="316" t="s">
        <v>3246</v>
      </c>
      <c r="E778" s="316"/>
      <c r="F778" s="316">
        <v>7607</v>
      </c>
      <c r="G778" s="318" t="s">
        <v>2792</v>
      </c>
      <c r="H778" s="316">
        <v>2000</v>
      </c>
      <c r="I778" s="319"/>
    </row>
    <row r="779" spans="1:9" x14ac:dyDescent="0.25">
      <c r="A779" s="316">
        <v>778</v>
      </c>
      <c r="B779" s="316">
        <v>107</v>
      </c>
      <c r="C779" s="317" t="s">
        <v>3145</v>
      </c>
      <c r="D779" s="316" t="s">
        <v>3246</v>
      </c>
      <c r="E779" s="316"/>
      <c r="F779" s="316">
        <v>7616</v>
      </c>
      <c r="G779" s="318" t="s">
        <v>2792</v>
      </c>
      <c r="H779" s="316">
        <v>2000</v>
      </c>
      <c r="I779" s="319"/>
    </row>
    <row r="780" spans="1:9" x14ac:dyDescent="0.25">
      <c r="A780" s="316">
        <v>779</v>
      </c>
      <c r="B780" s="316">
        <v>107</v>
      </c>
      <c r="C780" s="317" t="s">
        <v>3145</v>
      </c>
      <c r="D780" s="316" t="s">
        <v>3246</v>
      </c>
      <c r="E780" s="316"/>
      <c r="F780" s="316">
        <v>7619</v>
      </c>
      <c r="G780" s="318" t="s">
        <v>62</v>
      </c>
      <c r="H780" s="316">
        <v>2000</v>
      </c>
      <c r="I780" s="319"/>
    </row>
    <row r="781" spans="1:9" x14ac:dyDescent="0.25">
      <c r="A781" s="316">
        <v>780</v>
      </c>
      <c r="B781" s="316">
        <v>107</v>
      </c>
      <c r="C781" s="317" t="s">
        <v>3145</v>
      </c>
      <c r="D781" s="316" t="s">
        <v>3246</v>
      </c>
      <c r="E781" s="316"/>
      <c r="F781" s="316">
        <v>7618</v>
      </c>
      <c r="G781" s="318" t="s">
        <v>2792</v>
      </c>
      <c r="H781" s="316">
        <v>2000</v>
      </c>
      <c r="I781" s="319"/>
    </row>
    <row r="782" spans="1:9" x14ac:dyDescent="0.25">
      <c r="A782" s="316">
        <v>781</v>
      </c>
      <c r="B782" s="316">
        <v>107</v>
      </c>
      <c r="C782" s="317" t="s">
        <v>3145</v>
      </c>
      <c r="D782" s="316" t="s">
        <v>3223</v>
      </c>
      <c r="E782" s="316"/>
      <c r="F782" s="316" t="s">
        <v>3247</v>
      </c>
      <c r="G782" s="318" t="s">
        <v>2792</v>
      </c>
      <c r="H782" s="316">
        <v>2000</v>
      </c>
      <c r="I782" s="319"/>
    </row>
    <row r="783" spans="1:9" x14ac:dyDescent="0.25">
      <c r="A783" s="316">
        <v>782</v>
      </c>
      <c r="B783" s="316">
        <v>107</v>
      </c>
      <c r="C783" s="317" t="s">
        <v>3145</v>
      </c>
      <c r="D783" s="316" t="s">
        <v>3223</v>
      </c>
      <c r="E783" s="316"/>
      <c r="F783" s="316" t="s">
        <v>3248</v>
      </c>
      <c r="G783" s="318" t="s">
        <v>2792</v>
      </c>
      <c r="H783" s="316">
        <v>2000</v>
      </c>
      <c r="I783" s="319"/>
    </row>
    <row r="784" spans="1:9" x14ac:dyDescent="0.25">
      <c r="A784" s="316">
        <v>783</v>
      </c>
      <c r="B784" s="316">
        <v>107</v>
      </c>
      <c r="C784" s="317" t="s">
        <v>3145</v>
      </c>
      <c r="D784" s="316" t="s">
        <v>3223</v>
      </c>
      <c r="E784" s="316"/>
      <c r="F784" s="316" t="s">
        <v>3249</v>
      </c>
      <c r="G784" s="318" t="s">
        <v>2792</v>
      </c>
      <c r="H784" s="316">
        <v>2000</v>
      </c>
      <c r="I784" s="319"/>
    </row>
    <row r="785" spans="1:9" x14ac:dyDescent="0.25">
      <c r="A785" s="316">
        <v>784</v>
      </c>
      <c r="B785" s="316">
        <v>107</v>
      </c>
      <c r="C785" s="317" t="s">
        <v>3145</v>
      </c>
      <c r="D785" s="316" t="s">
        <v>3223</v>
      </c>
      <c r="E785" s="316"/>
      <c r="F785" s="316" t="s">
        <v>3250</v>
      </c>
      <c r="G785" s="318" t="s">
        <v>49</v>
      </c>
      <c r="H785" s="316">
        <v>2000</v>
      </c>
      <c r="I785" s="319"/>
    </row>
    <row r="786" spans="1:9" x14ac:dyDescent="0.25">
      <c r="A786" s="316">
        <v>785</v>
      </c>
      <c r="B786" s="316">
        <v>107</v>
      </c>
      <c r="C786" s="317" t="s">
        <v>3145</v>
      </c>
      <c r="D786" s="316" t="s">
        <v>3223</v>
      </c>
      <c r="E786" s="316"/>
      <c r="F786" s="316" t="s">
        <v>3251</v>
      </c>
      <c r="G786" s="318" t="s">
        <v>2792</v>
      </c>
      <c r="H786" s="316">
        <v>2000</v>
      </c>
      <c r="I786" s="319"/>
    </row>
    <row r="787" spans="1:9" x14ac:dyDescent="0.25">
      <c r="A787" s="316">
        <v>786</v>
      </c>
      <c r="B787" s="316">
        <v>107</v>
      </c>
      <c r="C787" s="317" t="s">
        <v>3145</v>
      </c>
      <c r="D787" s="316" t="s">
        <v>3223</v>
      </c>
      <c r="E787" s="316"/>
      <c r="F787" s="316" t="s">
        <v>3252</v>
      </c>
      <c r="G787" s="318" t="s">
        <v>49</v>
      </c>
      <c r="H787" s="316">
        <v>2000</v>
      </c>
      <c r="I787" s="319"/>
    </row>
    <row r="788" spans="1:9" x14ac:dyDescent="0.25">
      <c r="A788" s="316">
        <v>787</v>
      </c>
      <c r="B788" s="316">
        <v>107</v>
      </c>
      <c r="C788" s="317" t="s">
        <v>3145</v>
      </c>
      <c r="D788" s="316" t="s">
        <v>3223</v>
      </c>
      <c r="E788" s="316"/>
      <c r="F788" s="316" t="s">
        <v>3253</v>
      </c>
      <c r="G788" s="318" t="s">
        <v>2792</v>
      </c>
      <c r="H788" s="316">
        <v>2000</v>
      </c>
      <c r="I788" s="319"/>
    </row>
    <row r="789" spans="1:9" x14ac:dyDescent="0.25">
      <c r="A789" s="316">
        <v>788</v>
      </c>
      <c r="B789" s="316">
        <v>107</v>
      </c>
      <c r="C789" s="317" t="s">
        <v>3145</v>
      </c>
      <c r="D789" s="316" t="s">
        <v>3223</v>
      </c>
      <c r="E789" s="316"/>
      <c r="F789" s="316" t="s">
        <v>3254</v>
      </c>
      <c r="G789" s="318" t="s">
        <v>2792</v>
      </c>
      <c r="H789" s="316">
        <v>2000</v>
      </c>
      <c r="I789" s="319"/>
    </row>
    <row r="790" spans="1:9" x14ac:dyDescent="0.25">
      <c r="A790" s="316">
        <v>789</v>
      </c>
      <c r="B790" s="316">
        <v>107</v>
      </c>
      <c r="C790" s="317" t="s">
        <v>3145</v>
      </c>
      <c r="D790" s="316" t="s">
        <v>3223</v>
      </c>
      <c r="E790" s="316"/>
      <c r="F790" s="316" t="s">
        <v>3255</v>
      </c>
      <c r="G790" s="318" t="s">
        <v>2792</v>
      </c>
      <c r="H790" s="316">
        <v>2000</v>
      </c>
      <c r="I790" s="319"/>
    </row>
    <row r="791" spans="1:9" x14ac:dyDescent="0.25">
      <c r="A791" s="316">
        <v>790</v>
      </c>
      <c r="B791" s="316">
        <v>107</v>
      </c>
      <c r="C791" s="317" t="s">
        <v>3145</v>
      </c>
      <c r="D791" s="316" t="s">
        <v>3223</v>
      </c>
      <c r="E791" s="316"/>
      <c r="F791" s="316" t="s">
        <v>3256</v>
      </c>
      <c r="G791" s="318" t="s">
        <v>2792</v>
      </c>
      <c r="H791" s="316">
        <v>2000</v>
      </c>
      <c r="I791" s="319"/>
    </row>
    <row r="792" spans="1:9" x14ac:dyDescent="0.25">
      <c r="A792" s="316">
        <v>791</v>
      </c>
      <c r="B792" s="316">
        <v>107</v>
      </c>
      <c r="C792" s="317" t="s">
        <v>3145</v>
      </c>
      <c r="D792" s="316" t="s">
        <v>3223</v>
      </c>
      <c r="E792" s="316"/>
      <c r="F792" s="316" t="s">
        <v>3257</v>
      </c>
      <c r="G792" s="318" t="s">
        <v>2792</v>
      </c>
      <c r="H792" s="316">
        <v>2000</v>
      </c>
      <c r="I792" s="319"/>
    </row>
    <row r="793" spans="1:9" x14ac:dyDescent="0.25">
      <c r="A793" s="316">
        <v>792</v>
      </c>
      <c r="B793" s="316">
        <v>107</v>
      </c>
      <c r="C793" s="317" t="s">
        <v>3145</v>
      </c>
      <c r="D793" s="316" t="s">
        <v>3223</v>
      </c>
      <c r="E793" s="316"/>
      <c r="F793" s="316" t="s">
        <v>3258</v>
      </c>
      <c r="G793" s="318" t="s">
        <v>2792</v>
      </c>
      <c r="H793" s="316">
        <v>2000</v>
      </c>
      <c r="I793" s="319"/>
    </row>
    <row r="794" spans="1:9" x14ac:dyDescent="0.25">
      <c r="A794" s="316">
        <v>793</v>
      </c>
      <c r="B794" s="316">
        <v>107</v>
      </c>
      <c r="C794" s="317" t="s">
        <v>3145</v>
      </c>
      <c r="D794" s="316" t="s">
        <v>3223</v>
      </c>
      <c r="E794" s="316"/>
      <c r="F794" s="316" t="s">
        <v>3259</v>
      </c>
      <c r="G794" s="318" t="s">
        <v>2792</v>
      </c>
      <c r="H794" s="316">
        <v>2000</v>
      </c>
      <c r="I794" s="319"/>
    </row>
    <row r="795" spans="1:9" x14ac:dyDescent="0.25">
      <c r="A795" s="316">
        <v>794</v>
      </c>
      <c r="B795" s="316">
        <v>107</v>
      </c>
      <c r="C795" s="317" t="s">
        <v>3145</v>
      </c>
      <c r="D795" s="316" t="s">
        <v>3223</v>
      </c>
      <c r="E795" s="316"/>
      <c r="F795" s="316" t="s">
        <v>3260</v>
      </c>
      <c r="G795" s="318" t="s">
        <v>2792</v>
      </c>
      <c r="H795" s="316">
        <v>2000</v>
      </c>
      <c r="I795" s="319"/>
    </row>
    <row r="796" spans="1:9" x14ac:dyDescent="0.25">
      <c r="A796" s="316">
        <v>795</v>
      </c>
      <c r="B796" s="316">
        <v>107</v>
      </c>
      <c r="C796" s="317" t="s">
        <v>3145</v>
      </c>
      <c r="D796" s="316" t="s">
        <v>3223</v>
      </c>
      <c r="E796" s="316"/>
      <c r="F796" s="316" t="s">
        <v>3261</v>
      </c>
      <c r="G796" s="318" t="s">
        <v>2792</v>
      </c>
      <c r="H796" s="316">
        <v>2000</v>
      </c>
      <c r="I796" s="319"/>
    </row>
    <row r="797" spans="1:9" x14ac:dyDescent="0.25">
      <c r="A797" s="316">
        <v>796</v>
      </c>
      <c r="B797" s="316">
        <v>107</v>
      </c>
      <c r="C797" s="317" t="s">
        <v>3145</v>
      </c>
      <c r="D797" s="316" t="s">
        <v>3223</v>
      </c>
      <c r="E797" s="316"/>
      <c r="F797" s="316" t="s">
        <v>3262</v>
      </c>
      <c r="G797" s="318" t="s">
        <v>2792</v>
      </c>
      <c r="H797" s="316">
        <v>2000</v>
      </c>
      <c r="I797" s="319"/>
    </row>
    <row r="798" spans="1:9" x14ac:dyDescent="0.25">
      <c r="A798" s="316">
        <v>797</v>
      </c>
      <c r="B798" s="316">
        <v>107</v>
      </c>
      <c r="C798" s="317" t="s">
        <v>3145</v>
      </c>
      <c r="D798" s="316" t="s">
        <v>3223</v>
      </c>
      <c r="E798" s="316"/>
      <c r="F798" s="316" t="s">
        <v>3263</v>
      </c>
      <c r="G798" s="318" t="s">
        <v>2792</v>
      </c>
      <c r="H798" s="316">
        <v>2000</v>
      </c>
      <c r="I798" s="319"/>
    </row>
    <row r="799" spans="1:9" x14ac:dyDescent="0.25">
      <c r="A799" s="316">
        <v>798</v>
      </c>
      <c r="B799" s="316">
        <v>107</v>
      </c>
      <c r="C799" s="317" t="s">
        <v>3145</v>
      </c>
      <c r="D799" s="316" t="s">
        <v>3223</v>
      </c>
      <c r="E799" s="316"/>
      <c r="F799" s="316" t="s">
        <v>3264</v>
      </c>
      <c r="G799" s="318" t="s">
        <v>2792</v>
      </c>
      <c r="H799" s="316">
        <v>2000</v>
      </c>
      <c r="I799" s="319"/>
    </row>
    <row r="800" spans="1:9" x14ac:dyDescent="0.25">
      <c r="A800" s="316">
        <v>799</v>
      </c>
      <c r="B800" s="316">
        <v>107</v>
      </c>
      <c r="C800" s="317" t="s">
        <v>3145</v>
      </c>
      <c r="D800" s="316" t="s">
        <v>3223</v>
      </c>
      <c r="E800" s="316"/>
      <c r="F800" s="316" t="s">
        <v>3265</v>
      </c>
      <c r="G800" s="318" t="s">
        <v>2792</v>
      </c>
      <c r="H800" s="316">
        <v>2000</v>
      </c>
      <c r="I800" s="319"/>
    </row>
    <row r="801" spans="1:9" x14ac:dyDescent="0.25">
      <c r="A801" s="316">
        <v>800</v>
      </c>
      <c r="B801" s="316">
        <v>107</v>
      </c>
      <c r="C801" s="317" t="s">
        <v>3145</v>
      </c>
      <c r="D801" s="316" t="s">
        <v>3223</v>
      </c>
      <c r="E801" s="316"/>
      <c r="F801" s="316" t="s">
        <v>3266</v>
      </c>
      <c r="G801" s="318" t="s">
        <v>62</v>
      </c>
      <c r="H801" s="316">
        <v>2000</v>
      </c>
      <c r="I801" s="319"/>
    </row>
    <row r="802" spans="1:9" x14ac:dyDescent="0.25">
      <c r="A802" s="316">
        <v>801</v>
      </c>
      <c r="B802" s="316">
        <v>107</v>
      </c>
      <c r="C802" s="317" t="s">
        <v>3145</v>
      </c>
      <c r="D802" s="316" t="s">
        <v>3223</v>
      </c>
      <c r="E802" s="316"/>
      <c r="F802" s="316" t="s">
        <v>3267</v>
      </c>
      <c r="G802" s="318" t="s">
        <v>62</v>
      </c>
      <c r="H802" s="316">
        <v>2000</v>
      </c>
      <c r="I802" s="319"/>
    </row>
    <row r="803" spans="1:9" x14ac:dyDescent="0.25">
      <c r="A803" s="316">
        <v>802</v>
      </c>
      <c r="B803" s="316">
        <v>107</v>
      </c>
      <c r="C803" s="317" t="s">
        <v>3145</v>
      </c>
      <c r="D803" s="316" t="s">
        <v>3223</v>
      </c>
      <c r="E803" s="316"/>
      <c r="F803" s="316" t="s">
        <v>3268</v>
      </c>
      <c r="G803" s="318" t="s">
        <v>62</v>
      </c>
      <c r="H803" s="316">
        <v>2000</v>
      </c>
      <c r="I803" s="319"/>
    </row>
    <row r="804" spans="1:9" x14ac:dyDescent="0.25">
      <c r="A804" s="316">
        <v>803</v>
      </c>
      <c r="B804" s="316">
        <v>107</v>
      </c>
      <c r="C804" s="317" t="s">
        <v>3145</v>
      </c>
      <c r="D804" s="316" t="s">
        <v>3223</v>
      </c>
      <c r="E804" s="316"/>
      <c r="F804" s="316" t="s">
        <v>3269</v>
      </c>
      <c r="G804" s="318" t="s">
        <v>62</v>
      </c>
      <c r="H804" s="316">
        <v>2000</v>
      </c>
      <c r="I804" s="319"/>
    </row>
    <row r="805" spans="1:9" x14ac:dyDescent="0.25">
      <c r="A805" s="316">
        <v>804</v>
      </c>
      <c r="B805" s="316">
        <v>107</v>
      </c>
      <c r="C805" s="317" t="s">
        <v>3145</v>
      </c>
      <c r="D805" s="316" t="s">
        <v>3223</v>
      </c>
      <c r="E805" s="316"/>
      <c r="F805" s="316" t="s">
        <v>3270</v>
      </c>
      <c r="G805" s="318" t="s">
        <v>62</v>
      </c>
      <c r="H805" s="316">
        <v>2000</v>
      </c>
      <c r="I805" s="319"/>
    </row>
    <row r="806" spans="1:9" x14ac:dyDescent="0.25">
      <c r="A806" s="316">
        <v>805</v>
      </c>
      <c r="B806" s="316">
        <v>107</v>
      </c>
      <c r="C806" s="317" t="s">
        <v>3145</v>
      </c>
      <c r="D806" s="316" t="s">
        <v>3223</v>
      </c>
      <c r="E806" s="316"/>
      <c r="F806" s="316" t="s">
        <v>3271</v>
      </c>
      <c r="G806" s="318" t="s">
        <v>62</v>
      </c>
      <c r="H806" s="316">
        <v>2000</v>
      </c>
      <c r="I806" s="319"/>
    </row>
    <row r="807" spans="1:9" x14ac:dyDescent="0.25">
      <c r="A807" s="316">
        <v>806</v>
      </c>
      <c r="B807" s="316">
        <v>107</v>
      </c>
      <c r="C807" s="317" t="s">
        <v>3145</v>
      </c>
      <c r="D807" s="316" t="s">
        <v>3223</v>
      </c>
      <c r="E807" s="316"/>
      <c r="F807" s="316" t="s">
        <v>3272</v>
      </c>
      <c r="G807" s="318" t="s">
        <v>62</v>
      </c>
      <c r="H807" s="316">
        <v>2000</v>
      </c>
      <c r="I807" s="319"/>
    </row>
    <row r="808" spans="1:9" x14ac:dyDescent="0.25">
      <c r="A808" s="316">
        <v>807</v>
      </c>
      <c r="B808" s="316">
        <v>107</v>
      </c>
      <c r="C808" s="317" t="s">
        <v>3145</v>
      </c>
      <c r="D808" s="316" t="s">
        <v>3223</v>
      </c>
      <c r="E808" s="316"/>
      <c r="F808" s="316" t="s">
        <v>3273</v>
      </c>
      <c r="G808" s="318" t="s">
        <v>62</v>
      </c>
      <c r="H808" s="316">
        <v>2000</v>
      </c>
      <c r="I808" s="319"/>
    </row>
    <row r="809" spans="1:9" x14ac:dyDescent="0.25">
      <c r="A809" s="316">
        <v>808</v>
      </c>
      <c r="B809" s="316">
        <v>107</v>
      </c>
      <c r="C809" s="317" t="s">
        <v>3145</v>
      </c>
      <c r="D809" s="316" t="s">
        <v>3223</v>
      </c>
      <c r="E809" s="316"/>
      <c r="F809" s="316" t="s">
        <v>3274</v>
      </c>
      <c r="G809" s="318" t="s">
        <v>62</v>
      </c>
      <c r="H809" s="316">
        <v>2000</v>
      </c>
      <c r="I809" s="319"/>
    </row>
    <row r="810" spans="1:9" x14ac:dyDescent="0.25">
      <c r="A810" s="316">
        <v>809</v>
      </c>
      <c r="B810" s="316">
        <v>107</v>
      </c>
      <c r="C810" s="317" t="s">
        <v>3145</v>
      </c>
      <c r="D810" s="316" t="s">
        <v>3223</v>
      </c>
      <c r="E810" s="316"/>
      <c r="F810" s="316" t="s">
        <v>3275</v>
      </c>
      <c r="G810" s="318" t="s">
        <v>62</v>
      </c>
      <c r="H810" s="316">
        <v>2000</v>
      </c>
      <c r="I810" s="319"/>
    </row>
    <row r="811" spans="1:9" x14ac:dyDescent="0.25">
      <c r="A811" s="316">
        <v>810</v>
      </c>
      <c r="B811" s="316">
        <v>107</v>
      </c>
      <c r="C811" s="317" t="s">
        <v>3145</v>
      </c>
      <c r="D811" s="316" t="s">
        <v>3223</v>
      </c>
      <c r="E811" s="316"/>
      <c r="F811" s="316" t="s">
        <v>3276</v>
      </c>
      <c r="G811" s="318" t="s">
        <v>2792</v>
      </c>
      <c r="H811" s="316">
        <v>2000</v>
      </c>
      <c r="I811" s="319"/>
    </row>
    <row r="812" spans="1:9" x14ac:dyDescent="0.25">
      <c r="A812" s="316">
        <v>811</v>
      </c>
      <c r="B812" s="316">
        <v>107</v>
      </c>
      <c r="C812" s="317" t="s">
        <v>3277</v>
      </c>
      <c r="D812" s="316" t="s">
        <v>3278</v>
      </c>
      <c r="E812" s="316"/>
      <c r="F812" s="316" t="s">
        <v>3279</v>
      </c>
      <c r="G812" s="318" t="s">
        <v>49</v>
      </c>
      <c r="H812" s="316">
        <v>10000</v>
      </c>
      <c r="I812" s="319"/>
    </row>
    <row r="813" spans="1:9" x14ac:dyDescent="0.25">
      <c r="A813" s="316">
        <v>812</v>
      </c>
      <c r="B813" s="316">
        <v>107</v>
      </c>
      <c r="C813" s="317" t="s">
        <v>3277</v>
      </c>
      <c r="D813" s="316" t="s">
        <v>3278</v>
      </c>
      <c r="E813" s="316"/>
      <c r="F813" s="316" t="s">
        <v>3280</v>
      </c>
      <c r="G813" s="318" t="s">
        <v>49</v>
      </c>
      <c r="H813" s="316">
        <v>10000</v>
      </c>
      <c r="I813" s="319"/>
    </row>
    <row r="814" spans="1:9" x14ac:dyDescent="0.25">
      <c r="A814" s="316">
        <v>813</v>
      </c>
      <c r="B814" s="316">
        <v>107</v>
      </c>
      <c r="C814" s="317" t="s">
        <v>3277</v>
      </c>
      <c r="D814" s="316" t="s">
        <v>3278</v>
      </c>
      <c r="E814" s="316"/>
      <c r="F814" s="316" t="s">
        <v>3281</v>
      </c>
      <c r="G814" s="318" t="s">
        <v>49</v>
      </c>
      <c r="H814" s="316">
        <v>10000</v>
      </c>
      <c r="I814" s="319"/>
    </row>
    <row r="815" spans="1:9" x14ac:dyDescent="0.25">
      <c r="A815" s="316">
        <v>814</v>
      </c>
      <c r="B815" s="316">
        <v>107</v>
      </c>
      <c r="C815" s="317" t="s">
        <v>3277</v>
      </c>
      <c r="D815" s="316" t="s">
        <v>3278</v>
      </c>
      <c r="E815" s="316"/>
      <c r="F815" s="316" t="s">
        <v>3282</v>
      </c>
      <c r="G815" s="318" t="s">
        <v>49</v>
      </c>
      <c r="H815" s="316">
        <v>10000</v>
      </c>
      <c r="I815" s="319"/>
    </row>
    <row r="816" spans="1:9" x14ac:dyDescent="0.25">
      <c r="A816" s="316">
        <v>815</v>
      </c>
      <c r="B816" s="316">
        <v>107</v>
      </c>
      <c r="C816" s="317" t="s">
        <v>3277</v>
      </c>
      <c r="D816" s="316" t="s">
        <v>3278</v>
      </c>
      <c r="E816" s="316"/>
      <c r="F816" s="316" t="s">
        <v>3283</v>
      </c>
      <c r="G816" s="318" t="s">
        <v>49</v>
      </c>
      <c r="H816" s="316">
        <v>10000</v>
      </c>
      <c r="I816" s="319"/>
    </row>
    <row r="817" spans="1:9" x14ac:dyDescent="0.25">
      <c r="A817" s="316">
        <v>816</v>
      </c>
      <c r="B817" s="316">
        <v>107</v>
      </c>
      <c r="C817" s="317" t="s">
        <v>3277</v>
      </c>
      <c r="D817" s="316" t="s">
        <v>3278</v>
      </c>
      <c r="E817" s="316"/>
      <c r="F817" s="316" t="s">
        <v>3284</v>
      </c>
      <c r="G817" s="318" t="s">
        <v>62</v>
      </c>
      <c r="H817" s="316">
        <v>10000</v>
      </c>
      <c r="I817" s="319"/>
    </row>
    <row r="818" spans="1:9" x14ac:dyDescent="0.25">
      <c r="A818" s="316">
        <v>817</v>
      </c>
      <c r="B818" s="316">
        <v>107</v>
      </c>
      <c r="C818" s="317" t="s">
        <v>3277</v>
      </c>
      <c r="D818" s="316" t="s">
        <v>3278</v>
      </c>
      <c r="E818" s="316"/>
      <c r="F818" s="316" t="s">
        <v>3285</v>
      </c>
      <c r="G818" s="318" t="s">
        <v>49</v>
      </c>
      <c r="H818" s="316">
        <v>10000</v>
      </c>
      <c r="I818" s="319"/>
    </row>
    <row r="819" spans="1:9" x14ac:dyDescent="0.25">
      <c r="A819" s="316">
        <v>818</v>
      </c>
      <c r="B819" s="316">
        <v>107</v>
      </c>
      <c r="C819" s="317" t="s">
        <v>3277</v>
      </c>
      <c r="D819" s="316" t="s">
        <v>3278</v>
      </c>
      <c r="E819" s="316"/>
      <c r="F819" s="316" t="s">
        <v>3286</v>
      </c>
      <c r="G819" s="318" t="s">
        <v>49</v>
      </c>
      <c r="H819" s="316">
        <v>10000</v>
      </c>
      <c r="I819" s="319"/>
    </row>
    <row r="820" spans="1:9" x14ac:dyDescent="0.25">
      <c r="A820" s="316">
        <v>819</v>
      </c>
      <c r="B820" s="316">
        <v>107</v>
      </c>
      <c r="C820" s="317" t="s">
        <v>3277</v>
      </c>
      <c r="D820" s="316" t="s">
        <v>3278</v>
      </c>
      <c r="E820" s="316"/>
      <c r="F820" s="316" t="s">
        <v>3287</v>
      </c>
      <c r="G820" s="318" t="s">
        <v>49</v>
      </c>
      <c r="H820" s="316">
        <v>10000</v>
      </c>
      <c r="I820" s="319"/>
    </row>
    <row r="821" spans="1:9" x14ac:dyDescent="0.25">
      <c r="A821" s="316">
        <v>820</v>
      </c>
      <c r="B821" s="316">
        <v>107</v>
      </c>
      <c r="C821" s="317" t="s">
        <v>3277</v>
      </c>
      <c r="D821" s="316" t="s">
        <v>3278</v>
      </c>
      <c r="E821" s="316"/>
      <c r="F821" s="316" t="s">
        <v>3288</v>
      </c>
      <c r="G821" s="318" t="s">
        <v>62</v>
      </c>
      <c r="H821" s="316">
        <v>10000</v>
      </c>
      <c r="I821" s="319"/>
    </row>
    <row r="822" spans="1:9" x14ac:dyDescent="0.25">
      <c r="A822" s="316">
        <v>821</v>
      </c>
      <c r="B822" s="316">
        <v>107</v>
      </c>
      <c r="C822" s="317" t="s">
        <v>3277</v>
      </c>
      <c r="D822" s="316" t="s">
        <v>3278</v>
      </c>
      <c r="E822" s="316"/>
      <c r="F822" s="316" t="s">
        <v>3289</v>
      </c>
      <c r="G822" s="318" t="s">
        <v>62</v>
      </c>
      <c r="H822" s="316">
        <v>10000</v>
      </c>
      <c r="I822" s="319"/>
    </row>
    <row r="823" spans="1:9" x14ac:dyDescent="0.25">
      <c r="A823" s="316">
        <v>822</v>
      </c>
      <c r="B823" s="316">
        <v>107</v>
      </c>
      <c r="C823" s="317" t="s">
        <v>3277</v>
      </c>
      <c r="D823" s="316" t="s">
        <v>3278</v>
      </c>
      <c r="E823" s="316"/>
      <c r="F823" s="316" t="s">
        <v>3290</v>
      </c>
      <c r="G823" s="318" t="s">
        <v>49</v>
      </c>
      <c r="H823" s="316">
        <v>10000</v>
      </c>
      <c r="I823" s="319"/>
    </row>
    <row r="824" spans="1:9" x14ac:dyDescent="0.25">
      <c r="A824" s="316">
        <v>823</v>
      </c>
      <c r="B824" s="316">
        <v>107</v>
      </c>
      <c r="C824" s="317" t="s">
        <v>3277</v>
      </c>
      <c r="D824" s="316" t="s">
        <v>3278</v>
      </c>
      <c r="E824" s="316"/>
      <c r="F824" s="316" t="s">
        <v>3291</v>
      </c>
      <c r="G824" s="318" t="s">
        <v>49</v>
      </c>
      <c r="H824" s="316">
        <v>10000</v>
      </c>
      <c r="I824" s="319"/>
    </row>
    <row r="825" spans="1:9" x14ac:dyDescent="0.25">
      <c r="A825" s="316">
        <v>824</v>
      </c>
      <c r="B825" s="316">
        <v>107</v>
      </c>
      <c r="C825" s="317" t="s">
        <v>3277</v>
      </c>
      <c r="D825" s="316" t="s">
        <v>3278</v>
      </c>
      <c r="E825" s="316"/>
      <c r="F825" s="316" t="s">
        <v>3292</v>
      </c>
      <c r="G825" s="318" t="s">
        <v>49</v>
      </c>
      <c r="H825" s="316">
        <v>10000</v>
      </c>
      <c r="I825" s="319"/>
    </row>
    <row r="826" spans="1:9" x14ac:dyDescent="0.25">
      <c r="A826" s="316">
        <v>825</v>
      </c>
      <c r="B826" s="316">
        <v>107</v>
      </c>
      <c r="C826" s="317" t="s">
        <v>3277</v>
      </c>
      <c r="D826" s="316" t="s">
        <v>3278</v>
      </c>
      <c r="E826" s="316"/>
      <c r="F826" s="316" t="s">
        <v>3293</v>
      </c>
      <c r="G826" s="318" t="s">
        <v>49</v>
      </c>
      <c r="H826" s="316">
        <v>10000</v>
      </c>
      <c r="I826" s="319"/>
    </row>
    <row r="827" spans="1:9" x14ac:dyDescent="0.25">
      <c r="A827" s="316">
        <v>826</v>
      </c>
      <c r="B827" s="316">
        <v>107</v>
      </c>
      <c r="C827" s="317" t="s">
        <v>3277</v>
      </c>
      <c r="D827" s="316" t="s">
        <v>3294</v>
      </c>
      <c r="E827" s="316"/>
      <c r="F827" s="316" t="s">
        <v>3295</v>
      </c>
      <c r="G827" s="318" t="s">
        <v>49</v>
      </c>
      <c r="H827" s="316">
        <v>10000</v>
      </c>
      <c r="I827" s="319"/>
    </row>
    <row r="828" spans="1:9" x14ac:dyDescent="0.25">
      <c r="A828" s="316">
        <v>827</v>
      </c>
      <c r="B828" s="316">
        <v>107</v>
      </c>
      <c r="C828" s="317" t="s">
        <v>3277</v>
      </c>
      <c r="D828" s="316" t="s">
        <v>3294</v>
      </c>
      <c r="E828" s="316"/>
      <c r="F828" s="316" t="s">
        <v>3296</v>
      </c>
      <c r="G828" s="318" t="s">
        <v>49</v>
      </c>
      <c r="H828" s="316">
        <v>10000</v>
      </c>
      <c r="I828" s="319"/>
    </row>
    <row r="829" spans="1:9" x14ac:dyDescent="0.25">
      <c r="A829" s="316">
        <v>828</v>
      </c>
      <c r="B829" s="316">
        <v>107</v>
      </c>
      <c r="C829" s="317" t="s">
        <v>3277</v>
      </c>
      <c r="D829" s="316" t="s">
        <v>3294</v>
      </c>
      <c r="E829" s="316"/>
      <c r="F829" s="316" t="s">
        <v>3297</v>
      </c>
      <c r="G829" s="318" t="s">
        <v>49</v>
      </c>
      <c r="H829" s="316">
        <v>10000</v>
      </c>
      <c r="I829" s="319"/>
    </row>
    <row r="830" spans="1:9" x14ac:dyDescent="0.25">
      <c r="A830" s="316">
        <v>829</v>
      </c>
      <c r="B830" s="316">
        <v>107</v>
      </c>
      <c r="C830" s="317" t="s">
        <v>3277</v>
      </c>
      <c r="D830" s="316" t="s">
        <v>3294</v>
      </c>
      <c r="E830" s="316"/>
      <c r="F830" s="316" t="s">
        <v>3298</v>
      </c>
      <c r="G830" s="318" t="s">
        <v>62</v>
      </c>
      <c r="H830" s="316">
        <v>10000</v>
      </c>
      <c r="I830" s="319"/>
    </row>
    <row r="831" spans="1:9" x14ac:dyDescent="0.25">
      <c r="A831" s="316">
        <v>830</v>
      </c>
      <c r="B831" s="316">
        <v>107</v>
      </c>
      <c r="C831" s="317" t="s">
        <v>3277</v>
      </c>
      <c r="D831" s="316" t="s">
        <v>3294</v>
      </c>
      <c r="E831" s="316"/>
      <c r="F831" s="316" t="s">
        <v>3299</v>
      </c>
      <c r="G831" s="318" t="s">
        <v>2792</v>
      </c>
      <c r="H831" s="316">
        <v>10000</v>
      </c>
      <c r="I831" s="319"/>
    </row>
    <row r="832" spans="1:9" x14ac:dyDescent="0.25">
      <c r="A832" s="316">
        <v>831</v>
      </c>
      <c r="B832" s="316">
        <v>107</v>
      </c>
      <c r="C832" s="317" t="s">
        <v>3277</v>
      </c>
      <c r="D832" s="316" t="s">
        <v>3294</v>
      </c>
      <c r="E832" s="316"/>
      <c r="F832" s="316" t="s">
        <v>3300</v>
      </c>
      <c r="G832" s="318" t="s">
        <v>62</v>
      </c>
      <c r="H832" s="316">
        <v>10000</v>
      </c>
      <c r="I832" s="319"/>
    </row>
    <row r="833" spans="1:9" x14ac:dyDescent="0.25">
      <c r="A833" s="316">
        <v>832</v>
      </c>
      <c r="B833" s="316">
        <v>107</v>
      </c>
      <c r="C833" s="317" t="s">
        <v>3277</v>
      </c>
      <c r="D833" s="316" t="s">
        <v>3294</v>
      </c>
      <c r="E833" s="316"/>
      <c r="F833" s="316" t="s">
        <v>3301</v>
      </c>
      <c r="G833" s="318" t="s">
        <v>49</v>
      </c>
      <c r="H833" s="316">
        <v>10000</v>
      </c>
      <c r="I833" s="319"/>
    </row>
    <row r="834" spans="1:9" x14ac:dyDescent="0.25">
      <c r="A834" s="316">
        <v>833</v>
      </c>
      <c r="B834" s="316">
        <v>107</v>
      </c>
      <c r="C834" s="317" t="s">
        <v>3277</v>
      </c>
      <c r="D834" s="316" t="s">
        <v>3294</v>
      </c>
      <c r="E834" s="316"/>
      <c r="F834" s="316" t="s">
        <v>3302</v>
      </c>
      <c r="G834" s="318" t="s">
        <v>49</v>
      </c>
      <c r="H834" s="316">
        <v>10000</v>
      </c>
      <c r="I834" s="319"/>
    </row>
    <row r="835" spans="1:9" x14ac:dyDescent="0.25">
      <c r="A835" s="316">
        <v>834</v>
      </c>
      <c r="B835" s="316">
        <v>107</v>
      </c>
      <c r="C835" s="317" t="s">
        <v>3303</v>
      </c>
      <c r="D835" s="316" t="s">
        <v>3304</v>
      </c>
      <c r="E835" s="316"/>
      <c r="F835" s="316" t="s">
        <v>3305</v>
      </c>
      <c r="G835" s="318" t="s">
        <v>62</v>
      </c>
      <c r="H835" s="316">
        <v>700000</v>
      </c>
      <c r="I835" s="319"/>
    </row>
    <row r="836" spans="1:9" x14ac:dyDescent="0.25">
      <c r="A836" s="316">
        <v>835</v>
      </c>
      <c r="B836" s="316">
        <v>107</v>
      </c>
      <c r="C836" s="317" t="s">
        <v>3303</v>
      </c>
      <c r="D836" s="316" t="s">
        <v>3304</v>
      </c>
      <c r="E836" s="316"/>
      <c r="F836" s="316">
        <v>548</v>
      </c>
      <c r="G836" s="318" t="s">
        <v>49</v>
      </c>
      <c r="H836" s="316">
        <v>700000</v>
      </c>
      <c r="I836" s="319"/>
    </row>
    <row r="837" spans="1:9" x14ac:dyDescent="0.25">
      <c r="A837" s="316">
        <v>836</v>
      </c>
      <c r="B837" s="316">
        <v>107</v>
      </c>
      <c r="C837" s="317" t="s">
        <v>3277</v>
      </c>
      <c r="D837" s="316" t="s">
        <v>3294</v>
      </c>
      <c r="E837" s="316"/>
      <c r="F837" s="316" t="s">
        <v>3306</v>
      </c>
      <c r="G837" s="318" t="s">
        <v>2792</v>
      </c>
      <c r="H837" s="316">
        <v>10000</v>
      </c>
      <c r="I837" s="319"/>
    </row>
    <row r="838" spans="1:9" x14ac:dyDescent="0.25">
      <c r="A838" s="316">
        <v>837</v>
      </c>
      <c r="B838" s="316">
        <v>107</v>
      </c>
      <c r="C838" s="317" t="s">
        <v>3303</v>
      </c>
      <c r="D838" s="316" t="s">
        <v>3304</v>
      </c>
      <c r="E838" s="316"/>
      <c r="F838" s="316">
        <v>549</v>
      </c>
      <c r="G838" s="318" t="s">
        <v>2792</v>
      </c>
      <c r="H838" s="316">
        <v>700000</v>
      </c>
      <c r="I838" s="319"/>
    </row>
    <row r="839" spans="1:9" x14ac:dyDescent="0.25">
      <c r="A839" s="316">
        <v>838</v>
      </c>
      <c r="B839" s="316">
        <v>107</v>
      </c>
      <c r="C839" s="317" t="s">
        <v>3307</v>
      </c>
      <c r="D839" s="316"/>
      <c r="E839" s="316"/>
      <c r="F839" s="316" t="s">
        <v>3308</v>
      </c>
      <c r="G839" s="318" t="s">
        <v>49</v>
      </c>
      <c r="H839" s="316">
        <v>400000</v>
      </c>
      <c r="I839" s="319"/>
    </row>
    <row r="840" spans="1:9" x14ac:dyDescent="0.25">
      <c r="A840" s="316">
        <v>839</v>
      </c>
      <c r="B840" s="316">
        <v>107</v>
      </c>
      <c r="C840" s="317" t="s">
        <v>3307</v>
      </c>
      <c r="D840" s="316"/>
      <c r="E840" s="316"/>
      <c r="F840" s="316" t="s">
        <v>3309</v>
      </c>
      <c r="G840" s="318" t="s">
        <v>49</v>
      </c>
      <c r="H840" s="316">
        <v>400000</v>
      </c>
      <c r="I840" s="319"/>
    </row>
    <row r="841" spans="1:9" x14ac:dyDescent="0.25">
      <c r="A841" s="316">
        <v>840</v>
      </c>
      <c r="B841" s="316">
        <v>107</v>
      </c>
      <c r="C841" s="317" t="s">
        <v>3307</v>
      </c>
      <c r="D841" s="316"/>
      <c r="E841" s="316"/>
      <c r="F841" s="316" t="s">
        <v>3310</v>
      </c>
      <c r="G841" s="318" t="s">
        <v>49</v>
      </c>
      <c r="H841" s="316">
        <v>400000</v>
      </c>
      <c r="I841" s="319"/>
    </row>
    <row r="842" spans="1:9" x14ac:dyDescent="0.25">
      <c r="A842" s="316">
        <v>841</v>
      </c>
      <c r="B842" s="316">
        <v>107</v>
      </c>
      <c r="C842" s="317" t="s">
        <v>3311</v>
      </c>
      <c r="D842" s="316"/>
      <c r="E842" s="316"/>
      <c r="F842" s="316" t="s">
        <v>3312</v>
      </c>
      <c r="G842" s="318" t="s">
        <v>49</v>
      </c>
      <c r="H842" s="316">
        <v>400000</v>
      </c>
      <c r="I842" s="319"/>
    </row>
    <row r="843" spans="1:9" x14ac:dyDescent="0.25">
      <c r="A843" s="316">
        <v>842</v>
      </c>
      <c r="B843" s="316">
        <v>107</v>
      </c>
      <c r="C843" s="317" t="s">
        <v>3311</v>
      </c>
      <c r="D843" s="316"/>
      <c r="E843" s="316"/>
      <c r="F843" s="316" t="s">
        <v>3313</v>
      </c>
      <c r="G843" s="318" t="s">
        <v>49</v>
      </c>
      <c r="H843" s="316">
        <v>400000</v>
      </c>
      <c r="I843" s="319"/>
    </row>
    <row r="844" spans="1:9" x14ac:dyDescent="0.25">
      <c r="A844" s="316">
        <v>843</v>
      </c>
      <c r="B844" s="316">
        <v>107</v>
      </c>
      <c r="C844" s="317" t="s">
        <v>3311</v>
      </c>
      <c r="D844" s="316"/>
      <c r="E844" s="316"/>
      <c r="F844" s="316" t="s">
        <v>3314</v>
      </c>
      <c r="G844" s="318" t="s">
        <v>49</v>
      </c>
      <c r="H844" s="316">
        <v>400000</v>
      </c>
      <c r="I844" s="319"/>
    </row>
    <row r="845" spans="1:9" x14ac:dyDescent="0.25">
      <c r="A845" s="316">
        <v>844</v>
      </c>
      <c r="B845" s="316">
        <v>107</v>
      </c>
      <c r="C845" s="317" t="s">
        <v>3311</v>
      </c>
      <c r="D845" s="316"/>
      <c r="E845" s="316"/>
      <c r="F845" s="316" t="s">
        <v>3315</v>
      </c>
      <c r="G845" s="318" t="s">
        <v>49</v>
      </c>
      <c r="H845" s="316">
        <v>400000</v>
      </c>
      <c r="I845" s="319"/>
    </row>
    <row r="846" spans="1:9" x14ac:dyDescent="0.25">
      <c r="A846" s="316">
        <v>845</v>
      </c>
      <c r="B846" s="316">
        <v>107</v>
      </c>
      <c r="C846" s="317" t="s">
        <v>3311</v>
      </c>
      <c r="D846" s="316"/>
      <c r="E846" s="316"/>
      <c r="F846" s="316" t="s">
        <v>3316</v>
      </c>
      <c r="G846" s="318" t="s">
        <v>49</v>
      </c>
      <c r="H846" s="316">
        <v>400000</v>
      </c>
      <c r="I846" s="319"/>
    </row>
    <row r="847" spans="1:9" x14ac:dyDescent="0.25">
      <c r="A847" s="316">
        <v>846</v>
      </c>
      <c r="B847" s="316">
        <v>107</v>
      </c>
      <c r="C847" s="317" t="s">
        <v>3311</v>
      </c>
      <c r="D847" s="316"/>
      <c r="E847" s="316"/>
      <c r="F847" s="316" t="s">
        <v>3317</v>
      </c>
      <c r="G847" s="318" t="s">
        <v>49</v>
      </c>
      <c r="H847" s="316">
        <v>400000</v>
      </c>
      <c r="I847" s="319"/>
    </row>
    <row r="848" spans="1:9" x14ac:dyDescent="0.25">
      <c r="A848" s="316">
        <v>847</v>
      </c>
      <c r="B848" s="316">
        <v>107</v>
      </c>
      <c r="C848" s="317" t="s">
        <v>3311</v>
      </c>
      <c r="D848" s="316"/>
      <c r="E848" s="316"/>
      <c r="F848" s="316" t="s">
        <v>3318</v>
      </c>
      <c r="G848" s="318" t="s">
        <v>49</v>
      </c>
      <c r="H848" s="316">
        <v>400000</v>
      </c>
      <c r="I848" s="319"/>
    </row>
    <row r="849" spans="1:9" x14ac:dyDescent="0.25">
      <c r="A849" s="316">
        <v>848</v>
      </c>
      <c r="B849" s="316">
        <v>107</v>
      </c>
      <c r="C849" s="317" t="s">
        <v>3319</v>
      </c>
      <c r="D849" s="316"/>
      <c r="E849" s="316"/>
      <c r="F849" s="316" t="s">
        <v>3320</v>
      </c>
      <c r="G849" s="318" t="s">
        <v>49</v>
      </c>
      <c r="H849" s="316">
        <v>400000</v>
      </c>
      <c r="I849" s="319"/>
    </row>
    <row r="850" spans="1:9" x14ac:dyDescent="0.25">
      <c r="A850" s="316">
        <v>849</v>
      </c>
      <c r="B850" s="316">
        <v>107</v>
      </c>
      <c r="C850" s="317" t="s">
        <v>3319</v>
      </c>
      <c r="D850" s="316"/>
      <c r="E850" s="316"/>
      <c r="F850" s="316" t="s">
        <v>3321</v>
      </c>
      <c r="G850" s="318" t="s">
        <v>2792</v>
      </c>
      <c r="H850" s="316">
        <v>400000</v>
      </c>
      <c r="I850" s="319"/>
    </row>
    <row r="851" spans="1:9" x14ac:dyDescent="0.25">
      <c r="A851" s="316">
        <v>850</v>
      </c>
      <c r="B851" s="316">
        <v>107</v>
      </c>
      <c r="C851" s="317" t="s">
        <v>3319</v>
      </c>
      <c r="D851" s="316"/>
      <c r="E851" s="316"/>
      <c r="F851" s="316" t="s">
        <v>3322</v>
      </c>
      <c r="G851" s="318" t="s">
        <v>49</v>
      </c>
      <c r="H851" s="316">
        <v>400000</v>
      </c>
      <c r="I851" s="319"/>
    </row>
    <row r="852" spans="1:9" x14ac:dyDescent="0.25">
      <c r="A852" s="316">
        <v>851</v>
      </c>
      <c r="B852" s="316">
        <v>107</v>
      </c>
      <c r="C852" s="317" t="s">
        <v>3319</v>
      </c>
      <c r="D852" s="316"/>
      <c r="E852" s="316"/>
      <c r="F852" s="316" t="s">
        <v>3323</v>
      </c>
      <c r="G852" s="318" t="s">
        <v>62</v>
      </c>
      <c r="H852" s="316">
        <v>400000</v>
      </c>
      <c r="I852" s="319"/>
    </row>
    <row r="853" spans="1:9" x14ac:dyDescent="0.25">
      <c r="A853" s="316">
        <v>852</v>
      </c>
      <c r="B853" s="316">
        <v>107</v>
      </c>
      <c r="C853" s="317" t="s">
        <v>3319</v>
      </c>
      <c r="D853" s="316"/>
      <c r="E853" s="316"/>
      <c r="F853" s="316" t="s">
        <v>3324</v>
      </c>
      <c r="G853" s="318" t="s">
        <v>62</v>
      </c>
      <c r="H853" s="316">
        <v>400000</v>
      </c>
      <c r="I853" s="319"/>
    </row>
    <row r="854" spans="1:9" x14ac:dyDescent="0.25">
      <c r="A854" s="316">
        <v>853</v>
      </c>
      <c r="B854" s="316">
        <v>107</v>
      </c>
      <c r="C854" s="317" t="s">
        <v>3319</v>
      </c>
      <c r="D854" s="316"/>
      <c r="E854" s="316"/>
      <c r="F854" s="316" t="s">
        <v>3325</v>
      </c>
      <c r="G854" s="318" t="s">
        <v>49</v>
      </c>
      <c r="H854" s="316">
        <v>400000</v>
      </c>
      <c r="I854" s="319"/>
    </row>
    <row r="855" spans="1:9" x14ac:dyDescent="0.25">
      <c r="A855" s="316">
        <v>854</v>
      </c>
      <c r="B855" s="316">
        <v>107</v>
      </c>
      <c r="C855" s="317" t="s">
        <v>3326</v>
      </c>
      <c r="D855" s="316"/>
      <c r="E855" s="316"/>
      <c r="F855" s="316" t="s">
        <v>3327</v>
      </c>
      <c r="G855" s="318" t="s">
        <v>62</v>
      </c>
      <c r="H855" s="316">
        <v>100000</v>
      </c>
      <c r="I855" s="319"/>
    </row>
    <row r="856" spans="1:9" x14ac:dyDescent="0.25">
      <c r="A856" s="316">
        <v>855</v>
      </c>
      <c r="B856" s="316">
        <v>107</v>
      </c>
      <c r="C856" s="317" t="s">
        <v>3326</v>
      </c>
      <c r="D856" s="316"/>
      <c r="E856" s="316"/>
      <c r="F856" s="316" t="s">
        <v>3328</v>
      </c>
      <c r="G856" s="318" t="s">
        <v>62</v>
      </c>
      <c r="H856" s="316">
        <v>100000</v>
      </c>
      <c r="I856" s="319"/>
    </row>
    <row r="857" spans="1:9" x14ac:dyDescent="0.25">
      <c r="A857" s="316">
        <v>856</v>
      </c>
      <c r="B857" s="316">
        <v>107</v>
      </c>
      <c r="C857" s="317" t="s">
        <v>3329</v>
      </c>
      <c r="D857" s="316"/>
      <c r="E857" s="316"/>
      <c r="F857" s="316" t="s">
        <v>3330</v>
      </c>
      <c r="G857" s="318" t="s">
        <v>2792</v>
      </c>
      <c r="H857" s="316">
        <v>400000</v>
      </c>
      <c r="I857" s="319"/>
    </row>
    <row r="858" spans="1:9" x14ac:dyDescent="0.25">
      <c r="A858" s="316">
        <v>857</v>
      </c>
      <c r="B858" s="316">
        <v>107</v>
      </c>
      <c r="C858" s="317" t="s">
        <v>3331</v>
      </c>
      <c r="D858" s="316"/>
      <c r="E858" s="316"/>
      <c r="F858" s="316" t="s">
        <v>3332</v>
      </c>
      <c r="G858" s="318" t="s">
        <v>2792</v>
      </c>
      <c r="H858" s="316">
        <v>5000</v>
      </c>
      <c r="I858" s="319"/>
    </row>
    <row r="859" spans="1:9" x14ac:dyDescent="0.25">
      <c r="A859" s="316">
        <v>858</v>
      </c>
      <c r="B859" s="316">
        <v>107</v>
      </c>
      <c r="C859" s="317" t="s">
        <v>3333</v>
      </c>
      <c r="D859" s="316"/>
      <c r="E859" s="316"/>
      <c r="F859" s="316"/>
      <c r="G859" s="318" t="s">
        <v>62</v>
      </c>
      <c r="H859" s="316">
        <v>400000</v>
      </c>
      <c r="I859" s="319"/>
    </row>
    <row r="860" spans="1:9" x14ac:dyDescent="0.25">
      <c r="A860" s="316">
        <v>859</v>
      </c>
      <c r="B860" s="316">
        <v>107</v>
      </c>
      <c r="C860" s="317" t="s">
        <v>3334</v>
      </c>
      <c r="D860" s="316"/>
      <c r="E860" s="316"/>
      <c r="F860" s="316"/>
      <c r="G860" s="318" t="s">
        <v>62</v>
      </c>
      <c r="H860" s="316">
        <v>400000</v>
      </c>
      <c r="I860" s="319"/>
    </row>
    <row r="861" spans="1:9" x14ac:dyDescent="0.25">
      <c r="A861" s="316">
        <v>860</v>
      </c>
      <c r="B861" s="316">
        <v>107</v>
      </c>
      <c r="C861" s="317" t="s">
        <v>3335</v>
      </c>
      <c r="D861" s="316"/>
      <c r="E861" s="316"/>
      <c r="F861" s="316"/>
      <c r="G861" s="318" t="s">
        <v>62</v>
      </c>
      <c r="H861" s="316">
        <v>400000</v>
      </c>
      <c r="I861" s="319"/>
    </row>
    <row r="862" spans="1:9" x14ac:dyDescent="0.25">
      <c r="A862" s="316">
        <v>861</v>
      </c>
      <c r="B862" s="316">
        <v>107</v>
      </c>
      <c r="C862" s="317" t="s">
        <v>3336</v>
      </c>
      <c r="D862" s="316"/>
      <c r="E862" s="316"/>
      <c r="F862" s="316"/>
      <c r="G862" s="318" t="s">
        <v>49</v>
      </c>
      <c r="H862" s="316">
        <v>400000</v>
      </c>
      <c r="I862" s="319"/>
    </row>
    <row r="863" spans="1:9" x14ac:dyDescent="0.25">
      <c r="A863" s="316">
        <v>862</v>
      </c>
      <c r="B863" s="316">
        <v>107</v>
      </c>
      <c r="C863" s="317" t="s">
        <v>3337</v>
      </c>
      <c r="D863" s="316"/>
      <c r="E863" s="316"/>
      <c r="F863" s="316"/>
      <c r="G863" s="318" t="s">
        <v>62</v>
      </c>
      <c r="H863" s="316">
        <v>400000</v>
      </c>
      <c r="I863" s="319"/>
    </row>
    <row r="864" spans="1:9" x14ac:dyDescent="0.25">
      <c r="A864" s="316">
        <v>863</v>
      </c>
      <c r="B864" s="316">
        <v>107</v>
      </c>
      <c r="C864" s="317" t="s">
        <v>3338</v>
      </c>
      <c r="D864" s="316"/>
      <c r="E864" s="316"/>
      <c r="F864" s="316"/>
      <c r="G864" s="318" t="s">
        <v>62</v>
      </c>
      <c r="H864" s="316">
        <v>400000</v>
      </c>
      <c r="I864" s="319"/>
    </row>
    <row r="865" spans="1:9" x14ac:dyDescent="0.25">
      <c r="A865" s="316">
        <v>864</v>
      </c>
      <c r="B865" s="316">
        <v>107</v>
      </c>
      <c r="C865" s="317" t="s">
        <v>3339</v>
      </c>
      <c r="D865" s="316"/>
      <c r="E865" s="316"/>
      <c r="F865" s="316"/>
      <c r="G865" s="318" t="s">
        <v>62</v>
      </c>
      <c r="H865" s="316">
        <v>400000</v>
      </c>
      <c r="I865" s="319"/>
    </row>
    <row r="866" spans="1:9" x14ac:dyDescent="0.25">
      <c r="A866" s="316">
        <v>865</v>
      </c>
      <c r="B866" s="316">
        <v>107</v>
      </c>
      <c r="C866" s="317" t="s">
        <v>3340</v>
      </c>
      <c r="D866" s="316"/>
      <c r="E866" s="316"/>
      <c r="F866" s="316">
        <v>102899982</v>
      </c>
      <c r="G866" s="318" t="s">
        <v>49</v>
      </c>
      <c r="H866" s="316">
        <v>400000</v>
      </c>
      <c r="I866" s="319"/>
    </row>
    <row r="867" spans="1:9" x14ac:dyDescent="0.25">
      <c r="A867" s="316">
        <v>866</v>
      </c>
      <c r="B867" s="316">
        <v>107</v>
      </c>
      <c r="C867" s="317" t="s">
        <v>3341</v>
      </c>
      <c r="D867" s="316"/>
      <c r="E867" s="316"/>
      <c r="F867" s="316">
        <v>102899997</v>
      </c>
      <c r="G867" s="318" t="s">
        <v>62</v>
      </c>
      <c r="H867" s="316">
        <v>400000</v>
      </c>
      <c r="I867" s="319"/>
    </row>
    <row r="868" spans="1:9" x14ac:dyDescent="0.25">
      <c r="A868" s="316">
        <v>867</v>
      </c>
      <c r="B868" s="316">
        <v>107</v>
      </c>
      <c r="C868" s="317" t="s">
        <v>3342</v>
      </c>
      <c r="D868" s="316"/>
      <c r="E868" s="316"/>
      <c r="F868" s="316"/>
      <c r="G868" s="318" t="s">
        <v>62</v>
      </c>
      <c r="H868" s="316">
        <v>400000</v>
      </c>
      <c r="I868" s="319"/>
    </row>
    <row r="869" spans="1:9" x14ac:dyDescent="0.25">
      <c r="A869" s="316">
        <v>868</v>
      </c>
      <c r="B869" s="316">
        <v>107</v>
      </c>
      <c r="C869" s="317" t="s">
        <v>3343</v>
      </c>
      <c r="D869" s="316"/>
      <c r="E869" s="316"/>
      <c r="F869" s="316"/>
      <c r="G869" s="318" t="s">
        <v>62</v>
      </c>
      <c r="H869" s="316">
        <v>400000</v>
      </c>
      <c r="I869" s="319"/>
    </row>
    <row r="870" spans="1:9" x14ac:dyDescent="0.25">
      <c r="A870" s="316">
        <v>869</v>
      </c>
      <c r="B870" s="316">
        <v>107</v>
      </c>
      <c r="C870" s="317" t="s">
        <v>3344</v>
      </c>
      <c r="D870" s="316"/>
      <c r="E870" s="316"/>
      <c r="F870" s="316">
        <v>102899930</v>
      </c>
      <c r="G870" s="318" t="s">
        <v>2792</v>
      </c>
      <c r="H870" s="316">
        <v>400000</v>
      </c>
      <c r="I870" s="319"/>
    </row>
    <row r="871" spans="1:9" x14ac:dyDescent="0.25">
      <c r="A871" s="316">
        <v>870</v>
      </c>
      <c r="B871" s="316">
        <v>107</v>
      </c>
      <c r="C871" s="317" t="s">
        <v>3345</v>
      </c>
      <c r="D871" s="316"/>
      <c r="E871" s="316"/>
      <c r="F871" s="316"/>
      <c r="G871" s="318" t="s">
        <v>62</v>
      </c>
      <c r="H871" s="316">
        <v>400000</v>
      </c>
      <c r="I871" s="319"/>
    </row>
    <row r="872" spans="1:9" x14ac:dyDescent="0.25">
      <c r="A872" s="316">
        <v>871</v>
      </c>
      <c r="B872" s="316">
        <v>107</v>
      </c>
      <c r="C872" s="317" t="s">
        <v>3346</v>
      </c>
      <c r="D872" s="316"/>
      <c r="E872" s="316"/>
      <c r="F872" s="316"/>
      <c r="G872" s="318" t="s">
        <v>62</v>
      </c>
      <c r="H872" s="316">
        <v>400000</v>
      </c>
      <c r="I872" s="319"/>
    </row>
    <row r="873" spans="1:9" x14ac:dyDescent="0.25">
      <c r="A873" s="316">
        <v>872</v>
      </c>
      <c r="B873" s="316">
        <v>107</v>
      </c>
      <c r="C873" s="317" t="s">
        <v>3347</v>
      </c>
      <c r="D873" s="316"/>
      <c r="E873" s="316"/>
      <c r="F873" s="316"/>
      <c r="G873" s="318" t="s">
        <v>62</v>
      </c>
      <c r="H873" s="316">
        <v>400000</v>
      </c>
      <c r="I873" s="319"/>
    </row>
    <row r="874" spans="1:9" x14ac:dyDescent="0.25">
      <c r="A874" s="316">
        <v>873</v>
      </c>
      <c r="B874" s="316">
        <v>107</v>
      </c>
      <c r="C874" s="317" t="s">
        <v>3348</v>
      </c>
      <c r="D874" s="316"/>
      <c r="E874" s="316"/>
      <c r="F874" s="316"/>
      <c r="G874" s="318" t="s">
        <v>62</v>
      </c>
      <c r="H874" s="316">
        <v>400000</v>
      </c>
      <c r="I874" s="319"/>
    </row>
    <row r="875" spans="1:9" x14ac:dyDescent="0.25">
      <c r="A875" s="316">
        <v>874</v>
      </c>
      <c r="B875" s="316">
        <v>107</v>
      </c>
      <c r="C875" s="317" t="s">
        <v>3349</v>
      </c>
      <c r="D875" s="316"/>
      <c r="E875" s="316"/>
      <c r="F875" s="316"/>
      <c r="G875" s="318" t="s">
        <v>62</v>
      </c>
      <c r="H875" s="316">
        <v>400000</v>
      </c>
      <c r="I875" s="319"/>
    </row>
    <row r="876" spans="1:9" x14ac:dyDescent="0.25">
      <c r="A876" s="316">
        <v>875</v>
      </c>
      <c r="B876" s="316">
        <v>107</v>
      </c>
      <c r="C876" s="317" t="s">
        <v>3350</v>
      </c>
      <c r="D876" s="316"/>
      <c r="E876" s="316"/>
      <c r="F876" s="316"/>
      <c r="G876" s="318" t="s">
        <v>49</v>
      </c>
      <c r="H876" s="316">
        <v>400000</v>
      </c>
      <c r="I876" s="319"/>
    </row>
    <row r="877" spans="1:9" x14ac:dyDescent="0.25">
      <c r="A877" s="316">
        <v>876</v>
      </c>
      <c r="B877" s="316">
        <v>107</v>
      </c>
      <c r="C877" s="317" t="s">
        <v>3351</v>
      </c>
      <c r="D877" s="316"/>
      <c r="E877" s="316"/>
      <c r="F877" s="316"/>
      <c r="G877" s="318" t="s">
        <v>62</v>
      </c>
      <c r="H877" s="316">
        <v>400000</v>
      </c>
      <c r="I877" s="319"/>
    </row>
    <row r="878" spans="1:9" x14ac:dyDescent="0.25">
      <c r="A878" s="316">
        <v>877</v>
      </c>
      <c r="B878" s="316">
        <v>107</v>
      </c>
      <c r="C878" s="317" t="s">
        <v>3352</v>
      </c>
      <c r="D878" s="316"/>
      <c r="E878" s="316"/>
      <c r="F878" s="316"/>
      <c r="G878" s="318" t="s">
        <v>62</v>
      </c>
      <c r="H878" s="316">
        <v>400000</v>
      </c>
      <c r="I878" s="319"/>
    </row>
    <row r="879" spans="1:9" x14ac:dyDescent="0.25">
      <c r="A879" s="316">
        <v>878</v>
      </c>
      <c r="B879" s="316">
        <v>107</v>
      </c>
      <c r="C879" s="317" t="s">
        <v>3353</v>
      </c>
      <c r="D879" s="316"/>
      <c r="E879" s="316"/>
      <c r="F879" s="316"/>
      <c r="G879" s="318" t="s">
        <v>62</v>
      </c>
      <c r="H879" s="316">
        <v>400000</v>
      </c>
      <c r="I879" s="319"/>
    </row>
    <row r="880" spans="1:9" x14ac:dyDescent="0.25">
      <c r="A880" s="316">
        <v>879</v>
      </c>
      <c r="B880" s="316">
        <v>107</v>
      </c>
      <c r="C880" s="317" t="s">
        <v>3354</v>
      </c>
      <c r="D880" s="316"/>
      <c r="E880" s="316"/>
      <c r="F880" s="316"/>
      <c r="G880" s="318" t="s">
        <v>62</v>
      </c>
      <c r="H880" s="316">
        <v>400000</v>
      </c>
      <c r="I880" s="319"/>
    </row>
    <row r="881" spans="1:9" x14ac:dyDescent="0.25">
      <c r="A881" s="316">
        <v>880</v>
      </c>
      <c r="B881" s="316">
        <v>107</v>
      </c>
      <c r="C881" s="317" t="s">
        <v>3355</v>
      </c>
      <c r="D881" s="316"/>
      <c r="E881" s="316"/>
      <c r="F881" s="316"/>
      <c r="G881" s="318" t="s">
        <v>49</v>
      </c>
      <c r="H881" s="316">
        <v>400000</v>
      </c>
      <c r="I881" s="319"/>
    </row>
    <row r="882" spans="1:9" x14ac:dyDescent="0.25">
      <c r="A882" s="316">
        <v>881</v>
      </c>
      <c r="B882" s="316">
        <v>107</v>
      </c>
      <c r="C882" s="317" t="s">
        <v>3356</v>
      </c>
      <c r="D882" s="316"/>
      <c r="E882" s="316"/>
      <c r="F882" s="316"/>
      <c r="G882" s="318" t="s">
        <v>62</v>
      </c>
      <c r="H882" s="316">
        <v>400000</v>
      </c>
      <c r="I882" s="319"/>
    </row>
    <row r="883" spans="1:9" x14ac:dyDescent="0.25">
      <c r="A883" s="316">
        <v>882</v>
      </c>
      <c r="B883" s="316">
        <v>107</v>
      </c>
      <c r="C883" s="317" t="s">
        <v>3357</v>
      </c>
      <c r="D883" s="316"/>
      <c r="E883" s="316"/>
      <c r="F883" s="316"/>
      <c r="G883" s="318" t="s">
        <v>49</v>
      </c>
      <c r="H883" s="316">
        <v>400000</v>
      </c>
      <c r="I883" s="319"/>
    </row>
    <row r="884" spans="1:9" x14ac:dyDescent="0.25">
      <c r="A884" s="316">
        <v>883</v>
      </c>
      <c r="B884" s="316">
        <v>107</v>
      </c>
      <c r="C884" s="317" t="s">
        <v>3358</v>
      </c>
      <c r="D884" s="316"/>
      <c r="E884" s="316"/>
      <c r="F884" s="316">
        <v>38219377717</v>
      </c>
      <c r="G884" s="318" t="s">
        <v>2792</v>
      </c>
      <c r="H884" s="316">
        <v>50000</v>
      </c>
      <c r="I884" s="319"/>
    </row>
    <row r="885" spans="1:9" x14ac:dyDescent="0.25">
      <c r="A885" s="316">
        <v>884</v>
      </c>
      <c r="B885" s="316">
        <v>107</v>
      </c>
      <c r="C885" s="317" t="s">
        <v>3358</v>
      </c>
      <c r="D885" s="316"/>
      <c r="E885" s="316"/>
      <c r="F885" s="316">
        <v>38219564341</v>
      </c>
      <c r="G885" s="318" t="s">
        <v>2792</v>
      </c>
      <c r="H885" s="316">
        <v>50000</v>
      </c>
      <c r="I885" s="319"/>
    </row>
    <row r="886" spans="1:9" x14ac:dyDescent="0.25">
      <c r="A886" s="316">
        <v>885</v>
      </c>
      <c r="B886" s="316">
        <v>107</v>
      </c>
      <c r="C886" s="317" t="s">
        <v>3359</v>
      </c>
      <c r="D886" s="316" t="s">
        <v>530</v>
      </c>
      <c r="E886" s="316"/>
      <c r="F886" s="316" t="s">
        <v>3360</v>
      </c>
      <c r="G886" s="318" t="s">
        <v>62</v>
      </c>
      <c r="H886" s="316">
        <v>35000</v>
      </c>
      <c r="I886" s="319"/>
    </row>
    <row r="887" spans="1:9" x14ac:dyDescent="0.25">
      <c r="A887" s="316">
        <v>886</v>
      </c>
      <c r="B887" s="316">
        <v>107</v>
      </c>
      <c r="C887" s="317" t="s">
        <v>3359</v>
      </c>
      <c r="D887" s="316"/>
      <c r="E887" s="316"/>
      <c r="F887" s="316" t="s">
        <v>3361</v>
      </c>
      <c r="G887" s="318" t="s">
        <v>62</v>
      </c>
      <c r="H887" s="316">
        <v>35000</v>
      </c>
      <c r="I887" s="319"/>
    </row>
    <row r="888" spans="1:9" x14ac:dyDescent="0.25">
      <c r="A888" s="316">
        <v>887</v>
      </c>
      <c r="B888" s="316">
        <v>107</v>
      </c>
      <c r="C888" s="317" t="s">
        <v>3020</v>
      </c>
      <c r="D888" s="316" t="s">
        <v>3011</v>
      </c>
      <c r="E888" s="316"/>
      <c r="F888" s="316">
        <v>494320</v>
      </c>
      <c r="G888" s="318" t="s">
        <v>49</v>
      </c>
      <c r="H888" s="316">
        <v>25000</v>
      </c>
      <c r="I888" s="319"/>
    </row>
    <row r="889" spans="1:9" x14ac:dyDescent="0.25">
      <c r="A889" s="316">
        <v>888</v>
      </c>
      <c r="B889" s="316">
        <v>107</v>
      </c>
      <c r="C889" s="317" t="s">
        <v>3020</v>
      </c>
      <c r="D889" s="316" t="s">
        <v>3011</v>
      </c>
      <c r="E889" s="316"/>
      <c r="F889" s="316">
        <v>494322</v>
      </c>
      <c r="G889" s="318" t="s">
        <v>49</v>
      </c>
      <c r="H889" s="316">
        <v>25000</v>
      </c>
      <c r="I889" s="319"/>
    </row>
    <row r="890" spans="1:9" x14ac:dyDescent="0.25">
      <c r="A890" s="316">
        <v>889</v>
      </c>
      <c r="B890" s="316">
        <v>107</v>
      </c>
      <c r="C890" s="317" t="s">
        <v>3014</v>
      </c>
      <c r="D890" s="316" t="s">
        <v>3011</v>
      </c>
      <c r="E890" s="316"/>
      <c r="F890" s="316">
        <v>8133190</v>
      </c>
      <c r="G890" s="318" t="s">
        <v>49</v>
      </c>
      <c r="H890" s="316">
        <v>25000</v>
      </c>
      <c r="I890" s="319"/>
    </row>
    <row r="891" spans="1:9" x14ac:dyDescent="0.25">
      <c r="A891" s="316">
        <v>890</v>
      </c>
      <c r="B891" s="316">
        <v>107</v>
      </c>
      <c r="C891" s="317" t="s">
        <v>3014</v>
      </c>
      <c r="D891" s="316" t="s">
        <v>3011</v>
      </c>
      <c r="E891" s="316"/>
      <c r="F891" s="316">
        <v>1322634</v>
      </c>
      <c r="G891" s="318" t="s">
        <v>49</v>
      </c>
      <c r="H891" s="316">
        <v>25000</v>
      </c>
      <c r="I891" s="319"/>
    </row>
    <row r="892" spans="1:9" x14ac:dyDescent="0.25">
      <c r="A892" s="316">
        <v>891</v>
      </c>
      <c r="B892" s="316">
        <v>107</v>
      </c>
      <c r="C892" s="317" t="s">
        <v>3362</v>
      </c>
      <c r="D892" s="316"/>
      <c r="E892" s="316"/>
      <c r="F892" s="316" t="s">
        <v>3363</v>
      </c>
      <c r="G892" s="318" t="s">
        <v>2792</v>
      </c>
      <c r="H892" s="316">
        <v>400000</v>
      </c>
      <c r="I892" s="319"/>
    </row>
    <row r="893" spans="1:9" x14ac:dyDescent="0.25">
      <c r="A893" s="316">
        <v>892</v>
      </c>
      <c r="B893" s="316">
        <v>107</v>
      </c>
      <c r="C893" s="317" t="s">
        <v>3277</v>
      </c>
      <c r="D893" s="316" t="s">
        <v>3294</v>
      </c>
      <c r="E893" s="316"/>
      <c r="F893" s="316" t="s">
        <v>3306</v>
      </c>
      <c r="G893" s="318" t="s">
        <v>49</v>
      </c>
      <c r="H893" s="316">
        <v>10000</v>
      </c>
      <c r="I893" s="319"/>
    </row>
    <row r="894" spans="1:9" x14ac:dyDescent="0.25">
      <c r="A894" s="316">
        <v>893</v>
      </c>
      <c r="B894" s="316">
        <v>107</v>
      </c>
      <c r="C894" s="317" t="s">
        <v>3364</v>
      </c>
      <c r="D894" s="316" t="s">
        <v>3011</v>
      </c>
      <c r="E894" s="316"/>
      <c r="F894" s="316">
        <v>494359</v>
      </c>
      <c r="G894" s="318" t="s">
        <v>2792</v>
      </c>
      <c r="H894" s="316">
        <v>25000</v>
      </c>
      <c r="I894" s="319"/>
    </row>
    <row r="895" spans="1:9" x14ac:dyDescent="0.25">
      <c r="A895" s="316">
        <v>894</v>
      </c>
      <c r="B895" s="316">
        <v>107</v>
      </c>
      <c r="C895" s="317" t="s">
        <v>3365</v>
      </c>
      <c r="D895" s="316" t="s">
        <v>3011</v>
      </c>
      <c r="E895" s="316"/>
      <c r="F895" s="316">
        <v>8113017</v>
      </c>
      <c r="G895" s="318" t="s">
        <v>2792</v>
      </c>
      <c r="H895" s="316">
        <v>25000</v>
      </c>
      <c r="I895" s="319"/>
    </row>
    <row r="896" spans="1:9" x14ac:dyDescent="0.25">
      <c r="A896" s="316">
        <v>895</v>
      </c>
      <c r="B896" s="316">
        <v>107</v>
      </c>
      <c r="C896" s="317" t="s">
        <v>3366</v>
      </c>
      <c r="D896" s="316" t="s">
        <v>3011</v>
      </c>
      <c r="E896" s="316"/>
      <c r="F896" s="316">
        <v>8113406</v>
      </c>
      <c r="G896" s="318" t="s">
        <v>49</v>
      </c>
      <c r="H896" s="316">
        <v>25000</v>
      </c>
      <c r="I896" s="319"/>
    </row>
    <row r="897" spans="1:9" x14ac:dyDescent="0.25">
      <c r="A897" s="316">
        <v>896</v>
      </c>
      <c r="B897" s="316">
        <v>107</v>
      </c>
      <c r="C897" s="317" t="s">
        <v>3366</v>
      </c>
      <c r="D897" s="316" t="s">
        <v>3011</v>
      </c>
      <c r="E897" s="316"/>
      <c r="F897" s="316">
        <v>8113408</v>
      </c>
      <c r="G897" s="318" t="s">
        <v>49</v>
      </c>
      <c r="H897" s="316">
        <v>25000</v>
      </c>
      <c r="I897" s="319"/>
    </row>
    <row r="898" spans="1:9" x14ac:dyDescent="0.25">
      <c r="A898" s="316">
        <v>897</v>
      </c>
      <c r="B898" s="318">
        <v>501</v>
      </c>
      <c r="C898" s="318" t="s">
        <v>3367</v>
      </c>
      <c r="D898" s="318" t="s">
        <v>273</v>
      </c>
      <c r="E898" s="318" t="s">
        <v>273</v>
      </c>
      <c r="F898" s="316"/>
      <c r="G898" s="323" t="s">
        <v>3368</v>
      </c>
      <c r="H898" s="324">
        <f>40*10000</f>
        <v>400000</v>
      </c>
      <c r="I898" s="319"/>
    </row>
    <row r="899" spans="1:9" x14ac:dyDescent="0.25">
      <c r="A899" s="316">
        <v>898</v>
      </c>
      <c r="B899" s="318">
        <v>501</v>
      </c>
      <c r="C899" s="318" t="s">
        <v>3369</v>
      </c>
      <c r="D899" s="318" t="s">
        <v>273</v>
      </c>
      <c r="E899" s="318" t="s">
        <v>273</v>
      </c>
      <c r="F899" s="316"/>
      <c r="G899" s="323" t="s">
        <v>3368</v>
      </c>
      <c r="H899" s="324">
        <v>1100000</v>
      </c>
      <c r="I899" s="319"/>
    </row>
    <row r="900" spans="1:9" x14ac:dyDescent="0.25">
      <c r="A900" s="316">
        <v>899</v>
      </c>
      <c r="B900" s="318">
        <v>501</v>
      </c>
      <c r="C900" s="318" t="s">
        <v>3370</v>
      </c>
      <c r="D900" s="318" t="s">
        <v>273</v>
      </c>
      <c r="E900" s="318" t="s">
        <v>273</v>
      </c>
      <c r="F900" s="316"/>
      <c r="G900" s="323" t="s">
        <v>3368</v>
      </c>
      <c r="H900" s="324">
        <v>45000</v>
      </c>
      <c r="I900" s="319"/>
    </row>
    <row r="901" spans="1:9" x14ac:dyDescent="0.25">
      <c r="A901" s="316">
        <v>900</v>
      </c>
      <c r="B901" s="318">
        <v>501</v>
      </c>
      <c r="C901" s="318" t="s">
        <v>3371</v>
      </c>
      <c r="D901" s="318" t="s">
        <v>273</v>
      </c>
      <c r="E901" s="318" t="s">
        <v>273</v>
      </c>
      <c r="F901" s="316"/>
      <c r="G901" s="323" t="s">
        <v>3368</v>
      </c>
      <c r="H901" s="324">
        <v>315000</v>
      </c>
      <c r="I901" s="319"/>
    </row>
    <row r="902" spans="1:9" x14ac:dyDescent="0.25">
      <c r="A902" s="316">
        <v>901</v>
      </c>
      <c r="B902" s="318">
        <v>501</v>
      </c>
      <c r="C902" s="318" t="s">
        <v>3372</v>
      </c>
      <c r="D902" s="318" t="s">
        <v>273</v>
      </c>
      <c r="E902" s="318" t="s">
        <v>273</v>
      </c>
      <c r="F902" s="316"/>
      <c r="G902" s="323" t="s">
        <v>3368</v>
      </c>
      <c r="H902" s="324">
        <v>475000</v>
      </c>
      <c r="I902" s="319"/>
    </row>
    <row r="903" spans="1:9" ht="30" x14ac:dyDescent="0.25">
      <c r="A903" s="316">
        <v>902</v>
      </c>
      <c r="B903" s="318">
        <v>501</v>
      </c>
      <c r="C903" s="318" t="s">
        <v>3373</v>
      </c>
      <c r="D903" s="316"/>
      <c r="E903" s="316"/>
      <c r="F903" s="316"/>
      <c r="G903" s="323" t="s">
        <v>3374</v>
      </c>
      <c r="H903" s="324">
        <v>114000</v>
      </c>
      <c r="I903" s="319"/>
    </row>
    <row r="904" spans="1:9" x14ac:dyDescent="0.25">
      <c r="A904" s="321">
        <v>903</v>
      </c>
      <c r="B904" s="321">
        <v>107</v>
      </c>
      <c r="C904" s="325" t="s">
        <v>3145</v>
      </c>
      <c r="D904" s="321" t="s">
        <v>3223</v>
      </c>
      <c r="E904" s="321"/>
      <c r="F904" s="321" t="s">
        <v>3375</v>
      </c>
      <c r="G904" s="326" t="s">
        <v>62</v>
      </c>
      <c r="H904" s="321">
        <v>1600</v>
      </c>
      <c r="I904" s="327"/>
    </row>
    <row r="905" spans="1:9" x14ac:dyDescent="0.25">
      <c r="A905" s="321">
        <v>904</v>
      </c>
      <c r="B905" s="321">
        <v>107</v>
      </c>
      <c r="C905" s="325" t="s">
        <v>3145</v>
      </c>
      <c r="D905" s="321" t="s">
        <v>3223</v>
      </c>
      <c r="E905" s="321"/>
      <c r="F905" s="321" t="s">
        <v>3376</v>
      </c>
      <c r="G905" s="326" t="s">
        <v>62</v>
      </c>
      <c r="H905" s="321">
        <v>1600</v>
      </c>
      <c r="I905" s="327"/>
    </row>
    <row r="906" spans="1:9" x14ac:dyDescent="0.25">
      <c r="A906" s="321">
        <v>905</v>
      </c>
      <c r="B906" s="321">
        <v>107</v>
      </c>
      <c r="C906" s="325" t="s">
        <v>3145</v>
      </c>
      <c r="D906" s="321" t="s">
        <v>3223</v>
      </c>
      <c r="E906" s="321"/>
      <c r="F906" s="321" t="s">
        <v>3377</v>
      </c>
      <c r="G906" s="326" t="s">
        <v>62</v>
      </c>
      <c r="H906" s="321">
        <v>1600</v>
      </c>
      <c r="I906" s="327"/>
    </row>
    <row r="907" spans="1:9" x14ac:dyDescent="0.25">
      <c r="A907" s="321">
        <v>906</v>
      </c>
      <c r="B907" s="321">
        <v>107</v>
      </c>
      <c r="C907" s="325" t="s">
        <v>3145</v>
      </c>
      <c r="D907" s="321" t="s">
        <v>3223</v>
      </c>
      <c r="E907" s="321"/>
      <c r="F907" s="321" t="s">
        <v>3378</v>
      </c>
      <c r="G907" s="326" t="s">
        <v>62</v>
      </c>
      <c r="H907" s="321">
        <v>1600</v>
      </c>
      <c r="I907" s="327"/>
    </row>
    <row r="908" spans="1:9" x14ac:dyDescent="0.25">
      <c r="A908" s="321">
        <v>907</v>
      </c>
      <c r="B908" s="321">
        <v>107</v>
      </c>
      <c r="C908" s="325" t="s">
        <v>3145</v>
      </c>
      <c r="D908" s="321" t="s">
        <v>3223</v>
      </c>
      <c r="E908" s="321"/>
      <c r="F908" s="321" t="s">
        <v>3379</v>
      </c>
      <c r="G908" s="326" t="s">
        <v>62</v>
      </c>
      <c r="H908" s="321">
        <v>1600</v>
      </c>
      <c r="I908" s="327"/>
    </row>
    <row r="909" spans="1:9" x14ac:dyDescent="0.25">
      <c r="A909" s="321">
        <v>908</v>
      </c>
      <c r="B909" s="321">
        <v>107</v>
      </c>
      <c r="C909" s="325" t="s">
        <v>3145</v>
      </c>
      <c r="D909" s="321" t="s">
        <v>3223</v>
      </c>
      <c r="E909" s="321"/>
      <c r="F909" s="321" t="s">
        <v>3380</v>
      </c>
      <c r="G909" s="326" t="s">
        <v>62</v>
      </c>
      <c r="H909" s="321">
        <v>1600</v>
      </c>
      <c r="I909" s="327"/>
    </row>
    <row r="910" spans="1:9" x14ac:dyDescent="0.25">
      <c r="A910" s="321">
        <v>909</v>
      </c>
      <c r="B910" s="321">
        <v>107</v>
      </c>
      <c r="C910" s="325" t="s">
        <v>3145</v>
      </c>
      <c r="D910" s="321" t="s">
        <v>3223</v>
      </c>
      <c r="E910" s="321"/>
      <c r="F910" s="321" t="s">
        <v>3381</v>
      </c>
      <c r="G910" s="326" t="s">
        <v>62</v>
      </c>
      <c r="H910" s="321">
        <v>1600</v>
      </c>
      <c r="I910" s="327"/>
    </row>
    <row r="911" spans="1:9" x14ac:dyDescent="0.25">
      <c r="A911" s="321">
        <v>910</v>
      </c>
      <c r="B911" s="321">
        <v>107</v>
      </c>
      <c r="C911" s="325" t="s">
        <v>3145</v>
      </c>
      <c r="D911" s="321" t="s">
        <v>3223</v>
      </c>
      <c r="E911" s="321"/>
      <c r="F911" s="321" t="s">
        <v>3382</v>
      </c>
      <c r="G911" s="326" t="s">
        <v>62</v>
      </c>
      <c r="H911" s="321">
        <v>1600</v>
      </c>
      <c r="I911" s="327"/>
    </row>
    <row r="912" spans="1:9" x14ac:dyDescent="0.25">
      <c r="A912" s="321">
        <v>911</v>
      </c>
      <c r="B912" s="321">
        <v>107</v>
      </c>
      <c r="C912" s="325" t="s">
        <v>3145</v>
      </c>
      <c r="D912" s="321" t="s">
        <v>3223</v>
      </c>
      <c r="E912" s="321"/>
      <c r="F912" s="321" t="s">
        <v>3383</v>
      </c>
      <c r="G912" s="326" t="s">
        <v>62</v>
      </c>
      <c r="H912" s="321">
        <v>1600</v>
      </c>
      <c r="I912" s="327"/>
    </row>
    <row r="913" spans="1:9" x14ac:dyDescent="0.25">
      <c r="A913" s="321">
        <v>912</v>
      </c>
      <c r="B913" s="321">
        <v>107</v>
      </c>
      <c r="C913" s="325" t="s">
        <v>3145</v>
      </c>
      <c r="D913" s="321" t="s">
        <v>3223</v>
      </c>
      <c r="E913" s="321"/>
      <c r="F913" s="321" t="s">
        <v>3384</v>
      </c>
      <c r="G913" s="326" t="s">
        <v>62</v>
      </c>
      <c r="H913" s="321">
        <v>1600</v>
      </c>
      <c r="I913" s="327"/>
    </row>
    <row r="914" spans="1:9" x14ac:dyDescent="0.25">
      <c r="A914" s="321">
        <v>913</v>
      </c>
      <c r="B914" s="321">
        <v>107</v>
      </c>
      <c r="C914" s="325" t="s">
        <v>3145</v>
      </c>
      <c r="D914" s="321" t="s">
        <v>3223</v>
      </c>
      <c r="E914" s="321"/>
      <c r="F914" s="321" t="s">
        <v>3385</v>
      </c>
      <c r="G914" s="326" t="s">
        <v>62</v>
      </c>
      <c r="H914" s="321">
        <v>1600</v>
      </c>
      <c r="I914" s="327"/>
    </row>
    <row r="915" spans="1:9" x14ac:dyDescent="0.25">
      <c r="A915" s="321">
        <v>914</v>
      </c>
      <c r="B915" s="321">
        <v>107</v>
      </c>
      <c r="C915" s="325" t="s">
        <v>3145</v>
      </c>
      <c r="D915" s="321" t="s">
        <v>3223</v>
      </c>
      <c r="E915" s="321"/>
      <c r="F915" s="321" t="s">
        <v>3386</v>
      </c>
      <c r="G915" s="326" t="s">
        <v>62</v>
      </c>
      <c r="H915" s="321">
        <v>1600</v>
      </c>
      <c r="I915" s="327"/>
    </row>
    <row r="916" spans="1:9" x14ac:dyDescent="0.25">
      <c r="A916" s="321">
        <v>915</v>
      </c>
      <c r="B916" s="321">
        <v>107</v>
      </c>
      <c r="C916" s="317" t="s">
        <v>3387</v>
      </c>
      <c r="D916" s="316" t="s">
        <v>3388</v>
      </c>
      <c r="E916" s="316" t="s">
        <v>3389</v>
      </c>
      <c r="F916" s="328" t="s">
        <v>3390</v>
      </c>
      <c r="G916" s="318" t="s">
        <v>2792</v>
      </c>
      <c r="H916" s="316">
        <v>18000</v>
      </c>
    </row>
    <row r="917" spans="1:9" x14ac:dyDescent="0.25">
      <c r="A917" s="321">
        <v>916</v>
      </c>
      <c r="B917" s="321">
        <v>107</v>
      </c>
      <c r="C917" s="317" t="s">
        <v>3391</v>
      </c>
      <c r="D917" s="316" t="s">
        <v>3392</v>
      </c>
      <c r="E917" s="316" t="s">
        <v>3393</v>
      </c>
      <c r="F917" s="328" t="s">
        <v>3394</v>
      </c>
      <c r="G917" s="318" t="s">
        <v>2792</v>
      </c>
      <c r="H917" s="316">
        <v>65000</v>
      </c>
    </row>
    <row r="918" spans="1:9" x14ac:dyDescent="0.25">
      <c r="G918" s="319" t="s">
        <v>2777</v>
      </c>
      <c r="H918" s="331">
        <f>SUM(H2:H917)</f>
        <v>51486123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75"/>
  <sheetViews>
    <sheetView topLeftCell="E464" workbookViewId="0">
      <selection activeCell="E477" sqref="A477:XFD477"/>
    </sheetView>
  </sheetViews>
  <sheetFormatPr defaultRowHeight="15" x14ac:dyDescent="0.25"/>
  <cols>
    <col min="1" max="1" width="8" customWidth="1"/>
    <col min="2" max="2" width="15.85546875" customWidth="1"/>
    <col min="3" max="3" width="15.42578125" customWidth="1"/>
    <col min="4" max="4" width="25.140625" customWidth="1"/>
    <col min="5" max="5" width="26.140625" customWidth="1"/>
    <col min="6" max="6" width="19.42578125" customWidth="1"/>
    <col min="7" max="7" width="19.140625" customWidth="1"/>
    <col min="8" max="8" width="20" customWidth="1"/>
    <col min="9" max="9" width="18.85546875" customWidth="1"/>
    <col min="13" max="13" width="13.85546875" customWidth="1"/>
    <col min="257" max="257" width="8" customWidth="1"/>
    <col min="258" max="258" width="15.85546875" customWidth="1"/>
    <col min="259" max="259" width="15.42578125" customWidth="1"/>
    <col min="260" max="260" width="35.140625" customWidth="1"/>
    <col min="261" max="261" width="26.140625" customWidth="1"/>
    <col min="262" max="262" width="19.42578125" customWidth="1"/>
    <col min="263" max="263" width="19.140625" customWidth="1"/>
    <col min="264" max="264" width="20" customWidth="1"/>
    <col min="265" max="265" width="18.85546875" customWidth="1"/>
    <col min="513" max="513" width="8" customWidth="1"/>
    <col min="514" max="514" width="15.85546875" customWidth="1"/>
    <col min="515" max="515" width="15.42578125" customWidth="1"/>
    <col min="516" max="516" width="35.140625" customWidth="1"/>
    <col min="517" max="517" width="26.140625" customWidth="1"/>
    <col min="518" max="518" width="19.42578125" customWidth="1"/>
    <col min="519" max="519" width="19.140625" customWidth="1"/>
    <col min="520" max="520" width="20" customWidth="1"/>
    <col min="521" max="521" width="18.85546875" customWidth="1"/>
    <col min="769" max="769" width="8" customWidth="1"/>
    <col min="770" max="770" width="15.85546875" customWidth="1"/>
    <col min="771" max="771" width="15.42578125" customWidth="1"/>
    <col min="772" max="772" width="35.140625" customWidth="1"/>
    <col min="773" max="773" width="26.140625" customWidth="1"/>
    <col min="774" max="774" width="19.42578125" customWidth="1"/>
    <col min="775" max="775" width="19.140625" customWidth="1"/>
    <col min="776" max="776" width="20" customWidth="1"/>
    <col min="777" max="777" width="18.85546875" customWidth="1"/>
    <col min="1025" max="1025" width="8" customWidth="1"/>
    <col min="1026" max="1026" width="15.85546875" customWidth="1"/>
    <col min="1027" max="1027" width="15.42578125" customWidth="1"/>
    <col min="1028" max="1028" width="35.140625" customWidth="1"/>
    <col min="1029" max="1029" width="26.140625" customWidth="1"/>
    <col min="1030" max="1030" width="19.42578125" customWidth="1"/>
    <col min="1031" max="1031" width="19.140625" customWidth="1"/>
    <col min="1032" max="1032" width="20" customWidth="1"/>
    <col min="1033" max="1033" width="18.85546875" customWidth="1"/>
    <col min="1281" max="1281" width="8" customWidth="1"/>
    <col min="1282" max="1282" width="15.85546875" customWidth="1"/>
    <col min="1283" max="1283" width="15.42578125" customWidth="1"/>
    <col min="1284" max="1284" width="35.140625" customWidth="1"/>
    <col min="1285" max="1285" width="26.140625" customWidth="1"/>
    <col min="1286" max="1286" width="19.42578125" customWidth="1"/>
    <col min="1287" max="1287" width="19.140625" customWidth="1"/>
    <col min="1288" max="1288" width="20" customWidth="1"/>
    <col min="1289" max="1289" width="18.85546875" customWidth="1"/>
    <col min="1537" max="1537" width="8" customWidth="1"/>
    <col min="1538" max="1538" width="15.85546875" customWidth="1"/>
    <col min="1539" max="1539" width="15.42578125" customWidth="1"/>
    <col min="1540" max="1540" width="35.140625" customWidth="1"/>
    <col min="1541" max="1541" width="26.140625" customWidth="1"/>
    <col min="1542" max="1542" width="19.42578125" customWidth="1"/>
    <col min="1543" max="1543" width="19.140625" customWidth="1"/>
    <col min="1544" max="1544" width="20" customWidth="1"/>
    <col min="1545" max="1545" width="18.85546875" customWidth="1"/>
    <col min="1793" max="1793" width="8" customWidth="1"/>
    <col min="1794" max="1794" width="15.85546875" customWidth="1"/>
    <col min="1795" max="1795" width="15.42578125" customWidth="1"/>
    <col min="1796" max="1796" width="35.140625" customWidth="1"/>
    <col min="1797" max="1797" width="26.140625" customWidth="1"/>
    <col min="1798" max="1798" width="19.42578125" customWidth="1"/>
    <col min="1799" max="1799" width="19.140625" customWidth="1"/>
    <col min="1800" max="1800" width="20" customWidth="1"/>
    <col min="1801" max="1801" width="18.85546875" customWidth="1"/>
    <col min="2049" max="2049" width="8" customWidth="1"/>
    <col min="2050" max="2050" width="15.85546875" customWidth="1"/>
    <col min="2051" max="2051" width="15.42578125" customWidth="1"/>
    <col min="2052" max="2052" width="35.140625" customWidth="1"/>
    <col min="2053" max="2053" width="26.140625" customWidth="1"/>
    <col min="2054" max="2054" width="19.42578125" customWidth="1"/>
    <col min="2055" max="2055" width="19.140625" customWidth="1"/>
    <col min="2056" max="2056" width="20" customWidth="1"/>
    <col min="2057" max="2057" width="18.85546875" customWidth="1"/>
    <col min="2305" max="2305" width="8" customWidth="1"/>
    <col min="2306" max="2306" width="15.85546875" customWidth="1"/>
    <col min="2307" max="2307" width="15.42578125" customWidth="1"/>
    <col min="2308" max="2308" width="35.140625" customWidth="1"/>
    <col min="2309" max="2309" width="26.140625" customWidth="1"/>
    <col min="2310" max="2310" width="19.42578125" customWidth="1"/>
    <col min="2311" max="2311" width="19.140625" customWidth="1"/>
    <col min="2312" max="2312" width="20" customWidth="1"/>
    <col min="2313" max="2313" width="18.85546875" customWidth="1"/>
    <col min="2561" max="2561" width="8" customWidth="1"/>
    <col min="2562" max="2562" width="15.85546875" customWidth="1"/>
    <col min="2563" max="2563" width="15.42578125" customWidth="1"/>
    <col min="2564" max="2564" width="35.140625" customWidth="1"/>
    <col min="2565" max="2565" width="26.140625" customWidth="1"/>
    <col min="2566" max="2566" width="19.42578125" customWidth="1"/>
    <col min="2567" max="2567" width="19.140625" customWidth="1"/>
    <col min="2568" max="2568" width="20" customWidth="1"/>
    <col min="2569" max="2569" width="18.85546875" customWidth="1"/>
    <col min="2817" max="2817" width="8" customWidth="1"/>
    <col min="2818" max="2818" width="15.85546875" customWidth="1"/>
    <col min="2819" max="2819" width="15.42578125" customWidth="1"/>
    <col min="2820" max="2820" width="35.140625" customWidth="1"/>
    <col min="2821" max="2821" width="26.140625" customWidth="1"/>
    <col min="2822" max="2822" width="19.42578125" customWidth="1"/>
    <col min="2823" max="2823" width="19.140625" customWidth="1"/>
    <col min="2824" max="2824" width="20" customWidth="1"/>
    <col min="2825" max="2825" width="18.85546875" customWidth="1"/>
    <col min="3073" max="3073" width="8" customWidth="1"/>
    <col min="3074" max="3074" width="15.85546875" customWidth="1"/>
    <col min="3075" max="3075" width="15.42578125" customWidth="1"/>
    <col min="3076" max="3076" width="35.140625" customWidth="1"/>
    <col min="3077" max="3077" width="26.140625" customWidth="1"/>
    <col min="3078" max="3078" width="19.42578125" customWidth="1"/>
    <col min="3079" max="3079" width="19.140625" customWidth="1"/>
    <col min="3080" max="3080" width="20" customWidth="1"/>
    <col min="3081" max="3081" width="18.85546875" customWidth="1"/>
    <col min="3329" max="3329" width="8" customWidth="1"/>
    <col min="3330" max="3330" width="15.85546875" customWidth="1"/>
    <col min="3331" max="3331" width="15.42578125" customWidth="1"/>
    <col min="3332" max="3332" width="35.140625" customWidth="1"/>
    <col min="3333" max="3333" width="26.140625" customWidth="1"/>
    <col min="3334" max="3334" width="19.42578125" customWidth="1"/>
    <col min="3335" max="3335" width="19.140625" customWidth="1"/>
    <col min="3336" max="3336" width="20" customWidth="1"/>
    <col min="3337" max="3337" width="18.85546875" customWidth="1"/>
    <col min="3585" max="3585" width="8" customWidth="1"/>
    <col min="3586" max="3586" width="15.85546875" customWidth="1"/>
    <col min="3587" max="3587" width="15.42578125" customWidth="1"/>
    <col min="3588" max="3588" width="35.140625" customWidth="1"/>
    <col min="3589" max="3589" width="26.140625" customWidth="1"/>
    <col min="3590" max="3590" width="19.42578125" customWidth="1"/>
    <col min="3591" max="3591" width="19.140625" customWidth="1"/>
    <col min="3592" max="3592" width="20" customWidth="1"/>
    <col min="3593" max="3593" width="18.85546875" customWidth="1"/>
    <col min="3841" max="3841" width="8" customWidth="1"/>
    <col min="3842" max="3842" width="15.85546875" customWidth="1"/>
    <col min="3843" max="3843" width="15.42578125" customWidth="1"/>
    <col min="3844" max="3844" width="35.140625" customWidth="1"/>
    <col min="3845" max="3845" width="26.140625" customWidth="1"/>
    <col min="3846" max="3846" width="19.42578125" customWidth="1"/>
    <col min="3847" max="3847" width="19.140625" customWidth="1"/>
    <col min="3848" max="3848" width="20" customWidth="1"/>
    <col min="3849" max="3849" width="18.85546875" customWidth="1"/>
    <col min="4097" max="4097" width="8" customWidth="1"/>
    <col min="4098" max="4098" width="15.85546875" customWidth="1"/>
    <col min="4099" max="4099" width="15.42578125" customWidth="1"/>
    <col min="4100" max="4100" width="35.140625" customWidth="1"/>
    <col min="4101" max="4101" width="26.140625" customWidth="1"/>
    <col min="4102" max="4102" width="19.42578125" customWidth="1"/>
    <col min="4103" max="4103" width="19.140625" customWidth="1"/>
    <col min="4104" max="4104" width="20" customWidth="1"/>
    <col min="4105" max="4105" width="18.85546875" customWidth="1"/>
    <col min="4353" max="4353" width="8" customWidth="1"/>
    <col min="4354" max="4354" width="15.85546875" customWidth="1"/>
    <col min="4355" max="4355" width="15.42578125" customWidth="1"/>
    <col min="4356" max="4356" width="35.140625" customWidth="1"/>
    <col min="4357" max="4357" width="26.140625" customWidth="1"/>
    <col min="4358" max="4358" width="19.42578125" customWidth="1"/>
    <col min="4359" max="4359" width="19.140625" customWidth="1"/>
    <col min="4360" max="4360" width="20" customWidth="1"/>
    <col min="4361" max="4361" width="18.85546875" customWidth="1"/>
    <col min="4609" max="4609" width="8" customWidth="1"/>
    <col min="4610" max="4610" width="15.85546875" customWidth="1"/>
    <col min="4611" max="4611" width="15.42578125" customWidth="1"/>
    <col min="4612" max="4612" width="35.140625" customWidth="1"/>
    <col min="4613" max="4613" width="26.140625" customWidth="1"/>
    <col min="4614" max="4614" width="19.42578125" customWidth="1"/>
    <col min="4615" max="4615" width="19.140625" customWidth="1"/>
    <col min="4616" max="4616" width="20" customWidth="1"/>
    <col min="4617" max="4617" width="18.85546875" customWidth="1"/>
    <col min="4865" max="4865" width="8" customWidth="1"/>
    <col min="4866" max="4866" width="15.85546875" customWidth="1"/>
    <col min="4867" max="4867" width="15.42578125" customWidth="1"/>
    <col min="4868" max="4868" width="35.140625" customWidth="1"/>
    <col min="4869" max="4869" width="26.140625" customWidth="1"/>
    <col min="4870" max="4870" width="19.42578125" customWidth="1"/>
    <col min="4871" max="4871" width="19.140625" customWidth="1"/>
    <col min="4872" max="4872" width="20" customWidth="1"/>
    <col min="4873" max="4873" width="18.85546875" customWidth="1"/>
    <col min="5121" max="5121" width="8" customWidth="1"/>
    <col min="5122" max="5122" width="15.85546875" customWidth="1"/>
    <col min="5123" max="5123" width="15.42578125" customWidth="1"/>
    <col min="5124" max="5124" width="35.140625" customWidth="1"/>
    <col min="5125" max="5125" width="26.140625" customWidth="1"/>
    <col min="5126" max="5126" width="19.42578125" customWidth="1"/>
    <col min="5127" max="5127" width="19.140625" customWidth="1"/>
    <col min="5128" max="5128" width="20" customWidth="1"/>
    <col min="5129" max="5129" width="18.85546875" customWidth="1"/>
    <col min="5377" max="5377" width="8" customWidth="1"/>
    <col min="5378" max="5378" width="15.85546875" customWidth="1"/>
    <col min="5379" max="5379" width="15.42578125" customWidth="1"/>
    <col min="5380" max="5380" width="35.140625" customWidth="1"/>
    <col min="5381" max="5381" width="26.140625" customWidth="1"/>
    <col min="5382" max="5382" width="19.42578125" customWidth="1"/>
    <col min="5383" max="5383" width="19.140625" customWidth="1"/>
    <col min="5384" max="5384" width="20" customWidth="1"/>
    <col min="5385" max="5385" width="18.85546875" customWidth="1"/>
    <col min="5633" max="5633" width="8" customWidth="1"/>
    <col min="5634" max="5634" width="15.85546875" customWidth="1"/>
    <col min="5635" max="5635" width="15.42578125" customWidth="1"/>
    <col min="5636" max="5636" width="35.140625" customWidth="1"/>
    <col min="5637" max="5637" width="26.140625" customWidth="1"/>
    <col min="5638" max="5638" width="19.42578125" customWidth="1"/>
    <col min="5639" max="5639" width="19.140625" customWidth="1"/>
    <col min="5640" max="5640" width="20" customWidth="1"/>
    <col min="5641" max="5641" width="18.85546875" customWidth="1"/>
    <col min="5889" max="5889" width="8" customWidth="1"/>
    <col min="5890" max="5890" width="15.85546875" customWidth="1"/>
    <col min="5891" max="5891" width="15.42578125" customWidth="1"/>
    <col min="5892" max="5892" width="35.140625" customWidth="1"/>
    <col min="5893" max="5893" width="26.140625" customWidth="1"/>
    <col min="5894" max="5894" width="19.42578125" customWidth="1"/>
    <col min="5895" max="5895" width="19.140625" customWidth="1"/>
    <col min="5896" max="5896" width="20" customWidth="1"/>
    <col min="5897" max="5897" width="18.85546875" customWidth="1"/>
    <col min="6145" max="6145" width="8" customWidth="1"/>
    <col min="6146" max="6146" width="15.85546875" customWidth="1"/>
    <col min="6147" max="6147" width="15.42578125" customWidth="1"/>
    <col min="6148" max="6148" width="35.140625" customWidth="1"/>
    <col min="6149" max="6149" width="26.140625" customWidth="1"/>
    <col min="6150" max="6150" width="19.42578125" customWidth="1"/>
    <col min="6151" max="6151" width="19.140625" customWidth="1"/>
    <col min="6152" max="6152" width="20" customWidth="1"/>
    <col min="6153" max="6153" width="18.85546875" customWidth="1"/>
    <col min="6401" max="6401" width="8" customWidth="1"/>
    <col min="6402" max="6402" width="15.85546875" customWidth="1"/>
    <col min="6403" max="6403" width="15.42578125" customWidth="1"/>
    <col min="6404" max="6404" width="35.140625" customWidth="1"/>
    <col min="6405" max="6405" width="26.140625" customWidth="1"/>
    <col min="6406" max="6406" width="19.42578125" customWidth="1"/>
    <col min="6407" max="6407" width="19.140625" customWidth="1"/>
    <col min="6408" max="6408" width="20" customWidth="1"/>
    <col min="6409" max="6409" width="18.85546875" customWidth="1"/>
    <col min="6657" max="6657" width="8" customWidth="1"/>
    <col min="6658" max="6658" width="15.85546875" customWidth="1"/>
    <col min="6659" max="6659" width="15.42578125" customWidth="1"/>
    <col min="6660" max="6660" width="35.140625" customWidth="1"/>
    <col min="6661" max="6661" width="26.140625" customWidth="1"/>
    <col min="6662" max="6662" width="19.42578125" customWidth="1"/>
    <col min="6663" max="6663" width="19.140625" customWidth="1"/>
    <col min="6664" max="6664" width="20" customWidth="1"/>
    <col min="6665" max="6665" width="18.85546875" customWidth="1"/>
    <col min="6913" max="6913" width="8" customWidth="1"/>
    <col min="6914" max="6914" width="15.85546875" customWidth="1"/>
    <col min="6915" max="6915" width="15.42578125" customWidth="1"/>
    <col min="6916" max="6916" width="35.140625" customWidth="1"/>
    <col min="6917" max="6917" width="26.140625" customWidth="1"/>
    <col min="6918" max="6918" width="19.42578125" customWidth="1"/>
    <col min="6919" max="6919" width="19.140625" customWidth="1"/>
    <col min="6920" max="6920" width="20" customWidth="1"/>
    <col min="6921" max="6921" width="18.85546875" customWidth="1"/>
    <col min="7169" max="7169" width="8" customWidth="1"/>
    <col min="7170" max="7170" width="15.85546875" customWidth="1"/>
    <col min="7171" max="7171" width="15.42578125" customWidth="1"/>
    <col min="7172" max="7172" width="35.140625" customWidth="1"/>
    <col min="7173" max="7173" width="26.140625" customWidth="1"/>
    <col min="7174" max="7174" width="19.42578125" customWidth="1"/>
    <col min="7175" max="7175" width="19.140625" customWidth="1"/>
    <col min="7176" max="7176" width="20" customWidth="1"/>
    <col min="7177" max="7177" width="18.85546875" customWidth="1"/>
    <col min="7425" max="7425" width="8" customWidth="1"/>
    <col min="7426" max="7426" width="15.85546875" customWidth="1"/>
    <col min="7427" max="7427" width="15.42578125" customWidth="1"/>
    <col min="7428" max="7428" width="35.140625" customWidth="1"/>
    <col min="7429" max="7429" width="26.140625" customWidth="1"/>
    <col min="7430" max="7430" width="19.42578125" customWidth="1"/>
    <col min="7431" max="7431" width="19.140625" customWidth="1"/>
    <col min="7432" max="7432" width="20" customWidth="1"/>
    <col min="7433" max="7433" width="18.85546875" customWidth="1"/>
    <col min="7681" max="7681" width="8" customWidth="1"/>
    <col min="7682" max="7682" width="15.85546875" customWidth="1"/>
    <col min="7683" max="7683" width="15.42578125" customWidth="1"/>
    <col min="7684" max="7684" width="35.140625" customWidth="1"/>
    <col min="7685" max="7685" width="26.140625" customWidth="1"/>
    <col min="7686" max="7686" width="19.42578125" customWidth="1"/>
    <col min="7687" max="7687" width="19.140625" customWidth="1"/>
    <col min="7688" max="7688" width="20" customWidth="1"/>
    <col min="7689" max="7689" width="18.85546875" customWidth="1"/>
    <col min="7937" max="7937" width="8" customWidth="1"/>
    <col min="7938" max="7938" width="15.85546875" customWidth="1"/>
    <col min="7939" max="7939" width="15.42578125" customWidth="1"/>
    <col min="7940" max="7940" width="35.140625" customWidth="1"/>
    <col min="7941" max="7941" width="26.140625" customWidth="1"/>
    <col min="7942" max="7942" width="19.42578125" customWidth="1"/>
    <col min="7943" max="7943" width="19.140625" customWidth="1"/>
    <col min="7944" max="7944" width="20" customWidth="1"/>
    <col min="7945" max="7945" width="18.85546875" customWidth="1"/>
    <col min="8193" max="8193" width="8" customWidth="1"/>
    <col min="8194" max="8194" width="15.85546875" customWidth="1"/>
    <col min="8195" max="8195" width="15.42578125" customWidth="1"/>
    <col min="8196" max="8196" width="35.140625" customWidth="1"/>
    <col min="8197" max="8197" width="26.140625" customWidth="1"/>
    <col min="8198" max="8198" width="19.42578125" customWidth="1"/>
    <col min="8199" max="8199" width="19.140625" customWidth="1"/>
    <col min="8200" max="8200" width="20" customWidth="1"/>
    <col min="8201" max="8201" width="18.85546875" customWidth="1"/>
    <col min="8449" max="8449" width="8" customWidth="1"/>
    <col min="8450" max="8450" width="15.85546875" customWidth="1"/>
    <col min="8451" max="8451" width="15.42578125" customWidth="1"/>
    <col min="8452" max="8452" width="35.140625" customWidth="1"/>
    <col min="8453" max="8453" width="26.140625" customWidth="1"/>
    <col min="8454" max="8454" width="19.42578125" customWidth="1"/>
    <col min="8455" max="8455" width="19.140625" customWidth="1"/>
    <col min="8456" max="8456" width="20" customWidth="1"/>
    <col min="8457" max="8457" width="18.85546875" customWidth="1"/>
    <col min="8705" max="8705" width="8" customWidth="1"/>
    <col min="8706" max="8706" width="15.85546875" customWidth="1"/>
    <col min="8707" max="8707" width="15.42578125" customWidth="1"/>
    <col min="8708" max="8708" width="35.140625" customWidth="1"/>
    <col min="8709" max="8709" width="26.140625" customWidth="1"/>
    <col min="8710" max="8710" width="19.42578125" customWidth="1"/>
    <col min="8711" max="8711" width="19.140625" customWidth="1"/>
    <col min="8712" max="8712" width="20" customWidth="1"/>
    <col min="8713" max="8713" width="18.85546875" customWidth="1"/>
    <col min="8961" max="8961" width="8" customWidth="1"/>
    <col min="8962" max="8962" width="15.85546875" customWidth="1"/>
    <col min="8963" max="8963" width="15.42578125" customWidth="1"/>
    <col min="8964" max="8964" width="35.140625" customWidth="1"/>
    <col min="8965" max="8965" width="26.140625" customWidth="1"/>
    <col min="8966" max="8966" width="19.42578125" customWidth="1"/>
    <col min="8967" max="8967" width="19.140625" customWidth="1"/>
    <col min="8968" max="8968" width="20" customWidth="1"/>
    <col min="8969" max="8969" width="18.85546875" customWidth="1"/>
    <col min="9217" max="9217" width="8" customWidth="1"/>
    <col min="9218" max="9218" width="15.85546875" customWidth="1"/>
    <col min="9219" max="9219" width="15.42578125" customWidth="1"/>
    <col min="9220" max="9220" width="35.140625" customWidth="1"/>
    <col min="9221" max="9221" width="26.140625" customWidth="1"/>
    <col min="9222" max="9222" width="19.42578125" customWidth="1"/>
    <col min="9223" max="9223" width="19.140625" customWidth="1"/>
    <col min="9224" max="9224" width="20" customWidth="1"/>
    <col min="9225" max="9225" width="18.85546875" customWidth="1"/>
    <col min="9473" max="9473" width="8" customWidth="1"/>
    <col min="9474" max="9474" width="15.85546875" customWidth="1"/>
    <col min="9475" max="9475" width="15.42578125" customWidth="1"/>
    <col min="9476" max="9476" width="35.140625" customWidth="1"/>
    <col min="9477" max="9477" width="26.140625" customWidth="1"/>
    <col min="9478" max="9478" width="19.42578125" customWidth="1"/>
    <col min="9479" max="9479" width="19.140625" customWidth="1"/>
    <col min="9480" max="9480" width="20" customWidth="1"/>
    <col min="9481" max="9481" width="18.85546875" customWidth="1"/>
    <col min="9729" max="9729" width="8" customWidth="1"/>
    <col min="9730" max="9730" width="15.85546875" customWidth="1"/>
    <col min="9731" max="9731" width="15.42578125" customWidth="1"/>
    <col min="9732" max="9732" width="35.140625" customWidth="1"/>
    <col min="9733" max="9733" width="26.140625" customWidth="1"/>
    <col min="9734" max="9734" width="19.42578125" customWidth="1"/>
    <col min="9735" max="9735" width="19.140625" customWidth="1"/>
    <col min="9736" max="9736" width="20" customWidth="1"/>
    <col min="9737" max="9737" width="18.85546875" customWidth="1"/>
    <col min="9985" max="9985" width="8" customWidth="1"/>
    <col min="9986" max="9986" width="15.85546875" customWidth="1"/>
    <col min="9987" max="9987" width="15.42578125" customWidth="1"/>
    <col min="9988" max="9988" width="35.140625" customWidth="1"/>
    <col min="9989" max="9989" width="26.140625" customWidth="1"/>
    <col min="9990" max="9990" width="19.42578125" customWidth="1"/>
    <col min="9991" max="9991" width="19.140625" customWidth="1"/>
    <col min="9992" max="9992" width="20" customWidth="1"/>
    <col min="9993" max="9993" width="18.85546875" customWidth="1"/>
    <col min="10241" max="10241" width="8" customWidth="1"/>
    <col min="10242" max="10242" width="15.85546875" customWidth="1"/>
    <col min="10243" max="10243" width="15.42578125" customWidth="1"/>
    <col min="10244" max="10244" width="35.140625" customWidth="1"/>
    <col min="10245" max="10245" width="26.140625" customWidth="1"/>
    <col min="10246" max="10246" width="19.42578125" customWidth="1"/>
    <col min="10247" max="10247" width="19.140625" customWidth="1"/>
    <col min="10248" max="10248" width="20" customWidth="1"/>
    <col min="10249" max="10249" width="18.85546875" customWidth="1"/>
    <col min="10497" max="10497" width="8" customWidth="1"/>
    <col min="10498" max="10498" width="15.85546875" customWidth="1"/>
    <col min="10499" max="10499" width="15.42578125" customWidth="1"/>
    <col min="10500" max="10500" width="35.140625" customWidth="1"/>
    <col min="10501" max="10501" width="26.140625" customWidth="1"/>
    <col min="10502" max="10502" width="19.42578125" customWidth="1"/>
    <col min="10503" max="10503" width="19.140625" customWidth="1"/>
    <col min="10504" max="10504" width="20" customWidth="1"/>
    <col min="10505" max="10505" width="18.85546875" customWidth="1"/>
    <col min="10753" max="10753" width="8" customWidth="1"/>
    <col min="10754" max="10754" width="15.85546875" customWidth="1"/>
    <col min="10755" max="10755" width="15.42578125" customWidth="1"/>
    <col min="10756" max="10756" width="35.140625" customWidth="1"/>
    <col min="10757" max="10757" width="26.140625" customWidth="1"/>
    <col min="10758" max="10758" width="19.42578125" customWidth="1"/>
    <col min="10759" max="10759" width="19.140625" customWidth="1"/>
    <col min="10760" max="10760" width="20" customWidth="1"/>
    <col min="10761" max="10761" width="18.85546875" customWidth="1"/>
    <col min="11009" max="11009" width="8" customWidth="1"/>
    <col min="11010" max="11010" width="15.85546875" customWidth="1"/>
    <col min="11011" max="11011" width="15.42578125" customWidth="1"/>
    <col min="11012" max="11012" width="35.140625" customWidth="1"/>
    <col min="11013" max="11013" width="26.140625" customWidth="1"/>
    <col min="11014" max="11014" width="19.42578125" customWidth="1"/>
    <col min="11015" max="11015" width="19.140625" customWidth="1"/>
    <col min="11016" max="11016" width="20" customWidth="1"/>
    <col min="11017" max="11017" width="18.85546875" customWidth="1"/>
    <col min="11265" max="11265" width="8" customWidth="1"/>
    <col min="11266" max="11266" width="15.85546875" customWidth="1"/>
    <col min="11267" max="11267" width="15.42578125" customWidth="1"/>
    <col min="11268" max="11268" width="35.140625" customWidth="1"/>
    <col min="11269" max="11269" width="26.140625" customWidth="1"/>
    <col min="11270" max="11270" width="19.42578125" customWidth="1"/>
    <col min="11271" max="11271" width="19.140625" customWidth="1"/>
    <col min="11272" max="11272" width="20" customWidth="1"/>
    <col min="11273" max="11273" width="18.85546875" customWidth="1"/>
    <col min="11521" max="11521" width="8" customWidth="1"/>
    <col min="11522" max="11522" width="15.85546875" customWidth="1"/>
    <col min="11523" max="11523" width="15.42578125" customWidth="1"/>
    <col min="11524" max="11524" width="35.140625" customWidth="1"/>
    <col min="11525" max="11525" width="26.140625" customWidth="1"/>
    <col min="11526" max="11526" width="19.42578125" customWidth="1"/>
    <col min="11527" max="11527" width="19.140625" customWidth="1"/>
    <col min="11528" max="11528" width="20" customWidth="1"/>
    <col min="11529" max="11529" width="18.85546875" customWidth="1"/>
    <col min="11777" max="11777" width="8" customWidth="1"/>
    <col min="11778" max="11778" width="15.85546875" customWidth="1"/>
    <col min="11779" max="11779" width="15.42578125" customWidth="1"/>
    <col min="11780" max="11780" width="35.140625" customWidth="1"/>
    <col min="11781" max="11781" width="26.140625" customWidth="1"/>
    <col min="11782" max="11782" width="19.42578125" customWidth="1"/>
    <col min="11783" max="11783" width="19.140625" customWidth="1"/>
    <col min="11784" max="11784" width="20" customWidth="1"/>
    <col min="11785" max="11785" width="18.85546875" customWidth="1"/>
    <col min="12033" max="12033" width="8" customWidth="1"/>
    <col min="12034" max="12034" width="15.85546875" customWidth="1"/>
    <col min="12035" max="12035" width="15.42578125" customWidth="1"/>
    <col min="12036" max="12036" width="35.140625" customWidth="1"/>
    <col min="12037" max="12037" width="26.140625" customWidth="1"/>
    <col min="12038" max="12038" width="19.42578125" customWidth="1"/>
    <col min="12039" max="12039" width="19.140625" customWidth="1"/>
    <col min="12040" max="12040" width="20" customWidth="1"/>
    <col min="12041" max="12041" width="18.85546875" customWidth="1"/>
    <col min="12289" max="12289" width="8" customWidth="1"/>
    <col min="12290" max="12290" width="15.85546875" customWidth="1"/>
    <col min="12291" max="12291" width="15.42578125" customWidth="1"/>
    <col min="12292" max="12292" width="35.140625" customWidth="1"/>
    <col min="12293" max="12293" width="26.140625" customWidth="1"/>
    <col min="12294" max="12294" width="19.42578125" customWidth="1"/>
    <col min="12295" max="12295" width="19.140625" customWidth="1"/>
    <col min="12296" max="12296" width="20" customWidth="1"/>
    <col min="12297" max="12297" width="18.85546875" customWidth="1"/>
    <col min="12545" max="12545" width="8" customWidth="1"/>
    <col min="12546" max="12546" width="15.85546875" customWidth="1"/>
    <col min="12547" max="12547" width="15.42578125" customWidth="1"/>
    <col min="12548" max="12548" width="35.140625" customWidth="1"/>
    <col min="12549" max="12549" width="26.140625" customWidth="1"/>
    <col min="12550" max="12550" width="19.42578125" customWidth="1"/>
    <col min="12551" max="12551" width="19.140625" customWidth="1"/>
    <col min="12552" max="12552" width="20" customWidth="1"/>
    <col min="12553" max="12553" width="18.85546875" customWidth="1"/>
    <col min="12801" max="12801" width="8" customWidth="1"/>
    <col min="12802" max="12802" width="15.85546875" customWidth="1"/>
    <col min="12803" max="12803" width="15.42578125" customWidth="1"/>
    <col min="12804" max="12804" width="35.140625" customWidth="1"/>
    <col min="12805" max="12805" width="26.140625" customWidth="1"/>
    <col min="12806" max="12806" width="19.42578125" customWidth="1"/>
    <col min="12807" max="12807" width="19.140625" customWidth="1"/>
    <col min="12808" max="12808" width="20" customWidth="1"/>
    <col min="12809" max="12809" width="18.85546875" customWidth="1"/>
    <col min="13057" max="13057" width="8" customWidth="1"/>
    <col min="13058" max="13058" width="15.85546875" customWidth="1"/>
    <col min="13059" max="13059" width="15.42578125" customWidth="1"/>
    <col min="13060" max="13060" width="35.140625" customWidth="1"/>
    <col min="13061" max="13061" width="26.140625" customWidth="1"/>
    <col min="13062" max="13062" width="19.42578125" customWidth="1"/>
    <col min="13063" max="13063" width="19.140625" customWidth="1"/>
    <col min="13064" max="13064" width="20" customWidth="1"/>
    <col min="13065" max="13065" width="18.85546875" customWidth="1"/>
    <col min="13313" max="13313" width="8" customWidth="1"/>
    <col min="13314" max="13314" width="15.85546875" customWidth="1"/>
    <col min="13315" max="13315" width="15.42578125" customWidth="1"/>
    <col min="13316" max="13316" width="35.140625" customWidth="1"/>
    <col min="13317" max="13317" width="26.140625" customWidth="1"/>
    <col min="13318" max="13318" width="19.42578125" customWidth="1"/>
    <col min="13319" max="13319" width="19.140625" customWidth="1"/>
    <col min="13320" max="13320" width="20" customWidth="1"/>
    <col min="13321" max="13321" width="18.85546875" customWidth="1"/>
    <col min="13569" max="13569" width="8" customWidth="1"/>
    <col min="13570" max="13570" width="15.85546875" customWidth="1"/>
    <col min="13571" max="13571" width="15.42578125" customWidth="1"/>
    <col min="13572" max="13572" width="35.140625" customWidth="1"/>
    <col min="13573" max="13573" width="26.140625" customWidth="1"/>
    <col min="13574" max="13574" width="19.42578125" customWidth="1"/>
    <col min="13575" max="13575" width="19.140625" customWidth="1"/>
    <col min="13576" max="13576" width="20" customWidth="1"/>
    <col min="13577" max="13577" width="18.85546875" customWidth="1"/>
    <col min="13825" max="13825" width="8" customWidth="1"/>
    <col min="13826" max="13826" width="15.85546875" customWidth="1"/>
    <col min="13827" max="13827" width="15.42578125" customWidth="1"/>
    <col min="13828" max="13828" width="35.140625" customWidth="1"/>
    <col min="13829" max="13829" width="26.140625" customWidth="1"/>
    <col min="13830" max="13830" width="19.42578125" customWidth="1"/>
    <col min="13831" max="13831" width="19.140625" customWidth="1"/>
    <col min="13832" max="13832" width="20" customWidth="1"/>
    <col min="13833" max="13833" width="18.85546875" customWidth="1"/>
    <col min="14081" max="14081" width="8" customWidth="1"/>
    <col min="14082" max="14082" width="15.85546875" customWidth="1"/>
    <col min="14083" max="14083" width="15.42578125" customWidth="1"/>
    <col min="14084" max="14084" width="35.140625" customWidth="1"/>
    <col min="14085" max="14085" width="26.140625" customWidth="1"/>
    <col min="14086" max="14086" width="19.42578125" customWidth="1"/>
    <col min="14087" max="14087" width="19.140625" customWidth="1"/>
    <col min="14088" max="14088" width="20" customWidth="1"/>
    <col min="14089" max="14089" width="18.85546875" customWidth="1"/>
    <col min="14337" max="14337" width="8" customWidth="1"/>
    <col min="14338" max="14338" width="15.85546875" customWidth="1"/>
    <col min="14339" max="14339" width="15.42578125" customWidth="1"/>
    <col min="14340" max="14340" width="35.140625" customWidth="1"/>
    <col min="14341" max="14341" width="26.140625" customWidth="1"/>
    <col min="14342" max="14342" width="19.42578125" customWidth="1"/>
    <col min="14343" max="14343" width="19.140625" customWidth="1"/>
    <col min="14344" max="14344" width="20" customWidth="1"/>
    <col min="14345" max="14345" width="18.85546875" customWidth="1"/>
    <col min="14593" max="14593" width="8" customWidth="1"/>
    <col min="14594" max="14594" width="15.85546875" customWidth="1"/>
    <col min="14595" max="14595" width="15.42578125" customWidth="1"/>
    <col min="14596" max="14596" width="35.140625" customWidth="1"/>
    <col min="14597" max="14597" width="26.140625" customWidth="1"/>
    <col min="14598" max="14598" width="19.42578125" customWidth="1"/>
    <col min="14599" max="14599" width="19.140625" customWidth="1"/>
    <col min="14600" max="14600" width="20" customWidth="1"/>
    <col min="14601" max="14601" width="18.85546875" customWidth="1"/>
    <col min="14849" max="14849" width="8" customWidth="1"/>
    <col min="14850" max="14850" width="15.85546875" customWidth="1"/>
    <col min="14851" max="14851" width="15.42578125" customWidth="1"/>
    <col min="14852" max="14852" width="35.140625" customWidth="1"/>
    <col min="14853" max="14853" width="26.140625" customWidth="1"/>
    <col min="14854" max="14854" width="19.42578125" customWidth="1"/>
    <col min="14855" max="14855" width="19.140625" customWidth="1"/>
    <col min="14856" max="14856" width="20" customWidth="1"/>
    <col min="14857" max="14857" width="18.85546875" customWidth="1"/>
    <col min="15105" max="15105" width="8" customWidth="1"/>
    <col min="15106" max="15106" width="15.85546875" customWidth="1"/>
    <col min="15107" max="15107" width="15.42578125" customWidth="1"/>
    <col min="15108" max="15108" width="35.140625" customWidth="1"/>
    <col min="15109" max="15109" width="26.140625" customWidth="1"/>
    <col min="15110" max="15110" width="19.42578125" customWidth="1"/>
    <col min="15111" max="15111" width="19.140625" customWidth="1"/>
    <col min="15112" max="15112" width="20" customWidth="1"/>
    <col min="15113" max="15113" width="18.85546875" customWidth="1"/>
    <col min="15361" max="15361" width="8" customWidth="1"/>
    <col min="15362" max="15362" width="15.85546875" customWidth="1"/>
    <col min="15363" max="15363" width="15.42578125" customWidth="1"/>
    <col min="15364" max="15364" width="35.140625" customWidth="1"/>
    <col min="15365" max="15365" width="26.140625" customWidth="1"/>
    <col min="15366" max="15366" width="19.42578125" customWidth="1"/>
    <col min="15367" max="15367" width="19.140625" customWidth="1"/>
    <col min="15368" max="15368" width="20" customWidth="1"/>
    <col min="15369" max="15369" width="18.85546875" customWidth="1"/>
    <col min="15617" max="15617" width="8" customWidth="1"/>
    <col min="15618" max="15618" width="15.85546875" customWidth="1"/>
    <col min="15619" max="15619" width="15.42578125" customWidth="1"/>
    <col min="15620" max="15620" width="35.140625" customWidth="1"/>
    <col min="15621" max="15621" width="26.140625" customWidth="1"/>
    <col min="15622" max="15622" width="19.42578125" customWidth="1"/>
    <col min="15623" max="15623" width="19.140625" customWidth="1"/>
    <col min="15624" max="15624" width="20" customWidth="1"/>
    <col min="15625" max="15625" width="18.85546875" customWidth="1"/>
    <col min="15873" max="15873" width="8" customWidth="1"/>
    <col min="15874" max="15874" width="15.85546875" customWidth="1"/>
    <col min="15875" max="15875" width="15.42578125" customWidth="1"/>
    <col min="15876" max="15876" width="35.140625" customWidth="1"/>
    <col min="15877" max="15877" width="26.140625" customWidth="1"/>
    <col min="15878" max="15878" width="19.42578125" customWidth="1"/>
    <col min="15879" max="15879" width="19.140625" customWidth="1"/>
    <col min="15880" max="15880" width="20" customWidth="1"/>
    <col min="15881" max="15881" width="18.85546875" customWidth="1"/>
    <col min="16129" max="16129" width="8" customWidth="1"/>
    <col min="16130" max="16130" width="15.85546875" customWidth="1"/>
    <col min="16131" max="16131" width="15.42578125" customWidth="1"/>
    <col min="16132" max="16132" width="35.140625" customWidth="1"/>
    <col min="16133" max="16133" width="26.140625" customWidth="1"/>
    <col min="16134" max="16134" width="19.42578125" customWidth="1"/>
    <col min="16135" max="16135" width="19.140625" customWidth="1"/>
    <col min="16136" max="16136" width="20" customWidth="1"/>
    <col min="16137" max="16137" width="18.85546875" customWidth="1"/>
  </cols>
  <sheetData>
    <row r="1" spans="1:10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10" s="39" customFormat="1" ht="14.25" customHeight="1" x14ac:dyDescent="0.25">
      <c r="A2" s="32"/>
      <c r="B2" s="33"/>
      <c r="C2" s="34"/>
      <c r="D2" s="34"/>
      <c r="E2" s="35"/>
      <c r="F2" s="36"/>
      <c r="G2" s="37"/>
      <c r="H2" s="35"/>
      <c r="I2" s="38"/>
      <c r="J2" s="38"/>
    </row>
    <row r="3" spans="1:10" s="39" customFormat="1" ht="14.25" customHeight="1" x14ac:dyDescent="0.25">
      <c r="A3" s="351" t="s">
        <v>103</v>
      </c>
      <c r="B3" s="351"/>
      <c r="C3" s="351"/>
      <c r="D3" s="351"/>
      <c r="E3" s="351"/>
      <c r="F3" s="351"/>
      <c r="G3" s="351"/>
      <c r="H3" s="351"/>
      <c r="I3" s="351"/>
      <c r="J3" s="38"/>
    </row>
    <row r="4" spans="1:10" s="39" customFormat="1" ht="14.25" customHeight="1" x14ac:dyDescent="0.25">
      <c r="A4" s="352" t="s">
        <v>104</v>
      </c>
      <c r="B4" s="352"/>
      <c r="C4" s="352"/>
      <c r="D4" s="352"/>
      <c r="E4" s="352"/>
      <c r="F4" s="352"/>
      <c r="G4" s="352"/>
      <c r="H4" s="352"/>
      <c r="I4" s="352"/>
      <c r="J4" s="38"/>
    </row>
    <row r="5" spans="1:10" s="39" customFormat="1" ht="14.25" customHeight="1" x14ac:dyDescent="0.25">
      <c r="A5" s="40"/>
      <c r="B5" s="41"/>
      <c r="C5" s="41"/>
      <c r="D5" s="41"/>
      <c r="E5" s="41"/>
      <c r="F5" s="41"/>
      <c r="G5" s="41"/>
      <c r="H5" s="41"/>
      <c r="I5" s="42"/>
      <c r="J5" s="38"/>
    </row>
    <row r="6" spans="1:10" s="39" customFormat="1" ht="14.25" customHeight="1" thickBot="1" x14ac:dyDescent="0.3">
      <c r="A6" s="43"/>
      <c r="B6" s="44"/>
      <c r="C6" s="44"/>
      <c r="D6" s="45"/>
      <c r="E6" s="45"/>
      <c r="F6" s="46"/>
      <c r="G6" s="46"/>
      <c r="H6" s="46"/>
      <c r="I6" s="47" t="s">
        <v>105</v>
      </c>
      <c r="J6" s="38"/>
    </row>
    <row r="7" spans="1:10" s="39" customFormat="1" ht="63.75" customHeight="1" x14ac:dyDescent="0.25">
      <c r="A7" s="48" t="s">
        <v>1</v>
      </c>
      <c r="B7" s="49" t="s">
        <v>106</v>
      </c>
      <c r="C7" s="49" t="s">
        <v>107</v>
      </c>
      <c r="D7" s="49" t="s">
        <v>108</v>
      </c>
      <c r="E7" s="49" t="s">
        <v>109</v>
      </c>
      <c r="F7" s="49" t="s">
        <v>110</v>
      </c>
      <c r="G7" s="49" t="s">
        <v>6</v>
      </c>
      <c r="H7" s="49" t="s">
        <v>8</v>
      </c>
      <c r="I7" s="49" t="s">
        <v>111</v>
      </c>
      <c r="J7" s="38"/>
    </row>
    <row r="8" spans="1:10" s="39" customFormat="1" ht="14.25" customHeight="1" x14ac:dyDescent="0.25">
      <c r="A8" s="50">
        <v>1</v>
      </c>
      <c r="B8" s="51" t="s">
        <v>112</v>
      </c>
      <c r="C8" s="51">
        <v>302</v>
      </c>
      <c r="D8" s="52" t="s">
        <v>113</v>
      </c>
      <c r="E8" s="52" t="s">
        <v>114</v>
      </c>
      <c r="F8" s="52">
        <v>18001042</v>
      </c>
      <c r="G8" s="52">
        <v>2008</v>
      </c>
      <c r="H8" s="52" t="s">
        <v>115</v>
      </c>
      <c r="I8" s="53">
        <v>3153.06</v>
      </c>
      <c r="J8" s="38"/>
    </row>
    <row r="9" spans="1:10" s="39" customFormat="1" ht="14.25" customHeight="1" x14ac:dyDescent="0.25">
      <c r="A9" s="54">
        <v>2</v>
      </c>
      <c r="B9" s="55" t="s">
        <v>112</v>
      </c>
      <c r="C9" s="55">
        <v>302</v>
      </c>
      <c r="D9" s="56" t="s">
        <v>116</v>
      </c>
      <c r="E9" s="56" t="s">
        <v>117</v>
      </c>
      <c r="F9" s="56">
        <v>74118</v>
      </c>
      <c r="G9" s="56">
        <v>2011</v>
      </c>
      <c r="H9" s="56" t="s">
        <v>118</v>
      </c>
      <c r="I9" s="57">
        <v>800</v>
      </c>
      <c r="J9" s="38"/>
    </row>
    <row r="10" spans="1:10" s="39" customFormat="1" ht="14.25" customHeight="1" x14ac:dyDescent="0.25">
      <c r="A10" s="54">
        <v>3</v>
      </c>
      <c r="B10" s="55" t="s">
        <v>112</v>
      </c>
      <c r="C10" s="55">
        <v>302</v>
      </c>
      <c r="D10" s="56" t="s">
        <v>116</v>
      </c>
      <c r="E10" s="56" t="s">
        <v>117</v>
      </c>
      <c r="F10" s="56">
        <v>74119</v>
      </c>
      <c r="G10" s="56">
        <v>2011</v>
      </c>
      <c r="H10" s="56" t="s">
        <v>115</v>
      </c>
      <c r="I10" s="57">
        <v>800</v>
      </c>
      <c r="J10" s="38"/>
    </row>
    <row r="11" spans="1:10" s="39" customFormat="1" ht="14.25" customHeight="1" x14ac:dyDescent="0.25">
      <c r="A11" s="50">
        <v>4</v>
      </c>
      <c r="B11" s="55" t="s">
        <v>112</v>
      </c>
      <c r="C11" s="55">
        <v>302</v>
      </c>
      <c r="D11" s="56" t="s">
        <v>119</v>
      </c>
      <c r="E11" s="56" t="s">
        <v>120</v>
      </c>
      <c r="F11" s="56" t="s">
        <v>121</v>
      </c>
      <c r="G11" s="56">
        <v>2008</v>
      </c>
      <c r="H11" s="56" t="s">
        <v>122</v>
      </c>
      <c r="I11" s="57">
        <v>426</v>
      </c>
      <c r="J11" s="38"/>
    </row>
    <row r="12" spans="1:10" s="39" customFormat="1" ht="14.25" customHeight="1" x14ac:dyDescent="0.25">
      <c r="A12" s="54">
        <v>5</v>
      </c>
      <c r="B12" s="55" t="s">
        <v>112</v>
      </c>
      <c r="C12" s="55">
        <v>302</v>
      </c>
      <c r="D12" s="56" t="s">
        <v>119</v>
      </c>
      <c r="E12" s="56" t="s">
        <v>120</v>
      </c>
      <c r="F12" s="56" t="s">
        <v>123</v>
      </c>
      <c r="G12" s="56">
        <v>2008</v>
      </c>
      <c r="H12" s="56" t="s">
        <v>115</v>
      </c>
      <c r="I12" s="57">
        <v>426</v>
      </c>
      <c r="J12" s="38"/>
    </row>
    <row r="13" spans="1:10" s="39" customFormat="1" ht="14.25" customHeight="1" x14ac:dyDescent="0.25">
      <c r="A13" s="54">
        <v>6</v>
      </c>
      <c r="B13" s="55" t="s">
        <v>112</v>
      </c>
      <c r="C13" s="55">
        <v>302</v>
      </c>
      <c r="D13" s="56" t="s">
        <v>119</v>
      </c>
      <c r="E13" s="56" t="s">
        <v>120</v>
      </c>
      <c r="F13" s="56" t="s">
        <v>124</v>
      </c>
      <c r="G13" s="56">
        <v>2009</v>
      </c>
      <c r="H13" s="56" t="s">
        <v>115</v>
      </c>
      <c r="I13" s="57">
        <v>426</v>
      </c>
      <c r="J13" s="38"/>
    </row>
    <row r="14" spans="1:10" s="59" customFormat="1" ht="14.25" customHeight="1" x14ac:dyDescent="0.2">
      <c r="A14" s="50">
        <v>7</v>
      </c>
      <c r="B14" s="55" t="s">
        <v>112</v>
      </c>
      <c r="C14" s="55">
        <v>302</v>
      </c>
      <c r="D14" s="56" t="s">
        <v>125</v>
      </c>
      <c r="E14" s="56" t="s">
        <v>120</v>
      </c>
      <c r="F14" s="56" t="s">
        <v>126</v>
      </c>
      <c r="G14" s="56">
        <v>2009</v>
      </c>
      <c r="H14" s="56" t="s">
        <v>115</v>
      </c>
      <c r="I14" s="57">
        <v>426</v>
      </c>
      <c r="J14" s="58"/>
    </row>
    <row r="15" spans="1:10" s="61" customFormat="1" x14ac:dyDescent="0.25">
      <c r="A15" s="54">
        <v>8</v>
      </c>
      <c r="B15" s="55" t="s">
        <v>112</v>
      </c>
      <c r="C15" s="55">
        <v>302</v>
      </c>
      <c r="D15" s="56" t="s">
        <v>127</v>
      </c>
      <c r="E15" s="56" t="s">
        <v>117</v>
      </c>
      <c r="F15" s="56">
        <v>67148</v>
      </c>
      <c r="G15" s="56">
        <v>2004</v>
      </c>
      <c r="H15" s="56" t="s">
        <v>115</v>
      </c>
      <c r="I15" s="57">
        <v>480</v>
      </c>
      <c r="J15" s="60"/>
    </row>
    <row r="16" spans="1:10" s="61" customFormat="1" x14ac:dyDescent="0.25">
      <c r="A16" s="54">
        <v>9</v>
      </c>
      <c r="B16" s="55" t="s">
        <v>112</v>
      </c>
      <c r="C16" s="55">
        <v>302</v>
      </c>
      <c r="D16" s="56" t="s">
        <v>128</v>
      </c>
      <c r="E16" s="56" t="s">
        <v>129</v>
      </c>
      <c r="F16" s="56">
        <v>1049</v>
      </c>
      <c r="G16" s="56">
        <v>2009</v>
      </c>
      <c r="H16" s="56" t="s">
        <v>130</v>
      </c>
      <c r="I16" s="57">
        <v>380.97</v>
      </c>
      <c r="J16" s="60"/>
    </row>
    <row r="17" spans="1:10" s="61" customFormat="1" x14ac:dyDescent="0.25">
      <c r="A17" s="50">
        <v>10</v>
      </c>
      <c r="B17" s="55" t="s">
        <v>112</v>
      </c>
      <c r="C17" s="55">
        <v>302</v>
      </c>
      <c r="D17" s="56" t="s">
        <v>128</v>
      </c>
      <c r="E17" s="56" t="s">
        <v>129</v>
      </c>
      <c r="F17" s="56">
        <v>1048</v>
      </c>
      <c r="G17" s="56">
        <v>2009</v>
      </c>
      <c r="H17" s="56" t="s">
        <v>118</v>
      </c>
      <c r="I17" s="57">
        <v>380.97</v>
      </c>
      <c r="J17" s="60"/>
    </row>
    <row r="18" spans="1:10" s="61" customFormat="1" x14ac:dyDescent="0.25">
      <c r="A18" s="54">
        <v>11</v>
      </c>
      <c r="B18" s="55" t="s">
        <v>112</v>
      </c>
      <c r="C18" s="55">
        <v>302</v>
      </c>
      <c r="D18" s="56" t="s">
        <v>131</v>
      </c>
      <c r="E18" s="56" t="s">
        <v>132</v>
      </c>
      <c r="F18" s="56" t="s">
        <v>133</v>
      </c>
      <c r="G18" s="56">
        <v>2006</v>
      </c>
      <c r="H18" s="56" t="s">
        <v>134</v>
      </c>
      <c r="I18" s="57">
        <v>440</v>
      </c>
      <c r="J18" s="60"/>
    </row>
    <row r="19" spans="1:10" s="61" customFormat="1" x14ac:dyDescent="0.25">
      <c r="A19" s="54">
        <v>12</v>
      </c>
      <c r="B19" s="55" t="s">
        <v>112</v>
      </c>
      <c r="C19" s="55">
        <v>302</v>
      </c>
      <c r="D19" s="56" t="s">
        <v>135</v>
      </c>
      <c r="E19" s="56" t="s">
        <v>136</v>
      </c>
      <c r="F19" s="56">
        <v>36</v>
      </c>
      <c r="G19" s="56">
        <v>2011</v>
      </c>
      <c r="H19" s="56" t="s">
        <v>134</v>
      </c>
      <c r="I19" s="57">
        <v>453.7</v>
      </c>
      <c r="J19" s="60"/>
    </row>
    <row r="20" spans="1:10" s="61" customFormat="1" x14ac:dyDescent="0.25">
      <c r="A20" s="50">
        <v>13</v>
      </c>
      <c r="B20" s="55" t="s">
        <v>112</v>
      </c>
      <c r="C20" s="55">
        <v>302</v>
      </c>
      <c r="D20" s="56" t="s">
        <v>135</v>
      </c>
      <c r="E20" s="56" t="s">
        <v>136</v>
      </c>
      <c r="F20" s="56">
        <v>35</v>
      </c>
      <c r="G20" s="56">
        <v>2011</v>
      </c>
      <c r="H20" s="56" t="s">
        <v>115</v>
      </c>
      <c r="I20" s="57">
        <v>453.7</v>
      </c>
      <c r="J20" s="60"/>
    </row>
    <row r="21" spans="1:10" s="61" customFormat="1" x14ac:dyDescent="0.25">
      <c r="A21" s="54">
        <v>14</v>
      </c>
      <c r="B21" s="55" t="s">
        <v>112</v>
      </c>
      <c r="C21" s="55">
        <v>302</v>
      </c>
      <c r="D21" s="56" t="s">
        <v>137</v>
      </c>
      <c r="E21" s="56" t="s">
        <v>138</v>
      </c>
      <c r="F21" s="56" t="s">
        <v>139</v>
      </c>
      <c r="G21" s="56">
        <v>2005</v>
      </c>
      <c r="H21" s="56" t="s">
        <v>115</v>
      </c>
      <c r="I21" s="57">
        <v>480</v>
      </c>
      <c r="J21" s="60"/>
    </row>
    <row r="22" spans="1:10" s="61" customFormat="1" x14ac:dyDescent="0.25">
      <c r="A22" s="54">
        <v>15</v>
      </c>
      <c r="B22" s="55" t="s">
        <v>112</v>
      </c>
      <c r="C22" s="55">
        <v>302</v>
      </c>
      <c r="D22" s="56" t="s">
        <v>137</v>
      </c>
      <c r="E22" s="56" t="s">
        <v>138</v>
      </c>
      <c r="F22" s="56" t="s">
        <v>140</v>
      </c>
      <c r="G22" s="56">
        <v>2005</v>
      </c>
      <c r="H22" s="56" t="s">
        <v>122</v>
      </c>
      <c r="I22" s="57">
        <v>480</v>
      </c>
      <c r="J22" s="60"/>
    </row>
    <row r="23" spans="1:10" s="61" customFormat="1" x14ac:dyDescent="0.25">
      <c r="A23" s="50">
        <v>16</v>
      </c>
      <c r="B23" s="55" t="s">
        <v>112</v>
      </c>
      <c r="C23" s="55">
        <v>302</v>
      </c>
      <c r="D23" s="56" t="s">
        <v>141</v>
      </c>
      <c r="E23" s="56" t="s">
        <v>129</v>
      </c>
      <c r="F23" s="56">
        <v>1027</v>
      </c>
      <c r="G23" s="56">
        <v>2010</v>
      </c>
      <c r="H23" s="56" t="s">
        <v>142</v>
      </c>
      <c r="I23" s="57">
        <v>211.18</v>
      </c>
      <c r="J23" s="60"/>
    </row>
    <row r="24" spans="1:10" s="61" customFormat="1" x14ac:dyDescent="0.25">
      <c r="A24" s="54">
        <v>17</v>
      </c>
      <c r="B24" s="55" t="s">
        <v>112</v>
      </c>
      <c r="C24" s="55">
        <v>302</v>
      </c>
      <c r="D24" s="56" t="s">
        <v>141</v>
      </c>
      <c r="E24" s="56" t="s">
        <v>129</v>
      </c>
      <c r="F24" s="56">
        <v>1028</v>
      </c>
      <c r="G24" s="56">
        <v>2010</v>
      </c>
      <c r="H24" s="56" t="s">
        <v>143</v>
      </c>
      <c r="I24" s="57">
        <v>211.18</v>
      </c>
      <c r="J24" s="60"/>
    </row>
    <row r="25" spans="1:10" s="61" customFormat="1" x14ac:dyDescent="0.25">
      <c r="A25" s="54">
        <v>18</v>
      </c>
      <c r="B25" s="55" t="s">
        <v>112</v>
      </c>
      <c r="C25" s="55">
        <v>302</v>
      </c>
      <c r="D25" s="56" t="s">
        <v>144</v>
      </c>
      <c r="E25" s="56" t="s">
        <v>145</v>
      </c>
      <c r="F25" s="56">
        <v>84047</v>
      </c>
      <c r="G25" s="56">
        <v>1999</v>
      </c>
      <c r="H25" s="56" t="s">
        <v>115</v>
      </c>
      <c r="I25" s="57">
        <v>230</v>
      </c>
      <c r="J25" s="60"/>
    </row>
    <row r="26" spans="1:10" s="61" customFormat="1" x14ac:dyDescent="0.25">
      <c r="A26" s="50">
        <v>19</v>
      </c>
      <c r="B26" s="55" t="s">
        <v>112</v>
      </c>
      <c r="C26" s="55">
        <v>302</v>
      </c>
      <c r="D26" s="56" t="s">
        <v>146</v>
      </c>
      <c r="E26" s="56" t="s">
        <v>138</v>
      </c>
      <c r="F26" s="56" t="s">
        <v>147</v>
      </c>
      <c r="G26" s="56">
        <v>2005</v>
      </c>
      <c r="H26" s="56" t="s">
        <v>148</v>
      </c>
      <c r="I26" s="57">
        <v>135.77000000000001</v>
      </c>
      <c r="J26" s="60"/>
    </row>
    <row r="27" spans="1:10" s="61" customFormat="1" x14ac:dyDescent="0.25">
      <c r="A27" s="54">
        <v>20</v>
      </c>
      <c r="B27" s="55" t="s">
        <v>112</v>
      </c>
      <c r="C27" s="55">
        <v>302</v>
      </c>
      <c r="D27" s="56" t="s">
        <v>149</v>
      </c>
      <c r="E27" s="56" t="s">
        <v>138</v>
      </c>
      <c r="F27" s="56">
        <v>1129</v>
      </c>
      <c r="G27" s="56">
        <v>1999</v>
      </c>
      <c r="H27" s="56" t="s">
        <v>118</v>
      </c>
      <c r="I27" s="57">
        <v>125</v>
      </c>
      <c r="J27" s="60"/>
    </row>
    <row r="28" spans="1:10" s="61" customFormat="1" x14ac:dyDescent="0.25">
      <c r="A28" s="54">
        <v>21</v>
      </c>
      <c r="B28" s="55" t="s">
        <v>112</v>
      </c>
      <c r="C28" s="55">
        <v>302</v>
      </c>
      <c r="D28" s="56" t="s">
        <v>149</v>
      </c>
      <c r="E28" s="56" t="s">
        <v>138</v>
      </c>
      <c r="F28" s="56" t="s">
        <v>150</v>
      </c>
      <c r="G28" s="56">
        <v>2005</v>
      </c>
      <c r="H28" s="56" t="s">
        <v>118</v>
      </c>
      <c r="I28" s="57">
        <v>135.77000000000001</v>
      </c>
      <c r="J28" s="60"/>
    </row>
    <row r="29" spans="1:10" s="61" customFormat="1" x14ac:dyDescent="0.25">
      <c r="A29" s="50">
        <v>22</v>
      </c>
      <c r="B29" s="55" t="s">
        <v>112</v>
      </c>
      <c r="C29" s="55">
        <v>302</v>
      </c>
      <c r="D29" s="56" t="s">
        <v>151</v>
      </c>
      <c r="E29" s="56" t="s">
        <v>138</v>
      </c>
      <c r="F29" s="56" t="s">
        <v>152</v>
      </c>
      <c r="G29" s="56">
        <v>2005</v>
      </c>
      <c r="H29" s="56" t="s">
        <v>115</v>
      </c>
      <c r="I29" s="57">
        <v>74.599999999999994</v>
      </c>
      <c r="J29" s="60"/>
    </row>
    <row r="30" spans="1:10" s="61" customFormat="1" x14ac:dyDescent="0.25">
      <c r="A30" s="54">
        <v>23</v>
      </c>
      <c r="B30" s="55" t="s">
        <v>112</v>
      </c>
      <c r="C30" s="55">
        <v>302</v>
      </c>
      <c r="D30" s="56" t="s">
        <v>153</v>
      </c>
      <c r="E30" s="56" t="s">
        <v>154</v>
      </c>
      <c r="F30" s="56" t="s">
        <v>155</v>
      </c>
      <c r="G30" s="56">
        <v>2004</v>
      </c>
      <c r="H30" s="56" t="s">
        <v>156</v>
      </c>
      <c r="I30" s="57">
        <v>6.72</v>
      </c>
      <c r="J30" s="60"/>
    </row>
    <row r="31" spans="1:10" s="61" customFormat="1" x14ac:dyDescent="0.25">
      <c r="A31" s="54">
        <v>24</v>
      </c>
      <c r="B31" s="55" t="s">
        <v>112</v>
      </c>
      <c r="C31" s="55">
        <v>108</v>
      </c>
      <c r="D31" s="56" t="s">
        <v>157</v>
      </c>
      <c r="E31" s="56" t="s">
        <v>158</v>
      </c>
      <c r="F31" s="56" t="s">
        <v>159</v>
      </c>
      <c r="G31" s="56">
        <v>2002</v>
      </c>
      <c r="H31" s="56" t="s">
        <v>115</v>
      </c>
      <c r="I31" s="57">
        <v>13.71</v>
      </c>
      <c r="J31" s="60"/>
    </row>
    <row r="32" spans="1:10" s="61" customFormat="1" x14ac:dyDescent="0.25">
      <c r="A32" s="50">
        <v>25</v>
      </c>
      <c r="B32" s="55" t="s">
        <v>160</v>
      </c>
      <c r="C32" s="55">
        <v>501</v>
      </c>
      <c r="D32" s="56" t="s">
        <v>161</v>
      </c>
      <c r="E32" s="56" t="s">
        <v>162</v>
      </c>
      <c r="F32" s="56" t="s">
        <v>163</v>
      </c>
      <c r="G32" s="56">
        <v>2007</v>
      </c>
      <c r="H32" s="56" t="s">
        <v>115</v>
      </c>
      <c r="I32" s="57">
        <v>22.5</v>
      </c>
      <c r="J32" s="60"/>
    </row>
    <row r="33" spans="1:10" s="61" customFormat="1" x14ac:dyDescent="0.25">
      <c r="A33" s="54">
        <v>26</v>
      </c>
      <c r="B33" s="55" t="s">
        <v>160</v>
      </c>
      <c r="C33" s="55">
        <v>501</v>
      </c>
      <c r="D33" s="56" t="s">
        <v>161</v>
      </c>
      <c r="E33" s="56" t="s">
        <v>164</v>
      </c>
      <c r="F33" s="56" t="s">
        <v>165</v>
      </c>
      <c r="G33" s="56">
        <v>2012</v>
      </c>
      <c r="H33" s="56" t="s">
        <v>115</v>
      </c>
      <c r="I33" s="57">
        <v>21</v>
      </c>
      <c r="J33" s="60"/>
    </row>
    <row r="34" spans="1:10" s="61" customFormat="1" x14ac:dyDescent="0.25">
      <c r="A34" s="54">
        <v>27</v>
      </c>
      <c r="B34" s="55" t="s">
        <v>160</v>
      </c>
      <c r="C34" s="55">
        <v>501</v>
      </c>
      <c r="D34" s="56" t="s">
        <v>161</v>
      </c>
      <c r="E34" s="56" t="s">
        <v>162</v>
      </c>
      <c r="F34" s="56" t="s">
        <v>166</v>
      </c>
      <c r="G34" s="56">
        <v>2008</v>
      </c>
      <c r="H34" s="56" t="s">
        <v>115</v>
      </c>
      <c r="I34" s="57">
        <v>21</v>
      </c>
      <c r="J34" s="60"/>
    </row>
    <row r="35" spans="1:10" s="61" customFormat="1" x14ac:dyDescent="0.25">
      <c r="A35" s="50">
        <v>28</v>
      </c>
      <c r="B35" s="55" t="s">
        <v>160</v>
      </c>
      <c r="C35" s="55">
        <v>501</v>
      </c>
      <c r="D35" s="56" t="s">
        <v>161</v>
      </c>
      <c r="E35" s="56" t="s">
        <v>162</v>
      </c>
      <c r="F35" s="56" t="s">
        <v>167</v>
      </c>
      <c r="G35" s="56">
        <v>2008</v>
      </c>
      <c r="H35" s="56" t="s">
        <v>115</v>
      </c>
      <c r="I35" s="57">
        <v>21</v>
      </c>
      <c r="J35" s="60"/>
    </row>
    <row r="36" spans="1:10" s="61" customFormat="1" x14ac:dyDescent="0.25">
      <c r="A36" s="54">
        <v>29</v>
      </c>
      <c r="B36" s="55" t="s">
        <v>160</v>
      </c>
      <c r="C36" s="55">
        <v>501</v>
      </c>
      <c r="D36" s="56" t="s">
        <v>161</v>
      </c>
      <c r="E36" s="56" t="s">
        <v>162</v>
      </c>
      <c r="F36" s="62" t="s">
        <v>168</v>
      </c>
      <c r="G36" s="56">
        <v>2008</v>
      </c>
      <c r="H36" s="56" t="s">
        <v>118</v>
      </c>
      <c r="I36" s="57">
        <v>21</v>
      </c>
      <c r="J36" s="60"/>
    </row>
    <row r="37" spans="1:10" s="61" customFormat="1" x14ac:dyDescent="0.25">
      <c r="A37" s="54">
        <v>30</v>
      </c>
      <c r="B37" s="55" t="s">
        <v>169</v>
      </c>
      <c r="C37" s="55">
        <v>118</v>
      </c>
      <c r="D37" s="56" t="s">
        <v>170</v>
      </c>
      <c r="E37" s="56" t="s">
        <v>171</v>
      </c>
      <c r="F37" s="56" t="s">
        <v>172</v>
      </c>
      <c r="G37" s="56">
        <v>2015</v>
      </c>
      <c r="H37" s="56" t="s">
        <v>173</v>
      </c>
      <c r="I37" s="57">
        <v>12.08</v>
      </c>
      <c r="J37" s="60"/>
    </row>
    <row r="38" spans="1:10" s="61" customFormat="1" x14ac:dyDescent="0.25">
      <c r="A38" s="50">
        <v>31</v>
      </c>
      <c r="B38" s="55" t="s">
        <v>169</v>
      </c>
      <c r="C38" s="55">
        <v>118</v>
      </c>
      <c r="D38" s="56" t="s">
        <v>174</v>
      </c>
      <c r="E38" s="56" t="s">
        <v>175</v>
      </c>
      <c r="F38" s="56">
        <v>103161753</v>
      </c>
      <c r="G38" s="56">
        <v>2016</v>
      </c>
      <c r="H38" s="56" t="s">
        <v>115</v>
      </c>
      <c r="I38" s="57">
        <v>12.01</v>
      </c>
      <c r="J38" s="60"/>
    </row>
    <row r="39" spans="1:10" s="61" customFormat="1" x14ac:dyDescent="0.25">
      <c r="A39" s="54">
        <v>32</v>
      </c>
      <c r="B39" s="55" t="s">
        <v>169</v>
      </c>
      <c r="C39" s="55">
        <v>118</v>
      </c>
      <c r="D39" s="56" t="s">
        <v>174</v>
      </c>
      <c r="E39" s="56" t="s">
        <v>171</v>
      </c>
      <c r="F39" s="56" t="s">
        <v>176</v>
      </c>
      <c r="G39" s="56">
        <v>2015</v>
      </c>
      <c r="H39" s="56" t="s">
        <v>177</v>
      </c>
      <c r="I39" s="57">
        <v>12.3</v>
      </c>
      <c r="J39" s="60"/>
    </row>
    <row r="40" spans="1:10" s="61" customFormat="1" x14ac:dyDescent="0.25">
      <c r="A40" s="54">
        <v>33</v>
      </c>
      <c r="B40" s="55" t="s">
        <v>169</v>
      </c>
      <c r="C40" s="55">
        <v>118</v>
      </c>
      <c r="D40" s="56" t="s">
        <v>178</v>
      </c>
      <c r="E40" s="56" t="s">
        <v>171</v>
      </c>
      <c r="F40" s="56">
        <v>1152</v>
      </c>
      <c r="G40" s="56">
        <v>2011</v>
      </c>
      <c r="H40" s="56" t="s">
        <v>148</v>
      </c>
      <c r="I40" s="57">
        <v>5.4</v>
      </c>
      <c r="J40" s="60"/>
    </row>
    <row r="41" spans="1:10" s="61" customFormat="1" x14ac:dyDescent="0.25">
      <c r="A41" s="50">
        <v>34</v>
      </c>
      <c r="B41" s="55" t="s">
        <v>169</v>
      </c>
      <c r="C41" s="55">
        <v>118</v>
      </c>
      <c r="D41" s="56" t="s">
        <v>178</v>
      </c>
      <c r="E41" s="56" t="s">
        <v>171</v>
      </c>
      <c r="F41" s="56">
        <v>1156</v>
      </c>
      <c r="G41" s="56">
        <v>2011</v>
      </c>
      <c r="H41" s="56" t="s">
        <v>156</v>
      </c>
      <c r="I41" s="57">
        <v>5.4</v>
      </c>
      <c r="J41" s="60"/>
    </row>
    <row r="42" spans="1:10" s="61" customFormat="1" x14ac:dyDescent="0.25">
      <c r="A42" s="54">
        <v>35</v>
      </c>
      <c r="B42" s="55" t="s">
        <v>169</v>
      </c>
      <c r="C42" s="55">
        <v>118</v>
      </c>
      <c r="D42" s="56" t="s">
        <v>178</v>
      </c>
      <c r="E42" s="56" t="s">
        <v>175</v>
      </c>
      <c r="F42" s="56">
        <v>111080508</v>
      </c>
      <c r="G42" s="56">
        <v>2008</v>
      </c>
      <c r="H42" s="56" t="s">
        <v>156</v>
      </c>
      <c r="I42" s="57">
        <v>7.17</v>
      </c>
      <c r="J42" s="60"/>
    </row>
    <row r="43" spans="1:10" s="61" customFormat="1" x14ac:dyDescent="0.25">
      <c r="A43" s="54">
        <v>36</v>
      </c>
      <c r="B43" s="51" t="s">
        <v>169</v>
      </c>
      <c r="C43" s="51">
        <v>118</v>
      </c>
      <c r="D43" s="52" t="s">
        <v>179</v>
      </c>
      <c r="E43" s="52" t="s">
        <v>171</v>
      </c>
      <c r="F43" s="52">
        <v>1157</v>
      </c>
      <c r="G43" s="52">
        <v>2011</v>
      </c>
      <c r="H43" s="52" t="s">
        <v>134</v>
      </c>
      <c r="I43" s="53">
        <v>5.4</v>
      </c>
      <c r="J43" s="60"/>
    </row>
    <row r="44" spans="1:10" s="61" customFormat="1" x14ac:dyDescent="0.25">
      <c r="A44" s="50">
        <v>37</v>
      </c>
      <c r="B44" s="51" t="s">
        <v>169</v>
      </c>
      <c r="C44" s="51">
        <v>118</v>
      </c>
      <c r="D44" s="52" t="s">
        <v>178</v>
      </c>
      <c r="E44" s="52" t="s">
        <v>171</v>
      </c>
      <c r="F44" s="52">
        <v>1151</v>
      </c>
      <c r="G44" s="52">
        <v>2011</v>
      </c>
      <c r="H44" s="52" t="s">
        <v>142</v>
      </c>
      <c r="I44" s="53">
        <v>5.4</v>
      </c>
      <c r="J44" s="60"/>
    </row>
    <row r="45" spans="1:10" s="61" customFormat="1" x14ac:dyDescent="0.25">
      <c r="A45" s="54">
        <v>38</v>
      </c>
      <c r="B45" s="51" t="s">
        <v>169</v>
      </c>
      <c r="C45" s="51">
        <v>118</v>
      </c>
      <c r="D45" s="52" t="s">
        <v>178</v>
      </c>
      <c r="E45" s="52" t="s">
        <v>171</v>
      </c>
      <c r="F45" s="52">
        <v>1154</v>
      </c>
      <c r="G45" s="52">
        <v>2011</v>
      </c>
      <c r="H45" s="52" t="s">
        <v>180</v>
      </c>
      <c r="I45" s="53">
        <v>5.4</v>
      </c>
      <c r="J45" s="60"/>
    </row>
    <row r="46" spans="1:10" s="61" customFormat="1" x14ac:dyDescent="0.25">
      <c r="A46" s="54">
        <v>39</v>
      </c>
      <c r="B46" s="51" t="s">
        <v>169</v>
      </c>
      <c r="C46" s="51">
        <v>118</v>
      </c>
      <c r="D46" s="52" t="s">
        <v>178</v>
      </c>
      <c r="E46" s="52" t="s">
        <v>171</v>
      </c>
      <c r="F46" s="52">
        <v>1153</v>
      </c>
      <c r="G46" s="52">
        <v>2011</v>
      </c>
      <c r="H46" s="52" t="s">
        <v>115</v>
      </c>
      <c r="I46" s="53">
        <v>5.4</v>
      </c>
      <c r="J46" s="60"/>
    </row>
    <row r="47" spans="1:10" s="61" customFormat="1" x14ac:dyDescent="0.25">
      <c r="A47" s="50">
        <v>40</v>
      </c>
      <c r="B47" s="51" t="s">
        <v>169</v>
      </c>
      <c r="C47" s="51">
        <v>118</v>
      </c>
      <c r="D47" s="52" t="s">
        <v>178</v>
      </c>
      <c r="E47" s="52" t="s">
        <v>171</v>
      </c>
      <c r="F47" s="52">
        <v>1158</v>
      </c>
      <c r="G47" s="52">
        <v>2011</v>
      </c>
      <c r="H47" s="52" t="s">
        <v>115</v>
      </c>
      <c r="I47" s="53">
        <v>5.4</v>
      </c>
      <c r="J47" s="60"/>
    </row>
    <row r="48" spans="1:10" s="61" customFormat="1" x14ac:dyDescent="0.25">
      <c r="A48" s="54">
        <v>41</v>
      </c>
      <c r="B48" s="55" t="s">
        <v>169</v>
      </c>
      <c r="C48" s="55">
        <v>118</v>
      </c>
      <c r="D48" s="56" t="s">
        <v>178</v>
      </c>
      <c r="E48" s="56" t="s">
        <v>175</v>
      </c>
      <c r="F48" s="56">
        <v>111080505</v>
      </c>
      <c r="G48" s="56">
        <v>2008</v>
      </c>
      <c r="H48" s="56" t="s">
        <v>118</v>
      </c>
      <c r="I48" s="57">
        <v>7.19</v>
      </c>
      <c r="J48" s="60"/>
    </row>
    <row r="49" spans="1:10" s="61" customFormat="1" x14ac:dyDescent="0.25">
      <c r="A49" s="54">
        <v>42</v>
      </c>
      <c r="B49" s="51" t="s">
        <v>169</v>
      </c>
      <c r="C49" s="51">
        <v>118</v>
      </c>
      <c r="D49" s="52" t="s">
        <v>181</v>
      </c>
      <c r="E49" s="52" t="s">
        <v>171</v>
      </c>
      <c r="F49" s="52">
        <v>1155</v>
      </c>
      <c r="G49" s="52">
        <v>2011</v>
      </c>
      <c r="H49" s="52" t="s">
        <v>173</v>
      </c>
      <c r="I49" s="53">
        <v>5.4</v>
      </c>
      <c r="J49" s="60"/>
    </row>
    <row r="50" spans="1:10" s="61" customFormat="1" x14ac:dyDescent="0.25">
      <c r="A50" s="50">
        <v>43</v>
      </c>
      <c r="B50" s="51" t="s">
        <v>169</v>
      </c>
      <c r="C50" s="51">
        <v>118</v>
      </c>
      <c r="D50" s="52" t="s">
        <v>182</v>
      </c>
      <c r="E50" s="52" t="s">
        <v>171</v>
      </c>
      <c r="F50" s="52" t="s">
        <v>183</v>
      </c>
      <c r="G50" s="52">
        <v>2012</v>
      </c>
      <c r="H50" s="52" t="s">
        <v>143</v>
      </c>
      <c r="I50" s="53">
        <v>4.55</v>
      </c>
      <c r="J50" s="60"/>
    </row>
    <row r="51" spans="1:10" s="61" customFormat="1" x14ac:dyDescent="0.25">
      <c r="A51" s="54">
        <v>44</v>
      </c>
      <c r="B51" s="51" t="s">
        <v>169</v>
      </c>
      <c r="C51" s="51">
        <v>118</v>
      </c>
      <c r="D51" s="52" t="s">
        <v>182</v>
      </c>
      <c r="E51" s="52" t="s">
        <v>171</v>
      </c>
      <c r="F51" s="52">
        <v>639</v>
      </c>
      <c r="G51" s="52">
        <v>2005</v>
      </c>
      <c r="H51" s="52" t="s">
        <v>134</v>
      </c>
      <c r="I51" s="53">
        <v>5</v>
      </c>
      <c r="J51" s="60"/>
    </row>
    <row r="52" spans="1:10" s="61" customFormat="1" x14ac:dyDescent="0.25">
      <c r="A52" s="54">
        <v>45</v>
      </c>
      <c r="B52" s="51" t="s">
        <v>169</v>
      </c>
      <c r="C52" s="51">
        <v>118</v>
      </c>
      <c r="D52" s="52" t="s">
        <v>182</v>
      </c>
      <c r="E52" s="52" t="s">
        <v>171</v>
      </c>
      <c r="F52" s="52" t="s">
        <v>184</v>
      </c>
      <c r="G52" s="52">
        <v>2012</v>
      </c>
      <c r="H52" s="52" t="s">
        <v>142</v>
      </c>
      <c r="I52" s="53">
        <v>4.55</v>
      </c>
      <c r="J52" s="60"/>
    </row>
    <row r="53" spans="1:10" s="61" customFormat="1" x14ac:dyDescent="0.25">
      <c r="A53" s="50">
        <v>46</v>
      </c>
      <c r="B53" s="51" t="s">
        <v>169</v>
      </c>
      <c r="C53" s="51">
        <v>118</v>
      </c>
      <c r="D53" s="52" t="s">
        <v>185</v>
      </c>
      <c r="E53" s="52" t="s">
        <v>186</v>
      </c>
      <c r="F53" s="52">
        <v>4768</v>
      </c>
      <c r="G53" s="52">
        <v>2011</v>
      </c>
      <c r="H53" s="52" t="s">
        <v>180</v>
      </c>
      <c r="I53" s="53">
        <v>6.4649999999999999</v>
      </c>
      <c r="J53" s="60"/>
    </row>
    <row r="54" spans="1:10" s="61" customFormat="1" x14ac:dyDescent="0.25">
      <c r="A54" s="54">
        <v>47</v>
      </c>
      <c r="B54" s="51" t="s">
        <v>169</v>
      </c>
      <c r="C54" s="51">
        <v>118</v>
      </c>
      <c r="D54" s="52" t="s">
        <v>185</v>
      </c>
      <c r="E54" s="52" t="s">
        <v>186</v>
      </c>
      <c r="F54" s="52">
        <v>5563</v>
      </c>
      <c r="G54" s="52">
        <v>2014</v>
      </c>
      <c r="H54" s="52" t="s">
        <v>180</v>
      </c>
      <c r="I54" s="53">
        <v>6.7374999999999998</v>
      </c>
      <c r="J54" s="60"/>
    </row>
    <row r="55" spans="1:10" s="61" customFormat="1" x14ac:dyDescent="0.25">
      <c r="A55" s="54">
        <v>48</v>
      </c>
      <c r="B55" s="51" t="s">
        <v>169</v>
      </c>
      <c r="C55" s="51">
        <v>118</v>
      </c>
      <c r="D55" s="52" t="s">
        <v>185</v>
      </c>
      <c r="E55" s="52" t="s">
        <v>186</v>
      </c>
      <c r="F55" s="52">
        <v>5564</v>
      </c>
      <c r="G55" s="52">
        <v>2014</v>
      </c>
      <c r="H55" s="52" t="s">
        <v>180</v>
      </c>
      <c r="I55" s="53">
        <v>6.7374999999999998</v>
      </c>
      <c r="J55" s="60"/>
    </row>
    <row r="56" spans="1:10" s="61" customFormat="1" x14ac:dyDescent="0.25">
      <c r="A56" s="50">
        <v>49</v>
      </c>
      <c r="B56" s="51" t="s">
        <v>169</v>
      </c>
      <c r="C56" s="51">
        <v>118</v>
      </c>
      <c r="D56" s="52" t="s">
        <v>185</v>
      </c>
      <c r="E56" s="52" t="s">
        <v>186</v>
      </c>
      <c r="F56" s="52">
        <v>5565</v>
      </c>
      <c r="G56" s="52">
        <v>2014</v>
      </c>
      <c r="H56" s="52" t="s">
        <v>180</v>
      </c>
      <c r="I56" s="53">
        <v>6.7374999999999998</v>
      </c>
      <c r="J56" s="60"/>
    </row>
    <row r="57" spans="1:10" s="61" customFormat="1" x14ac:dyDescent="0.25">
      <c r="A57" s="54">
        <v>50</v>
      </c>
      <c r="B57" s="51" t="s">
        <v>169</v>
      </c>
      <c r="C57" s="51">
        <v>118</v>
      </c>
      <c r="D57" s="52" t="s">
        <v>185</v>
      </c>
      <c r="E57" s="52" t="s">
        <v>186</v>
      </c>
      <c r="F57" s="52">
        <v>5566</v>
      </c>
      <c r="G57" s="52">
        <v>2014</v>
      </c>
      <c r="H57" s="52" t="s">
        <v>180</v>
      </c>
      <c r="I57" s="53">
        <v>6.7374999999999998</v>
      </c>
      <c r="J57" s="60"/>
    </row>
    <row r="58" spans="1:10" s="61" customFormat="1" x14ac:dyDescent="0.25">
      <c r="A58" s="54">
        <v>51</v>
      </c>
      <c r="B58" s="51" t="s">
        <v>169</v>
      </c>
      <c r="C58" s="51">
        <v>118</v>
      </c>
      <c r="D58" s="52" t="s">
        <v>185</v>
      </c>
      <c r="E58" s="52" t="s">
        <v>186</v>
      </c>
      <c r="F58" s="52">
        <v>4766</v>
      </c>
      <c r="G58" s="52">
        <v>2011</v>
      </c>
      <c r="H58" s="52" t="s">
        <v>180</v>
      </c>
      <c r="I58" s="53">
        <v>6.4649999999999999</v>
      </c>
      <c r="J58" s="60"/>
    </row>
    <row r="59" spans="1:10" s="61" customFormat="1" x14ac:dyDescent="0.25">
      <c r="A59" s="50">
        <v>52</v>
      </c>
      <c r="B59" s="51" t="s">
        <v>169</v>
      </c>
      <c r="C59" s="51">
        <v>118</v>
      </c>
      <c r="D59" s="52" t="s">
        <v>185</v>
      </c>
      <c r="E59" s="52" t="s">
        <v>187</v>
      </c>
      <c r="F59" s="52" t="s">
        <v>188</v>
      </c>
      <c r="G59" s="52">
        <v>2006</v>
      </c>
      <c r="H59" s="52" t="s">
        <v>180</v>
      </c>
      <c r="I59" s="53">
        <v>8</v>
      </c>
      <c r="J59" s="60"/>
    </row>
    <row r="60" spans="1:10" s="61" customFormat="1" x14ac:dyDescent="0.25">
      <c r="A60" s="54">
        <v>53</v>
      </c>
      <c r="B60" s="51" t="s">
        <v>169</v>
      </c>
      <c r="C60" s="51">
        <v>118</v>
      </c>
      <c r="D60" s="52" t="s">
        <v>185</v>
      </c>
      <c r="E60" s="52" t="s">
        <v>187</v>
      </c>
      <c r="F60" s="52" t="s">
        <v>189</v>
      </c>
      <c r="G60" s="52">
        <v>2006</v>
      </c>
      <c r="H60" s="52" t="s">
        <v>180</v>
      </c>
      <c r="I60" s="53">
        <v>8</v>
      </c>
      <c r="J60" s="60"/>
    </row>
    <row r="61" spans="1:10" s="61" customFormat="1" x14ac:dyDescent="0.25">
      <c r="A61" s="54">
        <v>54</v>
      </c>
      <c r="B61" s="51" t="s">
        <v>169</v>
      </c>
      <c r="C61" s="51">
        <v>118</v>
      </c>
      <c r="D61" s="52" t="s">
        <v>185</v>
      </c>
      <c r="E61" s="52" t="s">
        <v>190</v>
      </c>
      <c r="F61" s="52">
        <v>20435</v>
      </c>
      <c r="G61" s="52">
        <v>2009</v>
      </c>
      <c r="H61" s="52" t="s">
        <v>180</v>
      </c>
      <c r="I61" s="53">
        <v>6.13</v>
      </c>
      <c r="J61" s="60"/>
    </row>
    <row r="62" spans="1:10" s="61" customFormat="1" x14ac:dyDescent="0.25">
      <c r="A62" s="50">
        <v>55</v>
      </c>
      <c r="B62" s="51" t="s">
        <v>169</v>
      </c>
      <c r="C62" s="51">
        <v>118</v>
      </c>
      <c r="D62" s="52" t="s">
        <v>185</v>
      </c>
      <c r="E62" s="52" t="s">
        <v>187</v>
      </c>
      <c r="F62" s="52" t="s">
        <v>191</v>
      </c>
      <c r="G62" s="52">
        <v>2006</v>
      </c>
      <c r="H62" s="52" t="s">
        <v>180</v>
      </c>
      <c r="I62" s="53">
        <v>8</v>
      </c>
      <c r="J62" s="60"/>
    </row>
    <row r="63" spans="1:10" s="61" customFormat="1" x14ac:dyDescent="0.25">
      <c r="A63" s="54">
        <v>56</v>
      </c>
      <c r="B63" s="51" t="s">
        <v>169</v>
      </c>
      <c r="C63" s="51">
        <v>118</v>
      </c>
      <c r="D63" s="52" t="s">
        <v>185</v>
      </c>
      <c r="E63" s="52" t="s">
        <v>190</v>
      </c>
      <c r="F63" s="52">
        <v>20439</v>
      </c>
      <c r="G63" s="52">
        <v>2009</v>
      </c>
      <c r="H63" s="52" t="s">
        <v>115</v>
      </c>
      <c r="I63" s="53">
        <v>6.13</v>
      </c>
      <c r="J63" s="60"/>
    </row>
    <row r="64" spans="1:10" s="61" customFormat="1" x14ac:dyDescent="0.25">
      <c r="A64" s="54">
        <v>57</v>
      </c>
      <c r="B64" s="51" t="s">
        <v>169</v>
      </c>
      <c r="C64" s="51">
        <v>118</v>
      </c>
      <c r="D64" s="52" t="s">
        <v>185</v>
      </c>
      <c r="E64" s="52" t="s">
        <v>190</v>
      </c>
      <c r="F64" s="52">
        <v>20437</v>
      </c>
      <c r="G64" s="52">
        <v>2009</v>
      </c>
      <c r="H64" s="52" t="s">
        <v>115</v>
      </c>
      <c r="I64" s="53">
        <v>6.13</v>
      </c>
      <c r="J64" s="60"/>
    </row>
    <row r="65" spans="1:10" s="61" customFormat="1" x14ac:dyDescent="0.25">
      <c r="A65" s="50">
        <v>58</v>
      </c>
      <c r="B65" s="51" t="s">
        <v>169</v>
      </c>
      <c r="C65" s="51">
        <v>118</v>
      </c>
      <c r="D65" s="52" t="s">
        <v>185</v>
      </c>
      <c r="E65" s="52" t="s">
        <v>186</v>
      </c>
      <c r="F65" s="52">
        <v>4895</v>
      </c>
      <c r="G65" s="52">
        <v>2012</v>
      </c>
      <c r="H65" s="52" t="s">
        <v>115</v>
      </c>
      <c r="I65" s="53">
        <v>6.73</v>
      </c>
      <c r="J65" s="60"/>
    </row>
    <row r="66" spans="1:10" s="61" customFormat="1" x14ac:dyDescent="0.25">
      <c r="A66" s="54">
        <v>59</v>
      </c>
      <c r="B66" s="51" t="s">
        <v>169</v>
      </c>
      <c r="C66" s="51">
        <v>118</v>
      </c>
      <c r="D66" s="52" t="s">
        <v>185</v>
      </c>
      <c r="E66" s="52" t="s">
        <v>186</v>
      </c>
      <c r="F66" s="52">
        <v>4896</v>
      </c>
      <c r="G66" s="52">
        <v>2012</v>
      </c>
      <c r="H66" s="52" t="s">
        <v>115</v>
      </c>
      <c r="I66" s="53">
        <v>6.73</v>
      </c>
      <c r="J66" s="60"/>
    </row>
    <row r="67" spans="1:10" s="61" customFormat="1" x14ac:dyDescent="0.25">
      <c r="A67" s="54">
        <v>60</v>
      </c>
      <c r="B67" s="51" t="s">
        <v>169</v>
      </c>
      <c r="C67" s="51">
        <v>118</v>
      </c>
      <c r="D67" s="52" t="s">
        <v>185</v>
      </c>
      <c r="E67" s="52" t="s">
        <v>186</v>
      </c>
      <c r="F67" s="52">
        <v>4897</v>
      </c>
      <c r="G67" s="52">
        <v>2012</v>
      </c>
      <c r="H67" s="52" t="s">
        <v>115</v>
      </c>
      <c r="I67" s="53">
        <v>6.73</v>
      </c>
      <c r="J67" s="60"/>
    </row>
    <row r="68" spans="1:10" s="61" customFormat="1" x14ac:dyDescent="0.25">
      <c r="A68" s="50">
        <v>61</v>
      </c>
      <c r="B68" s="51" t="s">
        <v>169</v>
      </c>
      <c r="C68" s="51">
        <v>118</v>
      </c>
      <c r="D68" s="52" t="s">
        <v>185</v>
      </c>
      <c r="E68" s="52" t="s">
        <v>192</v>
      </c>
      <c r="F68" s="52">
        <v>27997</v>
      </c>
      <c r="G68" s="52">
        <v>2012</v>
      </c>
      <c r="H68" s="52" t="s">
        <v>173</v>
      </c>
      <c r="I68" s="53">
        <v>6.8</v>
      </c>
      <c r="J68" s="60"/>
    </row>
    <row r="69" spans="1:10" s="61" customFormat="1" x14ac:dyDescent="0.25">
      <c r="A69" s="54">
        <v>62</v>
      </c>
      <c r="B69" s="51" t="s">
        <v>169</v>
      </c>
      <c r="C69" s="51">
        <v>118</v>
      </c>
      <c r="D69" s="52" t="s">
        <v>185</v>
      </c>
      <c r="E69" s="52" t="s">
        <v>192</v>
      </c>
      <c r="F69" s="52">
        <v>27998</v>
      </c>
      <c r="G69" s="52">
        <v>2012</v>
      </c>
      <c r="H69" s="52" t="s">
        <v>173</v>
      </c>
      <c r="I69" s="53">
        <v>6.8</v>
      </c>
      <c r="J69" s="60"/>
    </row>
    <row r="70" spans="1:10" s="61" customFormat="1" x14ac:dyDescent="0.25">
      <c r="A70" s="54">
        <v>63</v>
      </c>
      <c r="B70" s="51" t="s">
        <v>169</v>
      </c>
      <c r="C70" s="51">
        <v>118</v>
      </c>
      <c r="D70" s="52" t="s">
        <v>185</v>
      </c>
      <c r="E70" s="52" t="s">
        <v>192</v>
      </c>
      <c r="F70" s="52">
        <v>27999</v>
      </c>
      <c r="G70" s="52">
        <v>2012</v>
      </c>
      <c r="H70" s="52" t="s">
        <v>173</v>
      </c>
      <c r="I70" s="53">
        <v>6.8</v>
      </c>
      <c r="J70" s="60"/>
    </row>
    <row r="71" spans="1:10" s="61" customFormat="1" x14ac:dyDescent="0.25">
      <c r="A71" s="50">
        <v>64</v>
      </c>
      <c r="B71" s="51" t="s">
        <v>169</v>
      </c>
      <c r="C71" s="51">
        <v>118</v>
      </c>
      <c r="D71" s="52" t="s">
        <v>185</v>
      </c>
      <c r="E71" s="52" t="s">
        <v>192</v>
      </c>
      <c r="F71" s="52">
        <v>28000</v>
      </c>
      <c r="G71" s="52">
        <v>2012</v>
      </c>
      <c r="H71" s="52" t="s">
        <v>173</v>
      </c>
      <c r="I71" s="53">
        <v>6.8</v>
      </c>
      <c r="J71" s="60"/>
    </row>
    <row r="72" spans="1:10" s="61" customFormat="1" x14ac:dyDescent="0.25">
      <c r="A72" s="54">
        <v>65</v>
      </c>
      <c r="B72" s="51" t="s">
        <v>169</v>
      </c>
      <c r="C72" s="51">
        <v>118</v>
      </c>
      <c r="D72" s="52" t="s">
        <v>185</v>
      </c>
      <c r="E72" s="52" t="s">
        <v>192</v>
      </c>
      <c r="F72" s="52">
        <v>28001</v>
      </c>
      <c r="G72" s="52">
        <v>2012</v>
      </c>
      <c r="H72" s="52" t="s">
        <v>173</v>
      </c>
      <c r="I72" s="53">
        <v>6.8</v>
      </c>
      <c r="J72" s="60"/>
    </row>
    <row r="73" spans="1:10" s="61" customFormat="1" x14ac:dyDescent="0.25">
      <c r="A73" s="54">
        <v>66</v>
      </c>
      <c r="B73" s="51" t="s">
        <v>169</v>
      </c>
      <c r="C73" s="51">
        <v>118</v>
      </c>
      <c r="D73" s="52" t="s">
        <v>193</v>
      </c>
      <c r="E73" s="52" t="s">
        <v>186</v>
      </c>
      <c r="F73" s="52">
        <v>4864</v>
      </c>
      <c r="G73" s="52">
        <v>2012</v>
      </c>
      <c r="H73" s="52" t="s">
        <v>148</v>
      </c>
      <c r="I73" s="53">
        <v>3.62</v>
      </c>
      <c r="J73" s="60"/>
    </row>
    <row r="74" spans="1:10" s="61" customFormat="1" x14ac:dyDescent="0.25">
      <c r="A74" s="50">
        <v>67</v>
      </c>
      <c r="B74" s="51" t="s">
        <v>169</v>
      </c>
      <c r="C74" s="51">
        <v>118</v>
      </c>
      <c r="D74" s="52" t="s">
        <v>193</v>
      </c>
      <c r="E74" s="52" t="s">
        <v>194</v>
      </c>
      <c r="F74" s="52">
        <v>28535</v>
      </c>
      <c r="G74" s="52">
        <v>2012</v>
      </c>
      <c r="H74" s="52" t="s">
        <v>148</v>
      </c>
      <c r="I74" s="53">
        <v>3.65</v>
      </c>
      <c r="J74" s="60"/>
    </row>
    <row r="75" spans="1:10" s="61" customFormat="1" x14ac:dyDescent="0.25">
      <c r="A75" s="54">
        <v>68</v>
      </c>
      <c r="B75" s="51" t="s">
        <v>169</v>
      </c>
      <c r="C75" s="51">
        <v>118</v>
      </c>
      <c r="D75" s="52" t="s">
        <v>193</v>
      </c>
      <c r="E75" s="52" t="s">
        <v>194</v>
      </c>
      <c r="F75" s="52">
        <v>28536</v>
      </c>
      <c r="G75" s="52">
        <v>2012</v>
      </c>
      <c r="H75" s="52" t="s">
        <v>148</v>
      </c>
      <c r="I75" s="53">
        <v>3.65</v>
      </c>
      <c r="J75" s="60"/>
    </row>
    <row r="76" spans="1:10" s="61" customFormat="1" x14ac:dyDescent="0.25">
      <c r="A76" s="54">
        <v>69</v>
      </c>
      <c r="B76" s="51" t="s">
        <v>169</v>
      </c>
      <c r="C76" s="51">
        <v>118</v>
      </c>
      <c r="D76" s="52" t="s">
        <v>193</v>
      </c>
      <c r="E76" s="52" t="s">
        <v>194</v>
      </c>
      <c r="F76" s="52">
        <v>28534</v>
      </c>
      <c r="G76" s="52">
        <v>2012</v>
      </c>
      <c r="H76" s="52" t="s">
        <v>148</v>
      </c>
      <c r="I76" s="53">
        <v>3.65</v>
      </c>
      <c r="J76" s="60"/>
    </row>
    <row r="77" spans="1:10" s="61" customFormat="1" x14ac:dyDescent="0.25">
      <c r="A77" s="50">
        <v>70</v>
      </c>
      <c r="B77" s="51" t="s">
        <v>169</v>
      </c>
      <c r="C77" s="51">
        <v>118</v>
      </c>
      <c r="D77" s="52" t="s">
        <v>193</v>
      </c>
      <c r="E77" s="52" t="s">
        <v>194</v>
      </c>
      <c r="F77" s="52">
        <v>28203</v>
      </c>
      <c r="G77" s="52">
        <v>2012</v>
      </c>
      <c r="H77" s="52" t="s">
        <v>142</v>
      </c>
      <c r="I77" s="53">
        <v>3.62</v>
      </c>
      <c r="J77" s="60"/>
    </row>
    <row r="78" spans="1:10" s="61" customFormat="1" x14ac:dyDescent="0.25">
      <c r="A78" s="54">
        <v>71</v>
      </c>
      <c r="B78" s="51" t="s">
        <v>169</v>
      </c>
      <c r="C78" s="51">
        <v>118</v>
      </c>
      <c r="D78" s="52" t="s">
        <v>193</v>
      </c>
      <c r="E78" s="52" t="s">
        <v>194</v>
      </c>
      <c r="F78" s="52">
        <v>28204</v>
      </c>
      <c r="G78" s="52">
        <v>2012</v>
      </c>
      <c r="H78" s="52" t="s">
        <v>142</v>
      </c>
      <c r="I78" s="53">
        <v>3.62</v>
      </c>
      <c r="J78" s="60"/>
    </row>
    <row r="79" spans="1:10" s="61" customFormat="1" x14ac:dyDescent="0.25">
      <c r="A79" s="54">
        <v>72</v>
      </c>
      <c r="B79" s="51" t="s">
        <v>169</v>
      </c>
      <c r="C79" s="51">
        <v>118</v>
      </c>
      <c r="D79" s="52" t="s">
        <v>193</v>
      </c>
      <c r="E79" s="52" t="s">
        <v>194</v>
      </c>
      <c r="F79" s="52">
        <v>28205</v>
      </c>
      <c r="G79" s="52">
        <v>2012</v>
      </c>
      <c r="H79" s="52" t="s">
        <v>142</v>
      </c>
      <c r="I79" s="53">
        <v>3.62</v>
      </c>
      <c r="J79" s="60"/>
    </row>
    <row r="80" spans="1:10" s="61" customFormat="1" x14ac:dyDescent="0.25">
      <c r="A80" s="50">
        <v>73</v>
      </c>
      <c r="B80" s="51" t="s">
        <v>169</v>
      </c>
      <c r="C80" s="51">
        <v>118</v>
      </c>
      <c r="D80" s="52" t="s">
        <v>193</v>
      </c>
      <c r="E80" s="52" t="s">
        <v>194</v>
      </c>
      <c r="F80" s="52">
        <v>28206</v>
      </c>
      <c r="G80" s="52">
        <v>2012</v>
      </c>
      <c r="H80" s="52" t="s">
        <v>142</v>
      </c>
      <c r="I80" s="53">
        <v>3.62</v>
      </c>
      <c r="J80" s="60"/>
    </row>
    <row r="81" spans="1:10" s="61" customFormat="1" x14ac:dyDescent="0.25">
      <c r="A81" s="54">
        <v>74</v>
      </c>
      <c r="B81" s="51" t="s">
        <v>169</v>
      </c>
      <c r="C81" s="51">
        <v>118</v>
      </c>
      <c r="D81" s="52" t="s">
        <v>193</v>
      </c>
      <c r="E81" s="52" t="s">
        <v>195</v>
      </c>
      <c r="F81" s="52">
        <v>20352</v>
      </c>
      <c r="G81" s="52">
        <v>2009</v>
      </c>
      <c r="H81" s="52" t="s">
        <v>115</v>
      </c>
      <c r="I81" s="53">
        <v>2.9</v>
      </c>
      <c r="J81" s="60"/>
    </row>
    <row r="82" spans="1:10" s="61" customFormat="1" x14ac:dyDescent="0.25">
      <c r="A82" s="54">
        <v>75</v>
      </c>
      <c r="B82" s="51" t="s">
        <v>169</v>
      </c>
      <c r="C82" s="51">
        <v>118</v>
      </c>
      <c r="D82" s="52" t="s">
        <v>193</v>
      </c>
      <c r="E82" s="52" t="s">
        <v>195</v>
      </c>
      <c r="F82" s="52">
        <v>20351</v>
      </c>
      <c r="G82" s="52">
        <v>2009</v>
      </c>
      <c r="H82" s="52" t="s">
        <v>115</v>
      </c>
      <c r="I82" s="53">
        <v>2.9</v>
      </c>
      <c r="J82" s="60"/>
    </row>
    <row r="83" spans="1:10" s="61" customFormat="1" x14ac:dyDescent="0.25">
      <c r="A83" s="50">
        <v>76</v>
      </c>
      <c r="B83" s="51" t="s">
        <v>169</v>
      </c>
      <c r="C83" s="51">
        <v>118</v>
      </c>
      <c r="D83" s="52" t="s">
        <v>193</v>
      </c>
      <c r="E83" s="52" t="s">
        <v>195</v>
      </c>
      <c r="F83" s="52">
        <v>20348</v>
      </c>
      <c r="G83" s="52">
        <v>2009</v>
      </c>
      <c r="H83" s="52" t="s">
        <v>143</v>
      </c>
      <c r="I83" s="53">
        <v>2.9</v>
      </c>
      <c r="J83" s="60"/>
    </row>
    <row r="84" spans="1:10" s="61" customFormat="1" ht="12.75" customHeight="1" x14ac:dyDescent="0.25">
      <c r="A84" s="54">
        <v>77</v>
      </c>
      <c r="B84" s="51" t="s">
        <v>169</v>
      </c>
      <c r="C84" s="51">
        <v>118</v>
      </c>
      <c r="D84" s="52" t="s">
        <v>193</v>
      </c>
      <c r="E84" s="52" t="s">
        <v>195</v>
      </c>
      <c r="F84" s="52">
        <v>20349</v>
      </c>
      <c r="G84" s="52">
        <v>2009</v>
      </c>
      <c r="H84" s="52" t="s">
        <v>143</v>
      </c>
      <c r="I84" s="53">
        <v>2.9</v>
      </c>
      <c r="J84" s="60"/>
    </row>
    <row r="85" spans="1:10" s="61" customFormat="1" x14ac:dyDescent="0.25">
      <c r="A85" s="54">
        <v>78</v>
      </c>
      <c r="B85" s="51" t="s">
        <v>169</v>
      </c>
      <c r="C85" s="51">
        <v>118</v>
      </c>
      <c r="D85" s="52" t="s">
        <v>193</v>
      </c>
      <c r="E85" s="52" t="s">
        <v>194</v>
      </c>
      <c r="F85" s="52">
        <v>28537</v>
      </c>
      <c r="G85" s="52">
        <v>2012</v>
      </c>
      <c r="H85" s="52" t="s">
        <v>143</v>
      </c>
      <c r="I85" s="53">
        <v>3.65</v>
      </c>
      <c r="J85" s="60"/>
    </row>
    <row r="86" spans="1:10" s="61" customFormat="1" x14ac:dyDescent="0.25">
      <c r="A86" s="50">
        <v>79</v>
      </c>
      <c r="B86" s="51" t="s">
        <v>169</v>
      </c>
      <c r="C86" s="51">
        <v>118</v>
      </c>
      <c r="D86" s="52" t="s">
        <v>193</v>
      </c>
      <c r="E86" s="52" t="s">
        <v>186</v>
      </c>
      <c r="F86" s="52">
        <v>4862</v>
      </c>
      <c r="G86" s="52">
        <v>2012</v>
      </c>
      <c r="H86" s="52" t="s">
        <v>143</v>
      </c>
      <c r="I86" s="53">
        <v>3.62</v>
      </c>
      <c r="J86" s="60"/>
    </row>
    <row r="87" spans="1:10" s="61" customFormat="1" x14ac:dyDescent="0.25">
      <c r="A87" s="54">
        <v>80</v>
      </c>
      <c r="B87" s="51" t="s">
        <v>169</v>
      </c>
      <c r="C87" s="51">
        <v>118</v>
      </c>
      <c r="D87" s="52" t="s">
        <v>193</v>
      </c>
      <c r="E87" s="52" t="s">
        <v>186</v>
      </c>
      <c r="F87" s="52">
        <v>4861</v>
      </c>
      <c r="G87" s="52">
        <v>2012</v>
      </c>
      <c r="H87" s="52" t="s">
        <v>143</v>
      </c>
      <c r="I87" s="53">
        <v>3.62</v>
      </c>
      <c r="J87" s="60"/>
    </row>
    <row r="88" spans="1:10" s="61" customFormat="1" ht="12.75" customHeight="1" x14ac:dyDescent="0.25">
      <c r="A88" s="54">
        <v>81</v>
      </c>
      <c r="B88" s="51" t="s">
        <v>169</v>
      </c>
      <c r="C88" s="51">
        <v>501</v>
      </c>
      <c r="D88" s="52" t="s">
        <v>196</v>
      </c>
      <c r="E88" s="52" t="s">
        <v>197</v>
      </c>
      <c r="F88" s="52" t="s">
        <v>198</v>
      </c>
      <c r="G88" s="52">
        <v>2012</v>
      </c>
      <c r="H88" s="52" t="s">
        <v>199</v>
      </c>
      <c r="I88" s="53">
        <v>6.75</v>
      </c>
      <c r="J88" s="60"/>
    </row>
    <row r="89" spans="1:10" s="61" customFormat="1" x14ac:dyDescent="0.25">
      <c r="A89" s="50">
        <v>82</v>
      </c>
      <c r="B89" s="51" t="s">
        <v>169</v>
      </c>
      <c r="C89" s="51">
        <v>501</v>
      </c>
      <c r="D89" s="52" t="s">
        <v>196</v>
      </c>
      <c r="E89" s="52" t="s">
        <v>197</v>
      </c>
      <c r="F89" s="52" t="s">
        <v>200</v>
      </c>
      <c r="G89" s="52">
        <v>2012</v>
      </c>
      <c r="H89" s="52" t="s">
        <v>199</v>
      </c>
      <c r="I89" s="53">
        <v>6.75</v>
      </c>
      <c r="J89" s="60"/>
    </row>
    <row r="90" spans="1:10" s="61" customFormat="1" x14ac:dyDescent="0.25">
      <c r="A90" s="54">
        <v>83</v>
      </c>
      <c r="B90" s="51" t="s">
        <v>169</v>
      </c>
      <c r="C90" s="51">
        <v>501</v>
      </c>
      <c r="D90" s="52" t="s">
        <v>196</v>
      </c>
      <c r="E90" s="52" t="s">
        <v>201</v>
      </c>
      <c r="F90" s="52" t="s">
        <v>202</v>
      </c>
      <c r="G90" s="52">
        <v>2010</v>
      </c>
      <c r="H90" s="52" t="s">
        <v>134</v>
      </c>
      <c r="I90" s="53">
        <v>12.25</v>
      </c>
      <c r="J90" s="60"/>
    </row>
    <row r="91" spans="1:10" s="61" customFormat="1" x14ac:dyDescent="0.25">
      <c r="A91" s="54">
        <v>84</v>
      </c>
      <c r="B91" s="51" t="s">
        <v>169</v>
      </c>
      <c r="C91" s="51">
        <v>501</v>
      </c>
      <c r="D91" s="52" t="s">
        <v>196</v>
      </c>
      <c r="E91" s="52" t="s">
        <v>201</v>
      </c>
      <c r="F91" s="52" t="s">
        <v>203</v>
      </c>
      <c r="G91" s="52">
        <v>2010</v>
      </c>
      <c r="H91" s="52" t="s">
        <v>134</v>
      </c>
      <c r="I91" s="53">
        <v>12.25</v>
      </c>
      <c r="J91" s="60"/>
    </row>
    <row r="92" spans="1:10" s="61" customFormat="1" x14ac:dyDescent="0.25">
      <c r="A92" s="50">
        <v>85</v>
      </c>
      <c r="B92" s="51" t="s">
        <v>169</v>
      </c>
      <c r="C92" s="51">
        <v>501</v>
      </c>
      <c r="D92" s="52" t="s">
        <v>196</v>
      </c>
      <c r="E92" s="52" t="s">
        <v>201</v>
      </c>
      <c r="F92" s="52" t="s">
        <v>204</v>
      </c>
      <c r="G92" s="52">
        <v>2010</v>
      </c>
      <c r="H92" s="52" t="s">
        <v>134</v>
      </c>
      <c r="I92" s="53">
        <v>12.25</v>
      </c>
      <c r="J92" s="60"/>
    </row>
    <row r="93" spans="1:10" s="61" customFormat="1" x14ac:dyDescent="0.25">
      <c r="A93" s="54">
        <v>86</v>
      </c>
      <c r="B93" s="51" t="s">
        <v>169</v>
      </c>
      <c r="C93" s="51">
        <v>501</v>
      </c>
      <c r="D93" s="52" t="s">
        <v>196</v>
      </c>
      <c r="E93" s="52" t="s">
        <v>201</v>
      </c>
      <c r="F93" s="52">
        <v>170</v>
      </c>
      <c r="G93" s="52"/>
      <c r="H93" s="52" t="s">
        <v>142</v>
      </c>
      <c r="I93" s="53">
        <v>8.5299999999999994</v>
      </c>
      <c r="J93" s="60"/>
    </row>
    <row r="94" spans="1:10" s="61" customFormat="1" x14ac:dyDescent="0.25">
      <c r="A94" s="54">
        <v>87</v>
      </c>
      <c r="B94" s="51" t="s">
        <v>169</v>
      </c>
      <c r="C94" s="51">
        <v>501</v>
      </c>
      <c r="D94" s="52" t="s">
        <v>196</v>
      </c>
      <c r="E94" s="52" t="s">
        <v>201</v>
      </c>
      <c r="F94" s="52">
        <v>177</v>
      </c>
      <c r="G94" s="52"/>
      <c r="H94" s="52" t="s">
        <v>142</v>
      </c>
      <c r="I94" s="53">
        <v>8.5299999999999994</v>
      </c>
      <c r="J94" s="60"/>
    </row>
    <row r="95" spans="1:10" s="61" customFormat="1" x14ac:dyDescent="0.25">
      <c r="A95" s="50">
        <v>88</v>
      </c>
      <c r="B95" s="51" t="s">
        <v>169</v>
      </c>
      <c r="C95" s="51">
        <v>501</v>
      </c>
      <c r="D95" s="52" t="s">
        <v>196</v>
      </c>
      <c r="E95" s="52" t="s">
        <v>197</v>
      </c>
      <c r="F95" s="52">
        <v>4127</v>
      </c>
      <c r="G95" s="52">
        <v>2009</v>
      </c>
      <c r="H95" s="52" t="s">
        <v>142</v>
      </c>
      <c r="I95" s="53">
        <v>6.75</v>
      </c>
      <c r="J95" s="60"/>
    </row>
    <row r="96" spans="1:10" s="61" customFormat="1" x14ac:dyDescent="0.25">
      <c r="A96" s="54">
        <v>89</v>
      </c>
      <c r="B96" s="51" t="s">
        <v>169</v>
      </c>
      <c r="C96" s="51">
        <v>501</v>
      </c>
      <c r="D96" s="52" t="s">
        <v>196</v>
      </c>
      <c r="E96" s="52" t="s">
        <v>201</v>
      </c>
      <c r="F96" s="52" t="s">
        <v>205</v>
      </c>
      <c r="G96" s="52">
        <v>2010</v>
      </c>
      <c r="H96" s="52" t="s">
        <v>142</v>
      </c>
      <c r="I96" s="53">
        <v>12.25</v>
      </c>
      <c r="J96" s="60"/>
    </row>
    <row r="97" spans="1:10" s="61" customFormat="1" x14ac:dyDescent="0.25">
      <c r="A97" s="54">
        <v>90</v>
      </c>
      <c r="B97" s="51" t="s">
        <v>169</v>
      </c>
      <c r="C97" s="51">
        <v>501</v>
      </c>
      <c r="D97" s="52" t="s">
        <v>196</v>
      </c>
      <c r="E97" s="52" t="s">
        <v>201</v>
      </c>
      <c r="F97" s="52" t="s">
        <v>206</v>
      </c>
      <c r="G97" s="52">
        <v>2010</v>
      </c>
      <c r="H97" s="52" t="s">
        <v>142</v>
      </c>
      <c r="I97" s="53">
        <v>12.25</v>
      </c>
      <c r="J97" s="60"/>
    </row>
    <row r="98" spans="1:10" s="61" customFormat="1" x14ac:dyDescent="0.25">
      <c r="A98" s="50">
        <v>91</v>
      </c>
      <c r="B98" s="55" t="s">
        <v>169</v>
      </c>
      <c r="C98" s="55">
        <v>501</v>
      </c>
      <c r="D98" s="56" t="s">
        <v>196</v>
      </c>
      <c r="E98" s="56" t="s">
        <v>197</v>
      </c>
      <c r="F98" s="56" t="s">
        <v>207</v>
      </c>
      <c r="G98" s="56">
        <v>2012</v>
      </c>
      <c r="H98" s="56" t="s">
        <v>208</v>
      </c>
      <c r="I98" s="57">
        <v>6.75</v>
      </c>
      <c r="J98" s="60"/>
    </row>
    <row r="99" spans="1:10" s="61" customFormat="1" x14ac:dyDescent="0.25">
      <c r="A99" s="54">
        <v>92</v>
      </c>
      <c r="B99" s="55" t="s">
        <v>169</v>
      </c>
      <c r="C99" s="55">
        <v>501</v>
      </c>
      <c r="D99" s="56" t="s">
        <v>196</v>
      </c>
      <c r="E99" s="56" t="s">
        <v>197</v>
      </c>
      <c r="F99" s="56" t="s">
        <v>209</v>
      </c>
      <c r="G99" s="56">
        <v>2012</v>
      </c>
      <c r="H99" s="56" t="s">
        <v>208</v>
      </c>
      <c r="I99" s="57">
        <v>6.75</v>
      </c>
      <c r="J99" s="60"/>
    </row>
    <row r="100" spans="1:10" s="61" customFormat="1" x14ac:dyDescent="0.25">
      <c r="A100" s="54">
        <v>93</v>
      </c>
      <c r="B100" s="55" t="s">
        <v>169</v>
      </c>
      <c r="C100" s="55">
        <v>501</v>
      </c>
      <c r="D100" s="56" t="s">
        <v>196</v>
      </c>
      <c r="E100" s="56" t="s">
        <v>197</v>
      </c>
      <c r="F100" s="56" t="s">
        <v>210</v>
      </c>
      <c r="G100" s="56">
        <v>2012</v>
      </c>
      <c r="H100" s="56" t="s">
        <v>208</v>
      </c>
      <c r="I100" s="57">
        <v>6.75</v>
      </c>
      <c r="J100" s="60"/>
    </row>
    <row r="101" spans="1:10" s="61" customFormat="1" x14ac:dyDescent="0.25">
      <c r="A101" s="50">
        <v>94</v>
      </c>
      <c r="B101" s="55" t="s">
        <v>169</v>
      </c>
      <c r="C101" s="55">
        <v>501</v>
      </c>
      <c r="D101" s="56" t="s">
        <v>196</v>
      </c>
      <c r="E101" s="56" t="s">
        <v>197</v>
      </c>
      <c r="F101" s="56" t="s">
        <v>211</v>
      </c>
      <c r="G101" s="56">
        <v>2012</v>
      </c>
      <c r="H101" s="56" t="s">
        <v>208</v>
      </c>
      <c r="I101" s="57">
        <v>6.75</v>
      </c>
      <c r="J101" s="60"/>
    </row>
    <row r="102" spans="1:10" s="61" customFormat="1" x14ac:dyDescent="0.25">
      <c r="A102" s="54">
        <v>95</v>
      </c>
      <c r="B102" s="55" t="s">
        <v>169</v>
      </c>
      <c r="C102" s="55">
        <v>501</v>
      </c>
      <c r="D102" s="56" t="s">
        <v>196</v>
      </c>
      <c r="E102" s="56" t="s">
        <v>201</v>
      </c>
      <c r="F102" s="56" t="s">
        <v>212</v>
      </c>
      <c r="G102" s="56">
        <v>2010</v>
      </c>
      <c r="H102" s="56" t="s">
        <v>208</v>
      </c>
      <c r="I102" s="57">
        <v>12.25</v>
      </c>
      <c r="J102" s="60"/>
    </row>
    <row r="103" spans="1:10" s="61" customFormat="1" x14ac:dyDescent="0.25">
      <c r="A103" s="54">
        <v>96</v>
      </c>
      <c r="B103" s="51" t="s">
        <v>169</v>
      </c>
      <c r="C103" s="51">
        <v>501</v>
      </c>
      <c r="D103" s="52" t="s">
        <v>196</v>
      </c>
      <c r="E103" s="52" t="s">
        <v>197</v>
      </c>
      <c r="F103" s="52">
        <v>4129</v>
      </c>
      <c r="G103" s="52">
        <v>2009</v>
      </c>
      <c r="H103" s="52" t="s">
        <v>130</v>
      </c>
      <c r="I103" s="53">
        <v>6.75</v>
      </c>
      <c r="J103" s="60"/>
    </row>
    <row r="104" spans="1:10" s="61" customFormat="1" ht="15.75" customHeight="1" x14ac:dyDescent="0.25">
      <c r="A104" s="50">
        <v>97</v>
      </c>
      <c r="B104" s="51" t="s">
        <v>169</v>
      </c>
      <c r="C104" s="51">
        <v>501</v>
      </c>
      <c r="D104" s="52" t="s">
        <v>196</v>
      </c>
      <c r="E104" s="52" t="s">
        <v>197</v>
      </c>
      <c r="F104" s="52">
        <v>4131</v>
      </c>
      <c r="G104" s="52">
        <v>2009</v>
      </c>
      <c r="H104" s="52" t="s">
        <v>130</v>
      </c>
      <c r="I104" s="53">
        <v>6.75</v>
      </c>
      <c r="J104" s="60"/>
    </row>
    <row r="105" spans="1:10" s="61" customFormat="1" x14ac:dyDescent="0.25">
      <c r="A105" s="54">
        <v>98</v>
      </c>
      <c r="B105" s="51" t="s">
        <v>169</v>
      </c>
      <c r="C105" s="51">
        <v>501</v>
      </c>
      <c r="D105" s="52" t="s">
        <v>196</v>
      </c>
      <c r="E105" s="52" t="s">
        <v>201</v>
      </c>
      <c r="F105" s="52" t="s">
        <v>213</v>
      </c>
      <c r="G105" s="52">
        <v>2010</v>
      </c>
      <c r="H105" s="52" t="s">
        <v>130</v>
      </c>
      <c r="I105" s="53">
        <v>12.25</v>
      </c>
      <c r="J105" s="60"/>
    </row>
    <row r="106" spans="1:10" s="61" customFormat="1" x14ac:dyDescent="0.25">
      <c r="A106" s="54">
        <v>99</v>
      </c>
      <c r="B106" s="51" t="s">
        <v>169</v>
      </c>
      <c r="C106" s="51">
        <v>501</v>
      </c>
      <c r="D106" s="52" t="s">
        <v>196</v>
      </c>
      <c r="E106" s="52" t="s">
        <v>201</v>
      </c>
      <c r="F106" s="52" t="s">
        <v>214</v>
      </c>
      <c r="G106" s="52">
        <v>2010</v>
      </c>
      <c r="H106" s="52" t="s">
        <v>115</v>
      </c>
      <c r="I106" s="53">
        <v>12.25</v>
      </c>
      <c r="J106" s="60"/>
    </row>
    <row r="107" spans="1:10" s="61" customFormat="1" x14ac:dyDescent="0.25">
      <c r="A107" s="50">
        <v>100</v>
      </c>
      <c r="B107" s="51" t="s">
        <v>169</v>
      </c>
      <c r="C107" s="51">
        <v>501</v>
      </c>
      <c r="D107" s="52" t="s">
        <v>196</v>
      </c>
      <c r="E107" s="52" t="s">
        <v>201</v>
      </c>
      <c r="F107" s="52" t="s">
        <v>215</v>
      </c>
      <c r="G107" s="52">
        <v>2010</v>
      </c>
      <c r="H107" s="52" t="s">
        <v>115</v>
      </c>
      <c r="I107" s="53">
        <v>12.25</v>
      </c>
      <c r="J107" s="60"/>
    </row>
    <row r="108" spans="1:10" s="61" customFormat="1" x14ac:dyDescent="0.25">
      <c r="A108" s="54">
        <v>101</v>
      </c>
      <c r="B108" s="51" t="s">
        <v>169</v>
      </c>
      <c r="C108" s="51">
        <v>501</v>
      </c>
      <c r="D108" s="52" t="s">
        <v>196</v>
      </c>
      <c r="E108" s="52" t="s">
        <v>201</v>
      </c>
      <c r="F108" s="52" t="s">
        <v>216</v>
      </c>
      <c r="G108" s="52">
        <v>2010</v>
      </c>
      <c r="H108" s="52" t="s">
        <v>115</v>
      </c>
      <c r="I108" s="53">
        <v>12.25</v>
      </c>
      <c r="J108" s="60"/>
    </row>
    <row r="109" spans="1:10" s="61" customFormat="1" x14ac:dyDescent="0.25">
      <c r="A109" s="54">
        <v>102</v>
      </c>
      <c r="B109" s="51" t="s">
        <v>169</v>
      </c>
      <c r="C109" s="51">
        <v>501</v>
      </c>
      <c r="D109" s="52" t="s">
        <v>196</v>
      </c>
      <c r="E109" s="52" t="s">
        <v>201</v>
      </c>
      <c r="F109" s="52" t="s">
        <v>217</v>
      </c>
      <c r="G109" s="52">
        <v>2010</v>
      </c>
      <c r="H109" s="52" t="s">
        <v>115</v>
      </c>
      <c r="I109" s="53">
        <v>12.25</v>
      </c>
      <c r="J109" s="60"/>
    </row>
    <row r="110" spans="1:10" s="61" customFormat="1" x14ac:dyDescent="0.25">
      <c r="A110" s="50">
        <v>103</v>
      </c>
      <c r="B110" s="51" t="s">
        <v>169</v>
      </c>
      <c r="C110" s="51">
        <v>501</v>
      </c>
      <c r="D110" s="52" t="s">
        <v>196</v>
      </c>
      <c r="E110" s="52" t="s">
        <v>197</v>
      </c>
      <c r="F110" s="52">
        <v>4119</v>
      </c>
      <c r="G110" s="52">
        <v>2006</v>
      </c>
      <c r="H110" s="52" t="s">
        <v>115</v>
      </c>
      <c r="I110" s="53">
        <v>6.75</v>
      </c>
      <c r="J110" s="60"/>
    </row>
    <row r="111" spans="1:10" s="61" customFormat="1" x14ac:dyDescent="0.25">
      <c r="A111" s="54">
        <v>104</v>
      </c>
      <c r="B111" s="51" t="s">
        <v>169</v>
      </c>
      <c r="C111" s="51">
        <v>501</v>
      </c>
      <c r="D111" s="52" t="s">
        <v>196</v>
      </c>
      <c r="E111" s="52" t="s">
        <v>197</v>
      </c>
      <c r="F111" s="52">
        <v>3575</v>
      </c>
      <c r="G111" s="52">
        <v>2006</v>
      </c>
      <c r="H111" s="52" t="s">
        <v>115</v>
      </c>
      <c r="I111" s="53">
        <v>6.75</v>
      </c>
      <c r="J111" s="60"/>
    </row>
    <row r="112" spans="1:10" s="61" customFormat="1" x14ac:dyDescent="0.25">
      <c r="A112" s="54">
        <v>105</v>
      </c>
      <c r="B112" s="51" t="s">
        <v>169</v>
      </c>
      <c r="C112" s="51">
        <v>501</v>
      </c>
      <c r="D112" s="52" t="s">
        <v>196</v>
      </c>
      <c r="E112" s="52" t="s">
        <v>197</v>
      </c>
      <c r="F112" s="52">
        <v>3604</v>
      </c>
      <c r="G112" s="52">
        <v>2006</v>
      </c>
      <c r="H112" s="52" t="s">
        <v>218</v>
      </c>
      <c r="I112" s="53">
        <v>6.75</v>
      </c>
      <c r="J112" s="60"/>
    </row>
    <row r="113" spans="1:10" s="61" customFormat="1" x14ac:dyDescent="0.25">
      <c r="A113" s="50">
        <v>106</v>
      </c>
      <c r="B113" s="51" t="s">
        <v>169</v>
      </c>
      <c r="C113" s="51">
        <v>501</v>
      </c>
      <c r="D113" s="52" t="s">
        <v>196</v>
      </c>
      <c r="E113" s="52" t="s">
        <v>197</v>
      </c>
      <c r="F113" s="52">
        <v>4152</v>
      </c>
      <c r="G113" s="52">
        <v>2009</v>
      </c>
      <c r="H113" s="52" t="s">
        <v>218</v>
      </c>
      <c r="I113" s="53">
        <v>6.75</v>
      </c>
      <c r="J113" s="60"/>
    </row>
    <row r="114" spans="1:10" s="61" customFormat="1" x14ac:dyDescent="0.25">
      <c r="A114" s="54">
        <v>107</v>
      </c>
      <c r="B114" s="51" t="s">
        <v>169</v>
      </c>
      <c r="C114" s="51">
        <v>501</v>
      </c>
      <c r="D114" s="52" t="s">
        <v>196</v>
      </c>
      <c r="E114" s="52" t="s">
        <v>197</v>
      </c>
      <c r="F114" s="52" t="s">
        <v>219</v>
      </c>
      <c r="G114" s="52">
        <v>2012</v>
      </c>
      <c r="H114" s="52" t="s">
        <v>218</v>
      </c>
      <c r="I114" s="53">
        <v>6.75</v>
      </c>
      <c r="J114" s="60"/>
    </row>
    <row r="115" spans="1:10" s="61" customFormat="1" x14ac:dyDescent="0.25">
      <c r="A115" s="54">
        <v>108</v>
      </c>
      <c r="B115" s="51" t="s">
        <v>169</v>
      </c>
      <c r="C115" s="51">
        <v>501</v>
      </c>
      <c r="D115" s="52" t="s">
        <v>196</v>
      </c>
      <c r="E115" s="52" t="s">
        <v>197</v>
      </c>
      <c r="F115" s="52" t="s">
        <v>220</v>
      </c>
      <c r="G115" s="52">
        <v>2012</v>
      </c>
      <c r="H115" s="52" t="s">
        <v>218</v>
      </c>
      <c r="I115" s="53">
        <v>6.75</v>
      </c>
      <c r="J115" s="60"/>
    </row>
    <row r="116" spans="1:10" s="61" customFormat="1" x14ac:dyDescent="0.25">
      <c r="A116" s="50">
        <v>109</v>
      </c>
      <c r="B116" s="51" t="s">
        <v>169</v>
      </c>
      <c r="C116" s="51">
        <v>501</v>
      </c>
      <c r="D116" s="52" t="s">
        <v>196</v>
      </c>
      <c r="E116" s="52" t="s">
        <v>197</v>
      </c>
      <c r="F116" s="52">
        <v>3587</v>
      </c>
      <c r="G116" s="52">
        <v>2009</v>
      </c>
      <c r="H116" s="52" t="s">
        <v>177</v>
      </c>
      <c r="I116" s="53">
        <v>6.75</v>
      </c>
      <c r="J116" s="60"/>
    </row>
    <row r="117" spans="1:10" s="61" customFormat="1" x14ac:dyDescent="0.25">
      <c r="A117" s="54">
        <v>110</v>
      </c>
      <c r="B117" s="51" t="s">
        <v>169</v>
      </c>
      <c r="C117" s="51">
        <v>501</v>
      </c>
      <c r="D117" s="52" t="s">
        <v>196</v>
      </c>
      <c r="E117" s="52" t="s">
        <v>197</v>
      </c>
      <c r="F117" s="52">
        <v>4123</v>
      </c>
      <c r="G117" s="52">
        <v>2009</v>
      </c>
      <c r="H117" s="52" t="s">
        <v>177</v>
      </c>
      <c r="I117" s="53">
        <v>6.75</v>
      </c>
      <c r="J117" s="60"/>
    </row>
    <row r="118" spans="1:10" s="60" customFormat="1" x14ac:dyDescent="0.25">
      <c r="A118" s="54">
        <v>111</v>
      </c>
      <c r="B118" s="51" t="s">
        <v>169</v>
      </c>
      <c r="C118" s="51">
        <v>501</v>
      </c>
      <c r="D118" s="52" t="s">
        <v>196</v>
      </c>
      <c r="E118" s="52" t="s">
        <v>197</v>
      </c>
      <c r="F118" s="52">
        <v>4424</v>
      </c>
      <c r="G118" s="52">
        <v>2010</v>
      </c>
      <c r="H118" s="52" t="s">
        <v>177</v>
      </c>
      <c r="I118" s="53">
        <v>6.75</v>
      </c>
    </row>
    <row r="119" spans="1:10" s="61" customFormat="1" x14ac:dyDescent="0.25">
      <c r="A119" s="50">
        <v>112</v>
      </c>
      <c r="B119" s="51" t="s">
        <v>169</v>
      </c>
      <c r="C119" s="51">
        <v>501</v>
      </c>
      <c r="D119" s="52" t="s">
        <v>196</v>
      </c>
      <c r="E119" s="52" t="s">
        <v>197</v>
      </c>
      <c r="F119" s="52">
        <v>4425</v>
      </c>
      <c r="G119" s="52">
        <v>2010</v>
      </c>
      <c r="H119" s="52" t="s">
        <v>177</v>
      </c>
      <c r="I119" s="53">
        <v>6.75</v>
      </c>
      <c r="J119" s="60"/>
    </row>
    <row r="120" spans="1:10" s="61" customFormat="1" x14ac:dyDescent="0.25">
      <c r="A120" s="54">
        <v>113</v>
      </c>
      <c r="B120" s="51" t="s">
        <v>169</v>
      </c>
      <c r="C120" s="51">
        <v>501</v>
      </c>
      <c r="D120" s="52" t="s">
        <v>196</v>
      </c>
      <c r="E120" s="52" t="s">
        <v>197</v>
      </c>
      <c r="F120" s="52">
        <v>4118</v>
      </c>
      <c r="G120" s="52">
        <v>2009</v>
      </c>
      <c r="H120" s="52" t="s">
        <v>173</v>
      </c>
      <c r="I120" s="53">
        <v>6.75</v>
      </c>
      <c r="J120" s="60"/>
    </row>
    <row r="121" spans="1:10" s="61" customFormat="1" x14ac:dyDescent="0.25">
      <c r="A121" s="54">
        <v>114</v>
      </c>
      <c r="B121" s="51" t="s">
        <v>169</v>
      </c>
      <c r="C121" s="51">
        <v>501</v>
      </c>
      <c r="D121" s="52" t="s">
        <v>196</v>
      </c>
      <c r="E121" s="52" t="s">
        <v>197</v>
      </c>
      <c r="F121" s="52">
        <v>4086</v>
      </c>
      <c r="G121" s="52">
        <v>2009</v>
      </c>
      <c r="H121" s="52" t="s">
        <v>173</v>
      </c>
      <c r="I121" s="53">
        <v>6.75</v>
      </c>
      <c r="J121" s="60"/>
    </row>
    <row r="122" spans="1:10" s="61" customFormat="1" x14ac:dyDescent="0.25">
      <c r="A122" s="50">
        <v>115</v>
      </c>
      <c r="B122" s="51" t="s">
        <v>169</v>
      </c>
      <c r="C122" s="51">
        <v>102</v>
      </c>
      <c r="D122" s="52" t="s">
        <v>221</v>
      </c>
      <c r="E122" s="52" t="s">
        <v>222</v>
      </c>
      <c r="F122" s="52">
        <v>35700</v>
      </c>
      <c r="G122" s="52">
        <v>2006</v>
      </c>
      <c r="H122" s="52" t="s">
        <v>148</v>
      </c>
      <c r="I122" s="53">
        <v>5</v>
      </c>
      <c r="J122" s="60"/>
    </row>
    <row r="123" spans="1:10" s="61" customFormat="1" x14ac:dyDescent="0.25">
      <c r="A123" s="54">
        <v>116</v>
      </c>
      <c r="B123" s="51" t="s">
        <v>169</v>
      </c>
      <c r="C123" s="51">
        <v>102</v>
      </c>
      <c r="D123" s="52" t="s">
        <v>221</v>
      </c>
      <c r="E123" s="52" t="s">
        <v>223</v>
      </c>
      <c r="F123" s="52">
        <v>11183</v>
      </c>
      <c r="G123" s="52">
        <v>2012</v>
      </c>
      <c r="H123" s="52" t="s">
        <v>134</v>
      </c>
      <c r="I123" s="53">
        <v>4.45</v>
      </c>
      <c r="J123" s="60"/>
    </row>
    <row r="124" spans="1:10" s="61" customFormat="1" x14ac:dyDescent="0.25">
      <c r="A124" s="54">
        <v>117</v>
      </c>
      <c r="B124" s="51" t="s">
        <v>169</v>
      </c>
      <c r="C124" s="51">
        <v>102</v>
      </c>
      <c r="D124" s="52" t="s">
        <v>221</v>
      </c>
      <c r="E124" s="52" t="s">
        <v>223</v>
      </c>
      <c r="F124" s="52">
        <v>11178</v>
      </c>
      <c r="G124" s="52">
        <v>2012</v>
      </c>
      <c r="H124" s="52" t="s">
        <v>142</v>
      </c>
      <c r="I124" s="53">
        <v>4.45</v>
      </c>
      <c r="J124" s="60"/>
    </row>
    <row r="125" spans="1:10" s="61" customFormat="1" x14ac:dyDescent="0.25">
      <c r="A125" s="50">
        <v>118</v>
      </c>
      <c r="B125" s="51" t="s">
        <v>169</v>
      </c>
      <c r="C125" s="51">
        <v>102</v>
      </c>
      <c r="D125" s="52" t="s">
        <v>221</v>
      </c>
      <c r="E125" s="52" t="s">
        <v>223</v>
      </c>
      <c r="F125" s="52">
        <v>11181</v>
      </c>
      <c r="G125" s="52">
        <v>2011</v>
      </c>
      <c r="H125" s="52" t="s">
        <v>180</v>
      </c>
      <c r="I125" s="53">
        <v>4.0750000000000002</v>
      </c>
      <c r="J125" s="60"/>
    </row>
    <row r="126" spans="1:10" s="61" customFormat="1" x14ac:dyDescent="0.25">
      <c r="A126" s="54">
        <v>119</v>
      </c>
      <c r="B126" s="51" t="s">
        <v>169</v>
      </c>
      <c r="C126" s="51">
        <v>102</v>
      </c>
      <c r="D126" s="52" t="s">
        <v>221</v>
      </c>
      <c r="E126" s="52" t="s">
        <v>223</v>
      </c>
      <c r="F126" s="52">
        <v>11179</v>
      </c>
      <c r="G126" s="52">
        <v>2011</v>
      </c>
      <c r="H126" s="52" t="s">
        <v>130</v>
      </c>
      <c r="I126" s="53">
        <v>4.0750000000000002</v>
      </c>
      <c r="J126" s="60"/>
    </row>
    <row r="127" spans="1:10" s="61" customFormat="1" x14ac:dyDescent="0.25">
      <c r="A127" s="54">
        <v>120</v>
      </c>
      <c r="B127" s="51" t="s">
        <v>169</v>
      </c>
      <c r="C127" s="51">
        <v>102</v>
      </c>
      <c r="D127" s="52" t="s">
        <v>221</v>
      </c>
      <c r="E127" s="52" t="s">
        <v>223</v>
      </c>
      <c r="F127" s="52">
        <v>11174</v>
      </c>
      <c r="G127" s="52">
        <v>2011</v>
      </c>
      <c r="H127" s="52" t="s">
        <v>177</v>
      </c>
      <c r="I127" s="53">
        <v>4.0750000000000002</v>
      </c>
      <c r="J127" s="60"/>
    </row>
    <row r="128" spans="1:10" s="61" customFormat="1" x14ac:dyDescent="0.25">
      <c r="A128" s="50">
        <v>121</v>
      </c>
      <c r="B128" s="51" t="s">
        <v>169</v>
      </c>
      <c r="C128" s="51">
        <v>102</v>
      </c>
      <c r="D128" s="52" t="s">
        <v>221</v>
      </c>
      <c r="E128" s="52" t="s">
        <v>223</v>
      </c>
      <c r="F128" s="52">
        <v>11175</v>
      </c>
      <c r="G128" s="52">
        <v>2011</v>
      </c>
      <c r="H128" s="52" t="s">
        <v>177</v>
      </c>
      <c r="I128" s="53">
        <v>4.0750000000000002</v>
      </c>
      <c r="J128" s="60"/>
    </row>
    <row r="129" spans="1:10" s="61" customFormat="1" x14ac:dyDescent="0.25">
      <c r="A129" s="54">
        <v>122</v>
      </c>
      <c r="B129" s="51" t="s">
        <v>169</v>
      </c>
      <c r="C129" s="51">
        <v>102</v>
      </c>
      <c r="D129" s="52" t="s">
        <v>221</v>
      </c>
      <c r="E129" s="52" t="s">
        <v>223</v>
      </c>
      <c r="F129" s="52">
        <v>11180</v>
      </c>
      <c r="G129" s="52">
        <v>2012</v>
      </c>
      <c r="H129" s="52" t="s">
        <v>143</v>
      </c>
      <c r="I129" s="53">
        <v>4.0750000000000002</v>
      </c>
      <c r="J129" s="60"/>
    </row>
    <row r="130" spans="1:10" s="61" customFormat="1" x14ac:dyDescent="0.25">
      <c r="A130" s="54">
        <v>123</v>
      </c>
      <c r="B130" s="51" t="s">
        <v>169</v>
      </c>
      <c r="C130" s="51">
        <v>102</v>
      </c>
      <c r="D130" s="52" t="s">
        <v>221</v>
      </c>
      <c r="E130" s="52" t="s">
        <v>223</v>
      </c>
      <c r="F130" s="52">
        <v>11177</v>
      </c>
      <c r="G130" s="52">
        <v>2011</v>
      </c>
      <c r="H130" s="52" t="s">
        <v>115</v>
      </c>
      <c r="I130" s="53">
        <v>4.0750000000000002</v>
      </c>
      <c r="J130" s="60"/>
    </row>
    <row r="131" spans="1:10" s="61" customFormat="1" x14ac:dyDescent="0.25">
      <c r="A131" s="50">
        <v>124</v>
      </c>
      <c r="B131" s="51" t="s">
        <v>169</v>
      </c>
      <c r="C131" s="51">
        <v>102</v>
      </c>
      <c r="D131" s="52" t="s">
        <v>221</v>
      </c>
      <c r="E131" s="52" t="s">
        <v>223</v>
      </c>
      <c r="F131" s="52">
        <v>11176</v>
      </c>
      <c r="G131" s="52">
        <v>2012</v>
      </c>
      <c r="H131" s="52" t="s">
        <v>115</v>
      </c>
      <c r="I131" s="53">
        <v>4.0750000000000002</v>
      </c>
      <c r="J131" s="60"/>
    </row>
    <row r="132" spans="1:10" s="61" customFormat="1" x14ac:dyDescent="0.25">
      <c r="A132" s="54">
        <v>125</v>
      </c>
      <c r="B132" s="51" t="s">
        <v>224</v>
      </c>
      <c r="C132" s="51">
        <v>120</v>
      </c>
      <c r="D132" s="52" t="s">
        <v>225</v>
      </c>
      <c r="E132" s="52" t="s">
        <v>226</v>
      </c>
      <c r="F132" s="52" t="s">
        <v>227</v>
      </c>
      <c r="G132" s="52">
        <v>2010</v>
      </c>
      <c r="H132" s="52" t="s">
        <v>156</v>
      </c>
      <c r="I132" s="63">
        <v>37.1</v>
      </c>
      <c r="J132" s="60"/>
    </row>
    <row r="133" spans="1:10" s="61" customFormat="1" x14ac:dyDescent="0.25">
      <c r="A133" s="54">
        <v>126</v>
      </c>
      <c r="B133" s="51" t="s">
        <v>224</v>
      </c>
      <c r="C133" s="51">
        <v>120</v>
      </c>
      <c r="D133" s="52" t="s">
        <v>225</v>
      </c>
      <c r="E133" s="52" t="s">
        <v>226</v>
      </c>
      <c r="F133" s="52" t="s">
        <v>228</v>
      </c>
      <c r="G133" s="52">
        <v>2010</v>
      </c>
      <c r="H133" s="52" t="s">
        <v>156</v>
      </c>
      <c r="I133" s="63">
        <v>37.1</v>
      </c>
      <c r="J133" s="60"/>
    </row>
    <row r="134" spans="1:10" s="61" customFormat="1" x14ac:dyDescent="0.25">
      <c r="A134" s="50">
        <v>127</v>
      </c>
      <c r="B134" s="51" t="s">
        <v>224</v>
      </c>
      <c r="C134" s="51">
        <v>120</v>
      </c>
      <c r="D134" s="52" t="s">
        <v>225</v>
      </c>
      <c r="E134" s="52" t="s">
        <v>226</v>
      </c>
      <c r="F134" s="52" t="s">
        <v>229</v>
      </c>
      <c r="G134" s="52">
        <v>2009</v>
      </c>
      <c r="H134" s="52" t="s">
        <v>156</v>
      </c>
      <c r="I134" s="63">
        <v>37.1</v>
      </c>
      <c r="J134" s="60"/>
    </row>
    <row r="135" spans="1:10" s="61" customFormat="1" x14ac:dyDescent="0.25">
      <c r="A135" s="54">
        <v>128</v>
      </c>
      <c r="B135" s="51" t="s">
        <v>224</v>
      </c>
      <c r="C135" s="51">
        <v>120</v>
      </c>
      <c r="D135" s="52" t="s">
        <v>225</v>
      </c>
      <c r="E135" s="52" t="s">
        <v>226</v>
      </c>
      <c r="F135" s="52" t="s">
        <v>230</v>
      </c>
      <c r="G135" s="52">
        <v>2009</v>
      </c>
      <c r="H135" s="52" t="s">
        <v>156</v>
      </c>
      <c r="I135" s="63">
        <v>37.1</v>
      </c>
      <c r="J135" s="60"/>
    </row>
    <row r="136" spans="1:10" s="61" customFormat="1" x14ac:dyDescent="0.25">
      <c r="A136" s="54">
        <v>129</v>
      </c>
      <c r="B136" s="51" t="s">
        <v>224</v>
      </c>
      <c r="C136" s="51">
        <v>120</v>
      </c>
      <c r="D136" s="52" t="s">
        <v>225</v>
      </c>
      <c r="E136" s="52" t="s">
        <v>226</v>
      </c>
      <c r="F136" s="52" t="s">
        <v>231</v>
      </c>
      <c r="G136" s="52">
        <v>2010</v>
      </c>
      <c r="H136" s="52" t="s">
        <v>156</v>
      </c>
      <c r="I136" s="63">
        <v>37.1</v>
      </c>
      <c r="J136" s="60"/>
    </row>
    <row r="137" spans="1:10" s="61" customFormat="1" x14ac:dyDescent="0.25">
      <c r="A137" s="50">
        <v>130</v>
      </c>
      <c r="B137" s="51" t="s">
        <v>224</v>
      </c>
      <c r="C137" s="51">
        <v>120</v>
      </c>
      <c r="D137" s="52" t="s">
        <v>225</v>
      </c>
      <c r="E137" s="52" t="s">
        <v>226</v>
      </c>
      <c r="F137" s="52" t="s">
        <v>232</v>
      </c>
      <c r="G137" s="52">
        <v>2010</v>
      </c>
      <c r="H137" s="52" t="s">
        <v>156</v>
      </c>
      <c r="I137" s="63">
        <v>37.1</v>
      </c>
      <c r="J137" s="60"/>
    </row>
    <row r="138" spans="1:10" s="61" customFormat="1" x14ac:dyDescent="0.25">
      <c r="A138" s="54">
        <v>131</v>
      </c>
      <c r="B138" s="51" t="s">
        <v>224</v>
      </c>
      <c r="C138" s="51">
        <v>120</v>
      </c>
      <c r="D138" s="52" t="s">
        <v>225</v>
      </c>
      <c r="E138" s="52" t="s">
        <v>226</v>
      </c>
      <c r="F138" s="52" t="s">
        <v>233</v>
      </c>
      <c r="G138" s="52">
        <v>2010</v>
      </c>
      <c r="H138" s="52" t="s">
        <v>156</v>
      </c>
      <c r="I138" s="63">
        <v>37.1</v>
      </c>
      <c r="J138" s="60"/>
    </row>
    <row r="139" spans="1:10" s="61" customFormat="1" x14ac:dyDescent="0.25">
      <c r="A139" s="54">
        <v>132</v>
      </c>
      <c r="B139" s="51" t="s">
        <v>224</v>
      </c>
      <c r="C139" s="51">
        <v>120</v>
      </c>
      <c r="D139" s="52" t="s">
        <v>225</v>
      </c>
      <c r="E139" s="52" t="s">
        <v>226</v>
      </c>
      <c r="F139" s="52" t="s">
        <v>234</v>
      </c>
      <c r="G139" s="52">
        <v>2008</v>
      </c>
      <c r="H139" s="52" t="s">
        <v>156</v>
      </c>
      <c r="I139" s="63">
        <v>37.1</v>
      </c>
      <c r="J139" s="60"/>
    </row>
    <row r="140" spans="1:10" s="61" customFormat="1" x14ac:dyDescent="0.25">
      <c r="A140" s="50">
        <v>133</v>
      </c>
      <c r="B140" s="51" t="s">
        <v>224</v>
      </c>
      <c r="C140" s="51">
        <v>120</v>
      </c>
      <c r="D140" s="52" t="s">
        <v>235</v>
      </c>
      <c r="E140" s="52" t="s">
        <v>226</v>
      </c>
      <c r="F140" s="52" t="s">
        <v>236</v>
      </c>
      <c r="G140" s="52">
        <v>2011</v>
      </c>
      <c r="H140" s="52" t="s">
        <v>156</v>
      </c>
      <c r="I140" s="63">
        <v>37.1</v>
      </c>
      <c r="J140" s="60"/>
    </row>
    <row r="141" spans="1:10" s="61" customFormat="1" x14ac:dyDescent="0.25">
      <c r="A141" s="54">
        <v>134</v>
      </c>
      <c r="B141" s="51" t="s">
        <v>224</v>
      </c>
      <c r="C141" s="51">
        <v>120</v>
      </c>
      <c r="D141" s="52" t="s">
        <v>235</v>
      </c>
      <c r="E141" s="52" t="s">
        <v>226</v>
      </c>
      <c r="F141" s="52" t="s">
        <v>237</v>
      </c>
      <c r="G141" s="52">
        <v>2011</v>
      </c>
      <c r="H141" s="52" t="s">
        <v>156</v>
      </c>
      <c r="I141" s="63">
        <v>37.1</v>
      </c>
      <c r="J141" s="60"/>
    </row>
    <row r="142" spans="1:10" s="61" customFormat="1" x14ac:dyDescent="0.25">
      <c r="A142" s="54">
        <v>135</v>
      </c>
      <c r="B142" s="51" t="s">
        <v>224</v>
      </c>
      <c r="C142" s="51">
        <v>120</v>
      </c>
      <c r="D142" s="52" t="s">
        <v>225</v>
      </c>
      <c r="E142" s="52" t="s">
        <v>226</v>
      </c>
      <c r="F142" s="52" t="s">
        <v>238</v>
      </c>
      <c r="G142" s="52">
        <v>2009</v>
      </c>
      <c r="H142" s="52" t="s">
        <v>142</v>
      </c>
      <c r="I142" s="53">
        <v>37.1</v>
      </c>
      <c r="J142" s="60"/>
    </row>
    <row r="143" spans="1:10" s="61" customFormat="1" x14ac:dyDescent="0.25">
      <c r="A143" s="50">
        <v>136</v>
      </c>
      <c r="B143" s="51" t="s">
        <v>224</v>
      </c>
      <c r="C143" s="51">
        <v>120</v>
      </c>
      <c r="D143" s="52" t="s">
        <v>225</v>
      </c>
      <c r="E143" s="52" t="s">
        <v>226</v>
      </c>
      <c r="F143" s="52" t="s">
        <v>239</v>
      </c>
      <c r="G143" s="52">
        <v>2010</v>
      </c>
      <c r="H143" s="52" t="s">
        <v>142</v>
      </c>
      <c r="I143" s="53">
        <v>38.1</v>
      </c>
      <c r="J143" s="60"/>
    </row>
    <row r="144" spans="1:10" s="61" customFormat="1" x14ac:dyDescent="0.25">
      <c r="A144" s="54">
        <v>137</v>
      </c>
      <c r="B144" s="51" t="s">
        <v>224</v>
      </c>
      <c r="C144" s="51">
        <v>120</v>
      </c>
      <c r="D144" s="52" t="s">
        <v>225</v>
      </c>
      <c r="E144" s="52" t="s">
        <v>226</v>
      </c>
      <c r="F144" s="52" t="s">
        <v>240</v>
      </c>
      <c r="G144" s="52">
        <v>2008</v>
      </c>
      <c r="H144" s="52" t="s">
        <v>142</v>
      </c>
      <c r="I144" s="53">
        <v>39.1</v>
      </c>
      <c r="J144" s="60"/>
    </row>
    <row r="145" spans="1:10" s="61" customFormat="1" x14ac:dyDescent="0.25">
      <c r="A145" s="54">
        <v>138</v>
      </c>
      <c r="B145" s="51" t="s">
        <v>224</v>
      </c>
      <c r="C145" s="51">
        <v>120</v>
      </c>
      <c r="D145" s="52" t="s">
        <v>225</v>
      </c>
      <c r="E145" s="52" t="s">
        <v>226</v>
      </c>
      <c r="F145" s="52" t="s">
        <v>241</v>
      </c>
      <c r="G145" s="52">
        <v>2010</v>
      </c>
      <c r="H145" s="52" t="s">
        <v>142</v>
      </c>
      <c r="I145" s="53">
        <v>40.1</v>
      </c>
      <c r="J145" s="60"/>
    </row>
    <row r="146" spans="1:10" s="61" customFormat="1" x14ac:dyDescent="0.25">
      <c r="A146" s="50">
        <v>139</v>
      </c>
      <c r="B146" s="51" t="s">
        <v>224</v>
      </c>
      <c r="C146" s="51">
        <v>120</v>
      </c>
      <c r="D146" s="52" t="s">
        <v>225</v>
      </c>
      <c r="E146" s="52" t="s">
        <v>226</v>
      </c>
      <c r="F146" s="52" t="s">
        <v>242</v>
      </c>
      <c r="G146" s="52">
        <v>2010</v>
      </c>
      <c r="H146" s="52" t="s">
        <v>142</v>
      </c>
      <c r="I146" s="53">
        <v>41.1</v>
      </c>
      <c r="J146" s="60"/>
    </row>
    <row r="147" spans="1:10" s="61" customFormat="1" x14ac:dyDescent="0.25">
      <c r="A147" s="54">
        <v>140</v>
      </c>
      <c r="B147" s="51" t="s">
        <v>224</v>
      </c>
      <c r="C147" s="51">
        <v>120</v>
      </c>
      <c r="D147" s="52" t="s">
        <v>235</v>
      </c>
      <c r="E147" s="52" t="s">
        <v>226</v>
      </c>
      <c r="F147" s="52" t="s">
        <v>243</v>
      </c>
      <c r="G147" s="52">
        <v>2013</v>
      </c>
      <c r="H147" s="52" t="s">
        <v>142</v>
      </c>
      <c r="I147" s="53">
        <v>42.1</v>
      </c>
      <c r="J147" s="60"/>
    </row>
    <row r="148" spans="1:10" s="61" customFormat="1" x14ac:dyDescent="0.25">
      <c r="A148" s="54">
        <v>141</v>
      </c>
      <c r="B148" s="51" t="s">
        <v>224</v>
      </c>
      <c r="C148" s="51">
        <v>120</v>
      </c>
      <c r="D148" s="52" t="s">
        <v>235</v>
      </c>
      <c r="E148" s="52" t="s">
        <v>226</v>
      </c>
      <c r="F148" s="52" t="s">
        <v>244</v>
      </c>
      <c r="G148" s="52">
        <v>2011</v>
      </c>
      <c r="H148" s="52" t="s">
        <v>142</v>
      </c>
      <c r="I148" s="53">
        <v>43.1</v>
      </c>
      <c r="J148" s="60"/>
    </row>
    <row r="149" spans="1:10" s="61" customFormat="1" x14ac:dyDescent="0.25">
      <c r="A149" s="50">
        <v>142</v>
      </c>
      <c r="B149" s="51" t="s">
        <v>224</v>
      </c>
      <c r="C149" s="51">
        <v>120</v>
      </c>
      <c r="D149" s="52" t="s">
        <v>235</v>
      </c>
      <c r="E149" s="52" t="s">
        <v>226</v>
      </c>
      <c r="F149" s="52" t="s">
        <v>245</v>
      </c>
      <c r="G149" s="52">
        <v>2013</v>
      </c>
      <c r="H149" s="52" t="s">
        <v>142</v>
      </c>
      <c r="I149" s="53">
        <v>37.1</v>
      </c>
      <c r="J149" s="60"/>
    </row>
    <row r="150" spans="1:10" s="61" customFormat="1" x14ac:dyDescent="0.25">
      <c r="A150" s="54">
        <v>143</v>
      </c>
      <c r="B150" s="51" t="s">
        <v>224</v>
      </c>
      <c r="C150" s="51">
        <v>120</v>
      </c>
      <c r="D150" s="52" t="s">
        <v>225</v>
      </c>
      <c r="E150" s="52" t="s">
        <v>246</v>
      </c>
      <c r="F150" s="52" t="s">
        <v>247</v>
      </c>
      <c r="G150" s="52">
        <v>2010</v>
      </c>
      <c r="H150" s="52" t="s">
        <v>115</v>
      </c>
      <c r="I150" s="53">
        <v>37.1</v>
      </c>
      <c r="J150" s="60"/>
    </row>
    <row r="151" spans="1:10" s="61" customFormat="1" x14ac:dyDescent="0.25">
      <c r="A151" s="54">
        <v>144</v>
      </c>
      <c r="B151" s="51" t="s">
        <v>224</v>
      </c>
      <c r="C151" s="51">
        <v>120</v>
      </c>
      <c r="D151" s="52" t="s">
        <v>235</v>
      </c>
      <c r="E151" s="52" t="s">
        <v>246</v>
      </c>
      <c r="F151" s="52" t="s">
        <v>248</v>
      </c>
      <c r="G151" s="52">
        <v>2010</v>
      </c>
      <c r="H151" s="52" t="s">
        <v>115</v>
      </c>
      <c r="I151" s="53">
        <v>37.1</v>
      </c>
      <c r="J151" s="60"/>
    </row>
    <row r="152" spans="1:10" s="61" customFormat="1" x14ac:dyDescent="0.25">
      <c r="A152" s="50">
        <v>145</v>
      </c>
      <c r="B152" s="51" t="s">
        <v>224</v>
      </c>
      <c r="C152" s="51">
        <v>120</v>
      </c>
      <c r="D152" s="52" t="s">
        <v>235</v>
      </c>
      <c r="E152" s="52" t="s">
        <v>246</v>
      </c>
      <c r="F152" s="52" t="s">
        <v>249</v>
      </c>
      <c r="G152" s="52">
        <v>2018</v>
      </c>
      <c r="H152" s="52" t="s">
        <v>115</v>
      </c>
      <c r="I152" s="53">
        <v>37.1</v>
      </c>
      <c r="J152" s="60"/>
    </row>
    <row r="153" spans="1:10" s="61" customFormat="1" x14ac:dyDescent="0.25">
      <c r="A153" s="54">
        <v>146</v>
      </c>
      <c r="B153" s="51" t="s">
        <v>224</v>
      </c>
      <c r="C153" s="51">
        <v>120</v>
      </c>
      <c r="D153" s="52" t="s">
        <v>235</v>
      </c>
      <c r="E153" s="52" t="s">
        <v>246</v>
      </c>
      <c r="F153" s="52" t="s">
        <v>250</v>
      </c>
      <c r="G153" s="52">
        <v>2018</v>
      </c>
      <c r="H153" s="52" t="s">
        <v>115</v>
      </c>
      <c r="I153" s="53">
        <v>37.1</v>
      </c>
      <c r="J153" s="60"/>
    </row>
    <row r="154" spans="1:10" s="61" customFormat="1" x14ac:dyDescent="0.25">
      <c r="A154" s="54">
        <v>147</v>
      </c>
      <c r="B154" s="51" t="s">
        <v>224</v>
      </c>
      <c r="C154" s="51">
        <v>120</v>
      </c>
      <c r="D154" s="52" t="s">
        <v>235</v>
      </c>
      <c r="E154" s="52" t="s">
        <v>246</v>
      </c>
      <c r="F154" s="52" t="s">
        <v>251</v>
      </c>
      <c r="G154" s="52">
        <v>2018</v>
      </c>
      <c r="H154" s="52" t="s">
        <v>115</v>
      </c>
      <c r="I154" s="53">
        <v>37.1</v>
      </c>
      <c r="J154" s="60"/>
    </row>
    <row r="155" spans="1:10" s="61" customFormat="1" x14ac:dyDescent="0.25">
      <c r="A155" s="50">
        <v>148</v>
      </c>
      <c r="B155" s="51" t="s">
        <v>224</v>
      </c>
      <c r="C155" s="51">
        <v>120</v>
      </c>
      <c r="D155" s="52" t="s">
        <v>235</v>
      </c>
      <c r="E155" s="52" t="s">
        <v>246</v>
      </c>
      <c r="F155" s="52" t="s">
        <v>252</v>
      </c>
      <c r="G155" s="52">
        <v>2018</v>
      </c>
      <c r="H155" s="52" t="s">
        <v>115</v>
      </c>
      <c r="I155" s="53">
        <v>37.1</v>
      </c>
      <c r="J155" s="60"/>
    </row>
    <row r="156" spans="1:10" s="61" customFormat="1" x14ac:dyDescent="0.25">
      <c r="A156" s="54">
        <v>149</v>
      </c>
      <c r="B156" s="51" t="s">
        <v>224</v>
      </c>
      <c r="C156" s="51">
        <v>120</v>
      </c>
      <c r="D156" s="52" t="s">
        <v>235</v>
      </c>
      <c r="E156" s="52" t="s">
        <v>246</v>
      </c>
      <c r="F156" s="52" t="s">
        <v>253</v>
      </c>
      <c r="G156" s="52">
        <v>2018</v>
      </c>
      <c r="H156" s="52" t="s">
        <v>115</v>
      </c>
      <c r="I156" s="53">
        <v>37.1</v>
      </c>
      <c r="J156" s="60"/>
    </row>
    <row r="157" spans="1:10" s="61" customFormat="1" x14ac:dyDescent="0.25">
      <c r="A157" s="54">
        <v>150</v>
      </c>
      <c r="B157" s="51" t="s">
        <v>224</v>
      </c>
      <c r="C157" s="51">
        <v>120</v>
      </c>
      <c r="D157" s="52" t="s">
        <v>235</v>
      </c>
      <c r="E157" s="52" t="s">
        <v>246</v>
      </c>
      <c r="F157" s="52" t="s">
        <v>254</v>
      </c>
      <c r="G157" s="52">
        <v>2018</v>
      </c>
      <c r="H157" s="52" t="s">
        <v>115</v>
      </c>
      <c r="I157" s="53">
        <v>37.1</v>
      </c>
      <c r="J157" s="60"/>
    </row>
    <row r="158" spans="1:10" s="61" customFormat="1" x14ac:dyDescent="0.25">
      <c r="A158" s="50">
        <v>151</v>
      </c>
      <c r="B158" s="51" t="s">
        <v>224</v>
      </c>
      <c r="C158" s="51">
        <v>120</v>
      </c>
      <c r="D158" s="52" t="s">
        <v>235</v>
      </c>
      <c r="E158" s="52" t="s">
        <v>246</v>
      </c>
      <c r="F158" s="52" t="s">
        <v>255</v>
      </c>
      <c r="G158" s="52">
        <v>2018</v>
      </c>
      <c r="H158" s="52" t="s">
        <v>115</v>
      </c>
      <c r="I158" s="53">
        <v>37.1</v>
      </c>
      <c r="J158" s="60"/>
    </row>
    <row r="159" spans="1:10" s="61" customFormat="1" x14ac:dyDescent="0.25">
      <c r="A159" s="54">
        <v>152</v>
      </c>
      <c r="B159" s="51" t="s">
        <v>224</v>
      </c>
      <c r="C159" s="51">
        <v>120</v>
      </c>
      <c r="D159" s="52" t="s">
        <v>235</v>
      </c>
      <c r="E159" s="52" t="s">
        <v>246</v>
      </c>
      <c r="F159" s="52" t="s">
        <v>256</v>
      </c>
      <c r="G159" s="52">
        <v>2018</v>
      </c>
      <c r="H159" s="52" t="s">
        <v>115</v>
      </c>
      <c r="I159" s="53">
        <v>37.1</v>
      </c>
      <c r="J159" s="60"/>
    </row>
    <row r="160" spans="1:10" s="61" customFormat="1" x14ac:dyDescent="0.25">
      <c r="A160" s="54">
        <v>153</v>
      </c>
      <c r="B160" s="51" t="s">
        <v>224</v>
      </c>
      <c r="C160" s="51">
        <v>120</v>
      </c>
      <c r="D160" s="52" t="s">
        <v>225</v>
      </c>
      <c r="E160" s="52" t="s">
        <v>226</v>
      </c>
      <c r="F160" s="52" t="s">
        <v>257</v>
      </c>
      <c r="G160" s="52">
        <v>2008</v>
      </c>
      <c r="H160" s="52" t="s">
        <v>177</v>
      </c>
      <c r="I160" s="53">
        <v>37.1</v>
      </c>
      <c r="J160" s="60"/>
    </row>
    <row r="161" spans="1:12" s="61" customFormat="1" x14ac:dyDescent="0.25">
      <c r="A161" s="50">
        <v>154</v>
      </c>
      <c r="B161" s="51" t="s">
        <v>224</v>
      </c>
      <c r="C161" s="51">
        <v>120</v>
      </c>
      <c r="D161" s="52" t="s">
        <v>225</v>
      </c>
      <c r="E161" s="52" t="s">
        <v>226</v>
      </c>
      <c r="F161" s="52" t="s">
        <v>258</v>
      </c>
      <c r="G161" s="52">
        <v>2010</v>
      </c>
      <c r="H161" s="52" t="s">
        <v>177</v>
      </c>
      <c r="I161" s="53">
        <v>37.1</v>
      </c>
      <c r="J161" s="60"/>
    </row>
    <row r="162" spans="1:12" s="61" customFormat="1" x14ac:dyDescent="0.25">
      <c r="A162" s="54">
        <v>155</v>
      </c>
      <c r="B162" s="51" t="s">
        <v>224</v>
      </c>
      <c r="C162" s="51">
        <v>120</v>
      </c>
      <c r="D162" s="52" t="s">
        <v>225</v>
      </c>
      <c r="E162" s="52" t="s">
        <v>226</v>
      </c>
      <c r="F162" s="52" t="s">
        <v>259</v>
      </c>
      <c r="G162" s="52">
        <v>2010</v>
      </c>
      <c r="H162" s="52" t="s">
        <v>177</v>
      </c>
      <c r="I162" s="53">
        <v>37.1</v>
      </c>
      <c r="J162" s="60"/>
    </row>
    <row r="163" spans="1:12" s="61" customFormat="1" x14ac:dyDescent="0.25">
      <c r="A163" s="54">
        <v>156</v>
      </c>
      <c r="B163" s="51" t="s">
        <v>224</v>
      </c>
      <c r="C163" s="51">
        <v>120</v>
      </c>
      <c r="D163" s="52" t="s">
        <v>225</v>
      </c>
      <c r="E163" s="52" t="s">
        <v>226</v>
      </c>
      <c r="F163" s="52" t="s">
        <v>260</v>
      </c>
      <c r="G163" s="52">
        <v>2010</v>
      </c>
      <c r="H163" s="52" t="s">
        <v>177</v>
      </c>
      <c r="I163" s="53">
        <v>37.1</v>
      </c>
      <c r="J163" s="60"/>
    </row>
    <row r="164" spans="1:12" s="61" customFormat="1" x14ac:dyDescent="0.25">
      <c r="A164" s="50">
        <v>157</v>
      </c>
      <c r="B164" s="51" t="s">
        <v>224</v>
      </c>
      <c r="C164" s="51">
        <v>120</v>
      </c>
      <c r="D164" s="52" t="s">
        <v>225</v>
      </c>
      <c r="E164" s="52" t="s">
        <v>226</v>
      </c>
      <c r="F164" s="52" t="s">
        <v>261</v>
      </c>
      <c r="G164" s="52">
        <v>2010</v>
      </c>
      <c r="H164" s="52" t="s">
        <v>177</v>
      </c>
      <c r="I164" s="53">
        <v>37.1</v>
      </c>
      <c r="J164" s="60"/>
    </row>
    <row r="165" spans="1:12" s="61" customFormat="1" x14ac:dyDescent="0.25">
      <c r="A165" s="54">
        <v>158</v>
      </c>
      <c r="B165" s="51" t="s">
        <v>224</v>
      </c>
      <c r="C165" s="51">
        <v>120</v>
      </c>
      <c r="D165" s="52" t="s">
        <v>235</v>
      </c>
      <c r="E165" s="52" t="s">
        <v>226</v>
      </c>
      <c r="F165" s="52" t="s">
        <v>262</v>
      </c>
      <c r="G165" s="52">
        <v>2011</v>
      </c>
      <c r="H165" s="52" t="s">
        <v>177</v>
      </c>
      <c r="I165" s="53">
        <v>37.1</v>
      </c>
      <c r="J165" s="60"/>
    </row>
    <row r="166" spans="1:12" s="61" customFormat="1" x14ac:dyDescent="0.25">
      <c r="A166" s="54">
        <v>159</v>
      </c>
      <c r="B166" s="51" t="s">
        <v>224</v>
      </c>
      <c r="C166" s="51">
        <v>120</v>
      </c>
      <c r="D166" s="52" t="s">
        <v>235</v>
      </c>
      <c r="E166" s="52" t="s">
        <v>226</v>
      </c>
      <c r="F166" s="52" t="s">
        <v>263</v>
      </c>
      <c r="G166" s="52">
        <v>2011</v>
      </c>
      <c r="H166" s="52" t="s">
        <v>177</v>
      </c>
      <c r="I166" s="53">
        <v>37.1</v>
      </c>
      <c r="J166" s="60"/>
    </row>
    <row r="167" spans="1:12" s="61" customFormat="1" x14ac:dyDescent="0.25">
      <c r="A167" s="50">
        <v>160</v>
      </c>
      <c r="B167" s="51" t="s">
        <v>224</v>
      </c>
      <c r="C167" s="51">
        <v>120</v>
      </c>
      <c r="D167" s="52" t="s">
        <v>235</v>
      </c>
      <c r="E167" s="52" t="s">
        <v>226</v>
      </c>
      <c r="F167" s="52" t="s">
        <v>264</v>
      </c>
      <c r="G167" s="52">
        <v>2011</v>
      </c>
      <c r="H167" s="52" t="s">
        <v>177</v>
      </c>
      <c r="I167" s="53">
        <v>37.1</v>
      </c>
      <c r="J167" s="60"/>
    </row>
    <row r="168" spans="1:12" s="61" customFormat="1" x14ac:dyDescent="0.25">
      <c r="A168" s="54">
        <v>161</v>
      </c>
      <c r="B168" s="51" t="s">
        <v>224</v>
      </c>
      <c r="C168" s="51">
        <v>120</v>
      </c>
      <c r="D168" s="52" t="s">
        <v>235</v>
      </c>
      <c r="E168" s="52" t="s">
        <v>226</v>
      </c>
      <c r="F168" s="52" t="s">
        <v>265</v>
      </c>
      <c r="G168" s="52">
        <v>2011</v>
      </c>
      <c r="H168" s="52" t="s">
        <v>177</v>
      </c>
      <c r="I168" s="53">
        <v>37.1</v>
      </c>
      <c r="J168" s="60"/>
    </row>
    <row r="169" spans="1:12" s="61" customFormat="1" x14ac:dyDescent="0.25">
      <c r="A169" s="54">
        <v>162</v>
      </c>
      <c r="B169" s="51" t="s">
        <v>224</v>
      </c>
      <c r="C169" s="51">
        <v>120</v>
      </c>
      <c r="D169" s="52" t="s">
        <v>235</v>
      </c>
      <c r="E169" s="52" t="s">
        <v>226</v>
      </c>
      <c r="F169" s="52" t="s">
        <v>266</v>
      </c>
      <c r="G169" s="52">
        <v>2011</v>
      </c>
      <c r="H169" s="52" t="s">
        <v>177</v>
      </c>
      <c r="I169" s="53">
        <v>37.1</v>
      </c>
      <c r="J169" s="60"/>
    </row>
    <row r="170" spans="1:12" x14ac:dyDescent="0.25">
      <c r="A170" s="64"/>
      <c r="B170" s="65"/>
      <c r="C170" s="65"/>
      <c r="D170" s="66"/>
      <c r="E170" s="66"/>
      <c r="F170" s="67"/>
      <c r="G170" s="67"/>
      <c r="H170" s="67"/>
      <c r="I170" s="68"/>
      <c r="J170" s="69"/>
    </row>
    <row r="171" spans="1:12" ht="15.75" thickBot="1" x14ac:dyDescent="0.3">
      <c r="A171" s="70" t="s">
        <v>267</v>
      </c>
      <c r="B171" s="70"/>
      <c r="C171" s="70"/>
      <c r="D171" s="70" t="s">
        <v>267</v>
      </c>
      <c r="E171" s="70"/>
      <c r="F171" s="70"/>
      <c r="G171" s="70"/>
      <c r="H171" s="71"/>
      <c r="I171" s="72">
        <f>SUM(I8:I170)</f>
        <v>13319.665000000012</v>
      </c>
      <c r="J171" s="69"/>
      <c r="K171" s="69"/>
      <c r="L171" s="69"/>
    </row>
    <row r="172" spans="1:12" ht="16.5" thickTop="1" thickBot="1" x14ac:dyDescent="0.3">
      <c r="A172" s="73"/>
      <c r="B172" s="74"/>
      <c r="C172" s="74"/>
      <c r="D172" s="74"/>
      <c r="E172" s="74"/>
      <c r="F172" s="74"/>
      <c r="G172" s="74"/>
      <c r="H172" s="75"/>
      <c r="I172" s="76"/>
      <c r="J172" s="69"/>
      <c r="K172" s="69"/>
      <c r="L172" s="69"/>
    </row>
    <row r="173" spans="1:12" s="79" customFormat="1" ht="45.75" customHeight="1" x14ac:dyDescent="0.25">
      <c r="A173" s="77" t="s">
        <v>1</v>
      </c>
      <c r="B173" s="78" t="s">
        <v>106</v>
      </c>
      <c r="C173" s="78" t="s">
        <v>107</v>
      </c>
      <c r="D173" s="78" t="s">
        <v>108</v>
      </c>
      <c r="E173" s="78" t="s">
        <v>109</v>
      </c>
      <c r="F173" s="78" t="s">
        <v>110</v>
      </c>
      <c r="G173" s="78" t="s">
        <v>6</v>
      </c>
      <c r="H173" s="78" t="s">
        <v>8</v>
      </c>
      <c r="I173" s="78" t="s">
        <v>268</v>
      </c>
    </row>
    <row r="174" spans="1:12" x14ac:dyDescent="0.25">
      <c r="A174" s="80" t="s">
        <v>269</v>
      </c>
      <c r="B174" s="81"/>
      <c r="C174" s="81"/>
      <c r="D174" s="81" t="s">
        <v>270</v>
      </c>
      <c r="E174" s="81"/>
      <c r="F174" s="81"/>
      <c r="G174" s="81"/>
      <c r="H174" s="81"/>
      <c r="I174" s="81"/>
    </row>
    <row r="175" spans="1:12" s="79" customFormat="1" x14ac:dyDescent="0.25">
      <c r="A175" s="82">
        <v>1</v>
      </c>
      <c r="B175" s="83"/>
      <c r="C175" s="83"/>
      <c r="D175" s="84" t="s">
        <v>271</v>
      </c>
      <c r="E175" s="82" t="s">
        <v>272</v>
      </c>
      <c r="F175" s="82" t="s">
        <v>273</v>
      </c>
      <c r="G175" s="83"/>
      <c r="H175" s="82" t="s">
        <v>274</v>
      </c>
      <c r="I175" s="85">
        <v>3.63</v>
      </c>
    </row>
    <row r="176" spans="1:12" s="79" customFormat="1" x14ac:dyDescent="0.25">
      <c r="A176" s="82">
        <v>2</v>
      </c>
      <c r="B176" s="83"/>
      <c r="C176" s="83"/>
      <c r="D176" s="84" t="s">
        <v>275</v>
      </c>
      <c r="E176" s="82" t="s">
        <v>276</v>
      </c>
      <c r="F176" s="82" t="s">
        <v>277</v>
      </c>
      <c r="G176" s="83"/>
      <c r="H176" s="82" t="s">
        <v>278</v>
      </c>
      <c r="I176" s="85">
        <v>8.58</v>
      </c>
    </row>
    <row r="177" spans="1:15" s="79" customFormat="1" x14ac:dyDescent="0.25">
      <c r="A177" s="82">
        <v>3</v>
      </c>
      <c r="B177" s="83"/>
      <c r="C177" s="83"/>
      <c r="D177" s="84" t="s">
        <v>279</v>
      </c>
      <c r="E177" s="82" t="s">
        <v>280</v>
      </c>
      <c r="F177" s="82" t="s">
        <v>281</v>
      </c>
      <c r="G177" s="83"/>
      <c r="H177" s="82" t="s">
        <v>282</v>
      </c>
      <c r="I177" s="85">
        <v>2.5</v>
      </c>
    </row>
    <row r="178" spans="1:15" s="79" customFormat="1" x14ac:dyDescent="0.25">
      <c r="A178" s="82">
        <v>4</v>
      </c>
      <c r="B178" s="83"/>
      <c r="C178" s="83"/>
      <c r="D178" s="84" t="s">
        <v>283</v>
      </c>
      <c r="E178" s="86"/>
      <c r="F178" s="86"/>
      <c r="G178" s="83"/>
      <c r="H178" s="82" t="s">
        <v>274</v>
      </c>
      <c r="I178" s="85">
        <v>2.6646000000000001</v>
      </c>
    </row>
    <row r="179" spans="1:15" s="92" customFormat="1" x14ac:dyDescent="0.25">
      <c r="A179" s="87"/>
      <c r="B179" s="88"/>
      <c r="C179" s="89"/>
      <c r="D179" s="89"/>
      <c r="E179" s="87"/>
      <c r="F179" s="90"/>
      <c r="G179" s="91"/>
      <c r="H179" s="91"/>
      <c r="I179" s="91"/>
    </row>
    <row r="180" spans="1:15" ht="15.75" thickBot="1" x14ac:dyDescent="0.3">
      <c r="A180" s="70" t="s">
        <v>267</v>
      </c>
      <c r="B180" s="70"/>
      <c r="C180" s="70"/>
      <c r="D180" s="70" t="s">
        <v>267</v>
      </c>
      <c r="E180" s="70"/>
      <c r="F180" s="70"/>
      <c r="G180" s="70"/>
      <c r="H180" s="71"/>
      <c r="I180" s="72">
        <f>SUBTOTAL(9,I175:I179)</f>
        <v>17.374600000000001</v>
      </c>
      <c r="J180" s="69"/>
      <c r="K180" s="69"/>
      <c r="L180" s="69"/>
    </row>
    <row r="181" spans="1:15" ht="15.75" thickTop="1" x14ac:dyDescent="0.25">
      <c r="A181" s="93"/>
      <c r="B181" s="93"/>
      <c r="C181" s="93"/>
      <c r="D181" s="93"/>
      <c r="E181" s="93"/>
      <c r="F181" s="93"/>
      <c r="G181" s="93"/>
      <c r="H181" s="93"/>
      <c r="I181" s="42"/>
      <c r="J181" s="69"/>
      <c r="K181" s="69"/>
      <c r="L181" s="69"/>
    </row>
    <row r="182" spans="1:15" ht="15.75" thickBot="1" x14ac:dyDescent="0.3">
      <c r="A182" s="70" t="s">
        <v>284</v>
      </c>
      <c r="B182" s="70"/>
      <c r="C182" s="70"/>
      <c r="D182" s="70" t="s">
        <v>284</v>
      </c>
      <c r="E182" s="70"/>
      <c r="F182" s="70"/>
      <c r="G182" s="70"/>
      <c r="H182" s="71"/>
      <c r="I182" s="72">
        <f>I171+I180</f>
        <v>13337.039600000011</v>
      </c>
      <c r="J182" s="69"/>
      <c r="K182" s="69"/>
      <c r="L182" s="69"/>
    </row>
    <row r="183" spans="1:15" ht="15.75" thickTop="1" x14ac:dyDescent="0.25">
      <c r="H183" s="69"/>
      <c r="I183" s="69"/>
      <c r="J183" s="69"/>
    </row>
    <row r="184" spans="1:15" ht="76.5" x14ac:dyDescent="0.25">
      <c r="D184" s="94" t="s">
        <v>285</v>
      </c>
      <c r="E184" s="94" t="s">
        <v>286</v>
      </c>
      <c r="F184" s="94" t="s">
        <v>287</v>
      </c>
      <c r="G184" s="94" t="s">
        <v>288</v>
      </c>
      <c r="H184" s="94" t="s">
        <v>289</v>
      </c>
      <c r="I184" s="95" t="s">
        <v>290</v>
      </c>
      <c r="J184" s="95" t="s">
        <v>291</v>
      </c>
      <c r="K184" s="95" t="s">
        <v>292</v>
      </c>
      <c r="L184" s="95" t="s">
        <v>293</v>
      </c>
      <c r="M184" s="96" t="s">
        <v>294</v>
      </c>
      <c r="N184" s="94" t="s">
        <v>295</v>
      </c>
      <c r="O184" s="97" t="s">
        <v>296</v>
      </c>
    </row>
    <row r="185" spans="1:15" x14ac:dyDescent="0.25">
      <c r="D185" s="98">
        <v>1</v>
      </c>
      <c r="E185" s="98" t="s">
        <v>297</v>
      </c>
      <c r="F185" s="98" t="s">
        <v>298</v>
      </c>
      <c r="G185" s="98" t="s">
        <v>299</v>
      </c>
      <c r="H185" s="98" t="s">
        <v>300</v>
      </c>
      <c r="I185" s="99" t="s">
        <v>301</v>
      </c>
      <c r="J185" s="99" t="s">
        <v>302</v>
      </c>
      <c r="K185" s="99" t="s">
        <v>303</v>
      </c>
      <c r="L185" s="100">
        <v>40841</v>
      </c>
      <c r="M185" s="101">
        <v>36407.616000000002</v>
      </c>
      <c r="N185" s="98" t="s">
        <v>304</v>
      </c>
      <c r="O185" s="102" t="s">
        <v>305</v>
      </c>
    </row>
    <row r="186" spans="1:15" x14ac:dyDescent="0.25">
      <c r="D186" s="98">
        <v>2</v>
      </c>
      <c r="E186" s="98" t="s">
        <v>306</v>
      </c>
      <c r="F186" s="98" t="s">
        <v>307</v>
      </c>
      <c r="G186" s="98" t="s">
        <v>299</v>
      </c>
      <c r="H186" s="98" t="s">
        <v>300</v>
      </c>
      <c r="I186" s="99" t="s">
        <v>301</v>
      </c>
      <c r="J186" s="99" t="s">
        <v>302</v>
      </c>
      <c r="K186" s="99" t="s">
        <v>303</v>
      </c>
      <c r="L186" s="100">
        <v>40841</v>
      </c>
      <c r="M186" s="101">
        <v>36407.616000000002</v>
      </c>
      <c r="N186" s="98" t="s">
        <v>304</v>
      </c>
      <c r="O186" s="102" t="s">
        <v>305</v>
      </c>
    </row>
    <row r="187" spans="1:15" x14ac:dyDescent="0.25">
      <c r="D187" s="98">
        <v>3</v>
      </c>
      <c r="E187" s="98" t="s">
        <v>308</v>
      </c>
      <c r="F187" s="98" t="s">
        <v>309</v>
      </c>
      <c r="G187" s="98" t="s">
        <v>299</v>
      </c>
      <c r="H187" s="98" t="s">
        <v>300</v>
      </c>
      <c r="I187" s="99" t="s">
        <v>301</v>
      </c>
      <c r="J187" s="99" t="s">
        <v>302</v>
      </c>
      <c r="K187" s="99" t="s">
        <v>303</v>
      </c>
      <c r="L187" s="100">
        <v>40841</v>
      </c>
      <c r="M187" s="101">
        <v>36407.616000000002</v>
      </c>
      <c r="N187" s="98" t="s">
        <v>304</v>
      </c>
      <c r="O187" s="102" t="s">
        <v>305</v>
      </c>
    </row>
    <row r="188" spans="1:15" x14ac:dyDescent="0.25">
      <c r="D188" s="98">
        <v>4</v>
      </c>
      <c r="E188" s="98" t="s">
        <v>310</v>
      </c>
      <c r="F188" s="98" t="s">
        <v>311</v>
      </c>
      <c r="G188" s="98" t="s">
        <v>299</v>
      </c>
      <c r="H188" s="98" t="s">
        <v>300</v>
      </c>
      <c r="I188" s="99" t="s">
        <v>301</v>
      </c>
      <c r="J188" s="99" t="s">
        <v>302</v>
      </c>
      <c r="K188" s="99" t="s">
        <v>303</v>
      </c>
      <c r="L188" s="100">
        <v>41207</v>
      </c>
      <c r="M188" s="101">
        <v>36407.616000000002</v>
      </c>
      <c r="N188" s="98" t="s">
        <v>304</v>
      </c>
      <c r="O188" s="102" t="s">
        <v>305</v>
      </c>
    </row>
    <row r="189" spans="1:15" x14ac:dyDescent="0.25">
      <c r="D189" s="98">
        <v>5</v>
      </c>
      <c r="E189" s="98" t="s">
        <v>312</v>
      </c>
      <c r="F189" s="98" t="s">
        <v>313</v>
      </c>
      <c r="G189" s="98" t="s">
        <v>299</v>
      </c>
      <c r="H189" s="98" t="s">
        <v>300</v>
      </c>
      <c r="I189" s="99" t="s">
        <v>301</v>
      </c>
      <c r="J189" s="99" t="s">
        <v>302</v>
      </c>
      <c r="K189" s="99" t="s">
        <v>303</v>
      </c>
      <c r="L189" s="100">
        <v>40841</v>
      </c>
      <c r="M189" s="101">
        <v>36407.616000000002</v>
      </c>
      <c r="N189" s="98" t="s">
        <v>314</v>
      </c>
      <c r="O189" s="102" t="s">
        <v>305</v>
      </c>
    </row>
    <row r="190" spans="1:15" x14ac:dyDescent="0.25">
      <c r="D190" s="98">
        <v>6</v>
      </c>
      <c r="E190" s="98" t="s">
        <v>315</v>
      </c>
      <c r="F190" s="98" t="s">
        <v>316</v>
      </c>
      <c r="G190" s="98" t="s">
        <v>317</v>
      </c>
      <c r="H190" s="98" t="s">
        <v>318</v>
      </c>
      <c r="I190" s="99" t="s">
        <v>301</v>
      </c>
      <c r="J190" s="99" t="s">
        <v>302</v>
      </c>
      <c r="K190" s="99" t="s">
        <v>319</v>
      </c>
      <c r="L190" s="100">
        <v>40841</v>
      </c>
      <c r="M190" s="101">
        <v>29030.511999999999</v>
      </c>
      <c r="N190" s="98" t="s">
        <v>143</v>
      </c>
      <c r="O190" s="102" t="s">
        <v>305</v>
      </c>
    </row>
    <row r="191" spans="1:15" x14ac:dyDescent="0.25">
      <c r="D191" s="98">
        <v>7</v>
      </c>
      <c r="E191" s="98" t="s">
        <v>320</v>
      </c>
      <c r="F191" s="98" t="s">
        <v>321</v>
      </c>
      <c r="G191" s="98" t="s">
        <v>317</v>
      </c>
      <c r="H191" s="98" t="s">
        <v>318</v>
      </c>
      <c r="I191" s="99" t="s">
        <v>301</v>
      </c>
      <c r="J191" s="99" t="s">
        <v>302</v>
      </c>
      <c r="K191" s="99" t="s">
        <v>319</v>
      </c>
      <c r="L191" s="100">
        <v>40841</v>
      </c>
      <c r="M191" s="101">
        <v>29030.511999999999</v>
      </c>
      <c r="N191" s="98" t="s">
        <v>304</v>
      </c>
      <c r="O191" s="102" t="s">
        <v>305</v>
      </c>
    </row>
    <row r="192" spans="1:15" x14ac:dyDescent="0.25">
      <c r="D192" s="98">
        <v>8</v>
      </c>
      <c r="E192" s="98" t="s">
        <v>322</v>
      </c>
      <c r="F192" s="98" t="s">
        <v>323</v>
      </c>
      <c r="G192" s="98" t="s">
        <v>317</v>
      </c>
      <c r="H192" s="98" t="s">
        <v>318</v>
      </c>
      <c r="I192" s="99" t="s">
        <v>301</v>
      </c>
      <c r="J192" s="99" t="s">
        <v>302</v>
      </c>
      <c r="K192" s="99" t="s">
        <v>319</v>
      </c>
      <c r="L192" s="100">
        <v>40841</v>
      </c>
      <c r="M192" s="101">
        <v>29030.511999999999</v>
      </c>
      <c r="N192" s="98" t="s">
        <v>180</v>
      </c>
      <c r="O192" s="102" t="s">
        <v>305</v>
      </c>
    </row>
    <row r="193" spans="4:15" x14ac:dyDescent="0.25">
      <c r="D193" s="98">
        <v>9</v>
      </c>
      <c r="E193" s="98" t="s">
        <v>324</v>
      </c>
      <c r="F193" s="98" t="s">
        <v>325</v>
      </c>
      <c r="G193" s="98" t="s">
        <v>317</v>
      </c>
      <c r="H193" s="98" t="s">
        <v>318</v>
      </c>
      <c r="I193" s="99" t="s">
        <v>301</v>
      </c>
      <c r="J193" s="99" t="s">
        <v>302</v>
      </c>
      <c r="K193" s="99" t="s">
        <v>319</v>
      </c>
      <c r="L193" s="100">
        <v>40841</v>
      </c>
      <c r="M193" s="101">
        <v>29030.511999999999</v>
      </c>
      <c r="N193" s="98" t="s">
        <v>304</v>
      </c>
      <c r="O193" s="102" t="s">
        <v>305</v>
      </c>
    </row>
    <row r="194" spans="4:15" x14ac:dyDescent="0.25">
      <c r="D194" s="98">
        <v>10</v>
      </c>
      <c r="E194" s="98" t="s">
        <v>326</v>
      </c>
      <c r="F194" s="98" t="s">
        <v>327</v>
      </c>
      <c r="G194" s="98" t="s">
        <v>317</v>
      </c>
      <c r="H194" s="98" t="s">
        <v>318</v>
      </c>
      <c r="I194" s="99" t="s">
        <v>301</v>
      </c>
      <c r="J194" s="99" t="s">
        <v>302</v>
      </c>
      <c r="K194" s="99" t="s">
        <v>319</v>
      </c>
      <c r="L194" s="100">
        <v>40841</v>
      </c>
      <c r="M194" s="101">
        <v>29030.511999999999</v>
      </c>
      <c r="N194" s="98" t="s">
        <v>328</v>
      </c>
      <c r="O194" s="102" t="s">
        <v>305</v>
      </c>
    </row>
    <row r="195" spans="4:15" x14ac:dyDescent="0.25">
      <c r="D195" s="98">
        <v>11</v>
      </c>
      <c r="E195" s="98" t="s">
        <v>329</v>
      </c>
      <c r="F195" s="98" t="s">
        <v>330</v>
      </c>
      <c r="G195" s="98" t="s">
        <v>317</v>
      </c>
      <c r="H195" s="98" t="s">
        <v>318</v>
      </c>
      <c r="I195" s="99" t="s">
        <v>301</v>
      </c>
      <c r="J195" s="99" t="s">
        <v>302</v>
      </c>
      <c r="K195" s="99" t="s">
        <v>319</v>
      </c>
      <c r="L195" s="100">
        <v>40841</v>
      </c>
      <c r="M195" s="101">
        <v>29030.511999999999</v>
      </c>
      <c r="N195" s="98" t="s">
        <v>331</v>
      </c>
      <c r="O195" s="102" t="s">
        <v>305</v>
      </c>
    </row>
    <row r="196" spans="4:15" x14ac:dyDescent="0.25">
      <c r="D196" s="98">
        <v>12</v>
      </c>
      <c r="E196" s="98" t="s">
        <v>332</v>
      </c>
      <c r="F196" s="98" t="s">
        <v>333</v>
      </c>
      <c r="G196" s="98" t="s">
        <v>317</v>
      </c>
      <c r="H196" s="98" t="s">
        <v>318</v>
      </c>
      <c r="I196" s="99" t="s">
        <v>301</v>
      </c>
      <c r="J196" s="99" t="s">
        <v>302</v>
      </c>
      <c r="K196" s="99" t="s">
        <v>319</v>
      </c>
      <c r="L196" s="100">
        <v>40841</v>
      </c>
      <c r="M196" s="101">
        <v>29030.511999999999</v>
      </c>
      <c r="N196" s="98" t="s">
        <v>334</v>
      </c>
      <c r="O196" s="102" t="s">
        <v>305</v>
      </c>
    </row>
    <row r="197" spans="4:15" x14ac:dyDescent="0.25">
      <c r="D197" s="98">
        <v>13</v>
      </c>
      <c r="E197" s="98" t="s">
        <v>335</v>
      </c>
      <c r="F197" s="98" t="s">
        <v>336</v>
      </c>
      <c r="G197" s="98" t="s">
        <v>317</v>
      </c>
      <c r="H197" s="98" t="s">
        <v>318</v>
      </c>
      <c r="I197" s="99" t="s">
        <v>301</v>
      </c>
      <c r="J197" s="99" t="s">
        <v>302</v>
      </c>
      <c r="K197" s="99" t="s">
        <v>319</v>
      </c>
      <c r="L197" s="100">
        <v>40841</v>
      </c>
      <c r="M197" s="101">
        <v>29030.511999999999</v>
      </c>
      <c r="N197" s="98" t="s">
        <v>337</v>
      </c>
      <c r="O197" s="102" t="s">
        <v>305</v>
      </c>
    </row>
    <row r="198" spans="4:15" x14ac:dyDescent="0.25">
      <c r="D198" s="98">
        <v>14</v>
      </c>
      <c r="E198" s="98" t="s">
        <v>338</v>
      </c>
      <c r="F198" s="98" t="s">
        <v>339</v>
      </c>
      <c r="G198" s="98" t="s">
        <v>317</v>
      </c>
      <c r="H198" s="98" t="s">
        <v>318</v>
      </c>
      <c r="I198" s="99" t="s">
        <v>301</v>
      </c>
      <c r="J198" s="99" t="s">
        <v>302</v>
      </c>
      <c r="K198" s="99" t="s">
        <v>319</v>
      </c>
      <c r="L198" s="100">
        <v>40841</v>
      </c>
      <c r="M198" s="101">
        <v>29030.511999999999</v>
      </c>
      <c r="N198" s="98" t="s">
        <v>340</v>
      </c>
      <c r="O198" s="102" t="s">
        <v>305</v>
      </c>
    </row>
    <row r="199" spans="4:15" x14ac:dyDescent="0.25">
      <c r="D199" s="98">
        <v>15</v>
      </c>
      <c r="E199" s="98" t="s">
        <v>341</v>
      </c>
      <c r="F199" s="98" t="s">
        <v>342</v>
      </c>
      <c r="G199" s="98" t="s">
        <v>317</v>
      </c>
      <c r="H199" s="98" t="s">
        <v>318</v>
      </c>
      <c r="I199" s="99" t="s">
        <v>301</v>
      </c>
      <c r="J199" s="99" t="s">
        <v>302</v>
      </c>
      <c r="K199" s="99" t="s">
        <v>319</v>
      </c>
      <c r="L199" s="100">
        <v>40841</v>
      </c>
      <c r="M199" s="101">
        <v>29030.511999999999</v>
      </c>
      <c r="N199" s="98" t="s">
        <v>304</v>
      </c>
      <c r="O199" s="102" t="s">
        <v>305</v>
      </c>
    </row>
    <row r="200" spans="4:15" x14ac:dyDescent="0.25">
      <c r="D200" s="98">
        <v>16</v>
      </c>
      <c r="E200" s="98" t="s">
        <v>343</v>
      </c>
      <c r="F200" s="98" t="s">
        <v>344</v>
      </c>
      <c r="G200" s="98" t="s">
        <v>317</v>
      </c>
      <c r="H200" s="98" t="s">
        <v>318</v>
      </c>
      <c r="I200" s="99" t="s">
        <v>301</v>
      </c>
      <c r="J200" s="99" t="s">
        <v>302</v>
      </c>
      <c r="K200" s="99" t="s">
        <v>319</v>
      </c>
      <c r="L200" s="100">
        <v>40841</v>
      </c>
      <c r="M200" s="101">
        <v>29030.511999999999</v>
      </c>
      <c r="N200" s="98" t="s">
        <v>345</v>
      </c>
      <c r="O200" s="102" t="s">
        <v>305</v>
      </c>
    </row>
    <row r="201" spans="4:15" x14ac:dyDescent="0.25">
      <c r="D201" s="98">
        <v>17</v>
      </c>
      <c r="E201" s="98" t="s">
        <v>346</v>
      </c>
      <c r="F201" s="98" t="s">
        <v>347</v>
      </c>
      <c r="G201" s="98" t="s">
        <v>317</v>
      </c>
      <c r="H201" s="98" t="s">
        <v>318</v>
      </c>
      <c r="I201" s="99" t="s">
        <v>301</v>
      </c>
      <c r="J201" s="99" t="s">
        <v>302</v>
      </c>
      <c r="K201" s="99" t="s">
        <v>319</v>
      </c>
      <c r="L201" s="100">
        <v>40841</v>
      </c>
      <c r="M201" s="101">
        <v>29030.511999999999</v>
      </c>
      <c r="N201" s="98" t="s">
        <v>180</v>
      </c>
      <c r="O201" s="102" t="s">
        <v>305</v>
      </c>
    </row>
    <row r="202" spans="4:15" x14ac:dyDescent="0.25">
      <c r="D202" s="98">
        <v>18</v>
      </c>
      <c r="E202" s="98" t="s">
        <v>348</v>
      </c>
      <c r="F202" s="98" t="s">
        <v>349</v>
      </c>
      <c r="G202" s="98" t="s">
        <v>317</v>
      </c>
      <c r="H202" s="98" t="s">
        <v>318</v>
      </c>
      <c r="I202" s="99" t="s">
        <v>301</v>
      </c>
      <c r="J202" s="99" t="s">
        <v>302</v>
      </c>
      <c r="K202" s="99" t="s">
        <v>319</v>
      </c>
      <c r="L202" s="100">
        <v>40841</v>
      </c>
      <c r="M202" s="101">
        <v>29030.511999999999</v>
      </c>
      <c r="N202" s="98" t="s">
        <v>304</v>
      </c>
      <c r="O202" s="102" t="s">
        <v>305</v>
      </c>
    </row>
    <row r="203" spans="4:15" x14ac:dyDescent="0.25">
      <c r="D203" s="98">
        <v>19</v>
      </c>
      <c r="E203" s="98" t="s">
        <v>350</v>
      </c>
      <c r="F203" s="98" t="s">
        <v>351</v>
      </c>
      <c r="G203" s="98" t="s">
        <v>317</v>
      </c>
      <c r="H203" s="98" t="s">
        <v>318</v>
      </c>
      <c r="I203" s="99" t="s">
        <v>301</v>
      </c>
      <c r="J203" s="99" t="s">
        <v>302</v>
      </c>
      <c r="K203" s="99" t="s">
        <v>319</v>
      </c>
      <c r="L203" s="100">
        <v>40841</v>
      </c>
      <c r="M203" s="101">
        <v>29030.511999999999</v>
      </c>
      <c r="N203" s="98" t="s">
        <v>334</v>
      </c>
      <c r="O203" s="102" t="s">
        <v>305</v>
      </c>
    </row>
    <row r="204" spans="4:15" x14ac:dyDescent="0.25">
      <c r="D204" s="98">
        <v>20</v>
      </c>
      <c r="E204" s="98" t="s">
        <v>352</v>
      </c>
      <c r="F204" s="98" t="s">
        <v>353</v>
      </c>
      <c r="G204" s="98" t="s">
        <v>317</v>
      </c>
      <c r="H204" s="98" t="s">
        <v>318</v>
      </c>
      <c r="I204" s="99" t="s">
        <v>301</v>
      </c>
      <c r="J204" s="99" t="s">
        <v>302</v>
      </c>
      <c r="K204" s="99" t="s">
        <v>319</v>
      </c>
      <c r="L204" s="100">
        <v>40841</v>
      </c>
      <c r="M204" s="101">
        <v>29030.511999999999</v>
      </c>
      <c r="N204" s="98" t="s">
        <v>334</v>
      </c>
      <c r="O204" s="102" t="s">
        <v>305</v>
      </c>
    </row>
    <row r="205" spans="4:15" x14ac:dyDescent="0.25">
      <c r="D205" s="98">
        <v>21</v>
      </c>
      <c r="E205" s="98" t="s">
        <v>354</v>
      </c>
      <c r="F205" s="98" t="s">
        <v>355</v>
      </c>
      <c r="G205" s="98" t="s">
        <v>317</v>
      </c>
      <c r="H205" s="98" t="s">
        <v>318</v>
      </c>
      <c r="I205" s="99" t="s">
        <v>301</v>
      </c>
      <c r="J205" s="99" t="s">
        <v>302</v>
      </c>
      <c r="K205" s="99" t="s">
        <v>319</v>
      </c>
      <c r="L205" s="100">
        <v>40841</v>
      </c>
      <c r="M205" s="101">
        <v>29030.511999999999</v>
      </c>
      <c r="N205" s="98" t="s">
        <v>334</v>
      </c>
      <c r="O205" s="102" t="s">
        <v>305</v>
      </c>
    </row>
    <row r="206" spans="4:15" x14ac:dyDescent="0.25">
      <c r="D206" s="98">
        <v>22</v>
      </c>
      <c r="E206" s="98" t="s">
        <v>356</v>
      </c>
      <c r="F206" s="98" t="s">
        <v>357</v>
      </c>
      <c r="G206" s="98" t="s">
        <v>317</v>
      </c>
      <c r="H206" s="98" t="s">
        <v>318</v>
      </c>
      <c r="I206" s="99" t="s">
        <v>301</v>
      </c>
      <c r="J206" s="99" t="s">
        <v>302</v>
      </c>
      <c r="K206" s="99" t="s">
        <v>319</v>
      </c>
      <c r="L206" s="100">
        <v>40841</v>
      </c>
      <c r="M206" s="101">
        <v>29030.511999999999</v>
      </c>
      <c r="N206" s="98" t="s">
        <v>334</v>
      </c>
      <c r="O206" s="102" t="s">
        <v>305</v>
      </c>
    </row>
    <row r="207" spans="4:15" x14ac:dyDescent="0.25">
      <c r="D207" s="98">
        <v>23</v>
      </c>
      <c r="E207" s="98" t="s">
        <v>358</v>
      </c>
      <c r="F207" s="98" t="s">
        <v>359</v>
      </c>
      <c r="G207" s="98" t="s">
        <v>317</v>
      </c>
      <c r="H207" s="98" t="s">
        <v>318</v>
      </c>
      <c r="I207" s="99" t="s">
        <v>301</v>
      </c>
      <c r="J207" s="99" t="s">
        <v>302</v>
      </c>
      <c r="K207" s="99" t="s">
        <v>319</v>
      </c>
      <c r="L207" s="100">
        <v>40841</v>
      </c>
      <c r="M207" s="101">
        <v>29030.511999999999</v>
      </c>
      <c r="N207" s="98" t="s">
        <v>334</v>
      </c>
      <c r="O207" s="102" t="s">
        <v>305</v>
      </c>
    </row>
    <row r="208" spans="4:15" x14ac:dyDescent="0.25">
      <c r="D208" s="98">
        <v>24</v>
      </c>
      <c r="E208" s="98" t="s">
        <v>360</v>
      </c>
      <c r="F208" s="98" t="s">
        <v>361</v>
      </c>
      <c r="G208" s="98" t="s">
        <v>317</v>
      </c>
      <c r="H208" s="98" t="s">
        <v>318</v>
      </c>
      <c r="I208" s="99" t="s">
        <v>301</v>
      </c>
      <c r="J208" s="99" t="s">
        <v>302</v>
      </c>
      <c r="K208" s="99" t="s">
        <v>319</v>
      </c>
      <c r="L208" s="100">
        <v>40841</v>
      </c>
      <c r="M208" s="101">
        <v>29030.511999999999</v>
      </c>
      <c r="N208" s="98" t="s">
        <v>156</v>
      </c>
      <c r="O208" s="102" t="s">
        <v>305</v>
      </c>
    </row>
    <row r="209" spans="4:15" x14ac:dyDescent="0.25">
      <c r="D209" s="98">
        <v>25</v>
      </c>
      <c r="E209" s="98" t="s">
        <v>362</v>
      </c>
      <c r="F209" s="98" t="s">
        <v>363</v>
      </c>
      <c r="G209" s="98" t="s">
        <v>317</v>
      </c>
      <c r="H209" s="98" t="s">
        <v>318</v>
      </c>
      <c r="I209" s="99" t="s">
        <v>301</v>
      </c>
      <c r="J209" s="99" t="s">
        <v>302</v>
      </c>
      <c r="K209" s="99" t="s">
        <v>319</v>
      </c>
      <c r="L209" s="100">
        <v>40841</v>
      </c>
      <c r="M209" s="101">
        <v>29030.511999999999</v>
      </c>
      <c r="N209" s="98" t="s">
        <v>156</v>
      </c>
      <c r="O209" s="102" t="s">
        <v>305</v>
      </c>
    </row>
    <row r="210" spans="4:15" x14ac:dyDescent="0.25">
      <c r="D210" s="98">
        <v>26</v>
      </c>
      <c r="E210" s="98" t="s">
        <v>364</v>
      </c>
      <c r="F210" s="98" t="s">
        <v>365</v>
      </c>
      <c r="G210" s="98" t="s">
        <v>317</v>
      </c>
      <c r="H210" s="98" t="s">
        <v>318</v>
      </c>
      <c r="I210" s="99" t="s">
        <v>301</v>
      </c>
      <c r="J210" s="99" t="s">
        <v>302</v>
      </c>
      <c r="K210" s="99" t="s">
        <v>319</v>
      </c>
      <c r="L210" s="100">
        <v>40841</v>
      </c>
      <c r="M210" s="101">
        <v>29030.511999999999</v>
      </c>
      <c r="N210" s="98" t="s">
        <v>304</v>
      </c>
      <c r="O210" s="102" t="s">
        <v>305</v>
      </c>
    </row>
    <row r="211" spans="4:15" x14ac:dyDescent="0.25">
      <c r="D211" s="98">
        <v>27</v>
      </c>
      <c r="E211" s="98" t="s">
        <v>366</v>
      </c>
      <c r="F211" s="98" t="s">
        <v>367</v>
      </c>
      <c r="G211" s="98" t="s">
        <v>317</v>
      </c>
      <c r="H211" s="98" t="s">
        <v>318</v>
      </c>
      <c r="I211" s="99" t="s">
        <v>301</v>
      </c>
      <c r="J211" s="99" t="s">
        <v>302</v>
      </c>
      <c r="K211" s="99" t="s">
        <v>319</v>
      </c>
      <c r="L211" s="100">
        <v>40841</v>
      </c>
      <c r="M211" s="101">
        <v>29030.511999999999</v>
      </c>
      <c r="N211" s="98" t="s">
        <v>368</v>
      </c>
      <c r="O211" s="102" t="s">
        <v>305</v>
      </c>
    </row>
    <row r="212" spans="4:15" x14ac:dyDescent="0.25">
      <c r="D212" s="98">
        <v>28</v>
      </c>
      <c r="E212" s="98" t="s">
        <v>369</v>
      </c>
      <c r="F212" s="98" t="s">
        <v>370</v>
      </c>
      <c r="G212" s="98" t="s">
        <v>317</v>
      </c>
      <c r="H212" s="98" t="s">
        <v>318</v>
      </c>
      <c r="I212" s="99" t="s">
        <v>301</v>
      </c>
      <c r="J212" s="99" t="s">
        <v>302</v>
      </c>
      <c r="K212" s="99" t="s">
        <v>319</v>
      </c>
      <c r="L212" s="100">
        <v>40841</v>
      </c>
      <c r="M212" s="101">
        <v>29030.511999999999</v>
      </c>
      <c r="N212" s="98" t="s">
        <v>328</v>
      </c>
      <c r="O212" s="102" t="s">
        <v>305</v>
      </c>
    </row>
    <row r="213" spans="4:15" x14ac:dyDescent="0.25">
      <c r="D213" s="98">
        <v>29</v>
      </c>
      <c r="E213" s="98" t="s">
        <v>371</v>
      </c>
      <c r="F213" s="98" t="s">
        <v>372</v>
      </c>
      <c r="G213" s="98" t="s">
        <v>317</v>
      </c>
      <c r="H213" s="98" t="s">
        <v>318</v>
      </c>
      <c r="I213" s="99" t="s">
        <v>301</v>
      </c>
      <c r="J213" s="99" t="s">
        <v>302</v>
      </c>
      <c r="K213" s="99" t="s">
        <v>319</v>
      </c>
      <c r="L213" s="100">
        <v>40841</v>
      </c>
      <c r="M213" s="101">
        <v>29030.511999999999</v>
      </c>
      <c r="N213" s="98" t="s">
        <v>328</v>
      </c>
      <c r="O213" s="102" t="s">
        <v>305</v>
      </c>
    </row>
    <row r="214" spans="4:15" x14ac:dyDescent="0.25">
      <c r="D214" s="98">
        <v>30</v>
      </c>
      <c r="E214" s="98" t="s">
        <v>373</v>
      </c>
      <c r="F214" s="98" t="s">
        <v>374</v>
      </c>
      <c r="G214" s="98" t="s">
        <v>317</v>
      </c>
      <c r="H214" s="98" t="s">
        <v>318</v>
      </c>
      <c r="I214" s="99" t="s">
        <v>301</v>
      </c>
      <c r="J214" s="99" t="s">
        <v>302</v>
      </c>
      <c r="K214" s="99" t="s">
        <v>319</v>
      </c>
      <c r="L214" s="100">
        <v>40841</v>
      </c>
      <c r="M214" s="101">
        <v>29030.511999999999</v>
      </c>
      <c r="N214" s="98" t="s">
        <v>328</v>
      </c>
      <c r="O214" s="102" t="s">
        <v>305</v>
      </c>
    </row>
    <row r="215" spans="4:15" x14ac:dyDescent="0.25">
      <c r="D215" s="98">
        <v>31</v>
      </c>
      <c r="E215" s="98" t="s">
        <v>375</v>
      </c>
      <c r="F215" s="98" t="s">
        <v>376</v>
      </c>
      <c r="G215" s="98" t="s">
        <v>317</v>
      </c>
      <c r="H215" s="98" t="s">
        <v>318</v>
      </c>
      <c r="I215" s="99" t="s">
        <v>301</v>
      </c>
      <c r="J215" s="99" t="s">
        <v>302</v>
      </c>
      <c r="K215" s="99" t="s">
        <v>319</v>
      </c>
      <c r="L215" s="100">
        <v>40841</v>
      </c>
      <c r="M215" s="101">
        <v>29030.511999999999</v>
      </c>
      <c r="N215" s="98" t="s">
        <v>304</v>
      </c>
      <c r="O215" s="102" t="s">
        <v>305</v>
      </c>
    </row>
    <row r="216" spans="4:15" x14ac:dyDescent="0.25">
      <c r="D216" s="98">
        <v>32</v>
      </c>
      <c r="E216" s="98" t="s">
        <v>377</v>
      </c>
      <c r="F216" s="98" t="s">
        <v>378</v>
      </c>
      <c r="G216" s="98" t="s">
        <v>317</v>
      </c>
      <c r="H216" s="98" t="s">
        <v>318</v>
      </c>
      <c r="I216" s="99" t="s">
        <v>301</v>
      </c>
      <c r="J216" s="99" t="s">
        <v>302</v>
      </c>
      <c r="K216" s="99" t="s">
        <v>319</v>
      </c>
      <c r="L216" s="100">
        <v>40841</v>
      </c>
      <c r="M216" s="101">
        <v>29030.511999999999</v>
      </c>
      <c r="N216" s="98" t="s">
        <v>328</v>
      </c>
      <c r="O216" s="102" t="s">
        <v>305</v>
      </c>
    </row>
    <row r="217" spans="4:15" x14ac:dyDescent="0.25">
      <c r="D217" s="98">
        <v>33</v>
      </c>
      <c r="E217" s="98" t="s">
        <v>379</v>
      </c>
      <c r="F217" s="98" t="s">
        <v>380</v>
      </c>
      <c r="G217" s="98" t="s">
        <v>317</v>
      </c>
      <c r="H217" s="98" t="s">
        <v>318</v>
      </c>
      <c r="I217" s="99" t="s">
        <v>301</v>
      </c>
      <c r="J217" s="99" t="s">
        <v>302</v>
      </c>
      <c r="K217" s="99" t="s">
        <v>319</v>
      </c>
      <c r="L217" s="100">
        <v>40841</v>
      </c>
      <c r="M217" s="101">
        <v>29030.511999999999</v>
      </c>
      <c r="N217" s="98" t="s">
        <v>340</v>
      </c>
      <c r="O217" s="102" t="s">
        <v>305</v>
      </c>
    </row>
    <row r="218" spans="4:15" x14ac:dyDescent="0.25">
      <c r="D218" s="98">
        <v>34</v>
      </c>
      <c r="E218" s="98" t="s">
        <v>381</v>
      </c>
      <c r="F218" s="98" t="s">
        <v>382</v>
      </c>
      <c r="G218" s="98" t="s">
        <v>317</v>
      </c>
      <c r="H218" s="98" t="s">
        <v>318</v>
      </c>
      <c r="I218" s="99" t="s">
        <v>301</v>
      </c>
      <c r="J218" s="99" t="s">
        <v>302</v>
      </c>
      <c r="K218" s="99" t="s">
        <v>319</v>
      </c>
      <c r="L218" s="100">
        <v>40841</v>
      </c>
      <c r="M218" s="101">
        <v>29030.511999999999</v>
      </c>
      <c r="N218" s="98" t="s">
        <v>304</v>
      </c>
      <c r="O218" s="102" t="s">
        <v>305</v>
      </c>
    </row>
    <row r="219" spans="4:15" x14ac:dyDescent="0.25">
      <c r="D219" s="98">
        <v>35</v>
      </c>
      <c r="E219" s="98" t="s">
        <v>383</v>
      </c>
      <c r="F219" s="98" t="s">
        <v>384</v>
      </c>
      <c r="G219" s="98" t="s">
        <v>317</v>
      </c>
      <c r="H219" s="98" t="s">
        <v>318</v>
      </c>
      <c r="I219" s="99" t="s">
        <v>301</v>
      </c>
      <c r="J219" s="99" t="s">
        <v>302</v>
      </c>
      <c r="K219" s="99" t="s">
        <v>319</v>
      </c>
      <c r="L219" s="100">
        <v>40841</v>
      </c>
      <c r="M219" s="101">
        <v>29030.511999999999</v>
      </c>
      <c r="N219" s="98" t="s">
        <v>385</v>
      </c>
      <c r="O219" s="102" t="s">
        <v>305</v>
      </c>
    </row>
    <row r="220" spans="4:15" x14ac:dyDescent="0.25">
      <c r="D220" s="98">
        <v>36</v>
      </c>
      <c r="E220" s="98" t="s">
        <v>386</v>
      </c>
      <c r="F220" s="98" t="s">
        <v>387</v>
      </c>
      <c r="G220" s="98" t="s">
        <v>317</v>
      </c>
      <c r="H220" s="98" t="s">
        <v>318</v>
      </c>
      <c r="I220" s="99" t="s">
        <v>301</v>
      </c>
      <c r="J220" s="99" t="s">
        <v>302</v>
      </c>
      <c r="K220" s="99" t="s">
        <v>319</v>
      </c>
      <c r="L220" s="100">
        <v>40841</v>
      </c>
      <c r="M220" s="101">
        <v>29030.511999999999</v>
      </c>
      <c r="N220" s="98" t="s">
        <v>304</v>
      </c>
      <c r="O220" s="102" t="s">
        <v>305</v>
      </c>
    </row>
    <row r="221" spans="4:15" x14ac:dyDescent="0.25">
      <c r="D221" s="98">
        <v>37</v>
      </c>
      <c r="E221" s="98" t="s">
        <v>388</v>
      </c>
      <c r="F221" s="98" t="s">
        <v>389</v>
      </c>
      <c r="G221" s="98" t="s">
        <v>317</v>
      </c>
      <c r="H221" s="98" t="s">
        <v>318</v>
      </c>
      <c r="I221" s="99" t="s">
        <v>301</v>
      </c>
      <c r="J221" s="99" t="s">
        <v>302</v>
      </c>
      <c r="K221" s="99" t="s">
        <v>319</v>
      </c>
      <c r="L221" s="100">
        <v>40841</v>
      </c>
      <c r="M221" s="101">
        <v>29030.511999999999</v>
      </c>
      <c r="N221" s="98" t="s">
        <v>328</v>
      </c>
      <c r="O221" s="102" t="s">
        <v>305</v>
      </c>
    </row>
    <row r="222" spans="4:15" x14ac:dyDescent="0.25">
      <c r="D222" s="98">
        <v>38</v>
      </c>
      <c r="E222" s="98" t="s">
        <v>390</v>
      </c>
      <c r="F222" s="98" t="s">
        <v>391</v>
      </c>
      <c r="G222" s="98" t="s">
        <v>317</v>
      </c>
      <c r="H222" s="98" t="s">
        <v>318</v>
      </c>
      <c r="I222" s="99" t="s">
        <v>301</v>
      </c>
      <c r="J222" s="99" t="s">
        <v>302</v>
      </c>
      <c r="K222" s="99" t="s">
        <v>319</v>
      </c>
      <c r="L222" s="100">
        <v>40841</v>
      </c>
      <c r="M222" s="101">
        <v>29030.511999999999</v>
      </c>
      <c r="N222" s="98" t="s">
        <v>340</v>
      </c>
      <c r="O222" s="102" t="s">
        <v>305</v>
      </c>
    </row>
    <row r="223" spans="4:15" x14ac:dyDescent="0.25">
      <c r="D223" s="98">
        <v>39</v>
      </c>
      <c r="E223" s="98" t="s">
        <v>392</v>
      </c>
      <c r="F223" s="98" t="s">
        <v>393</v>
      </c>
      <c r="G223" s="98" t="s">
        <v>317</v>
      </c>
      <c r="H223" s="98" t="s">
        <v>318</v>
      </c>
      <c r="I223" s="99" t="s">
        <v>301</v>
      </c>
      <c r="J223" s="99" t="s">
        <v>302</v>
      </c>
      <c r="K223" s="99" t="s">
        <v>319</v>
      </c>
      <c r="L223" s="100">
        <v>40841</v>
      </c>
      <c r="M223" s="101">
        <v>29030.511999999999</v>
      </c>
      <c r="N223" s="98" t="s">
        <v>304</v>
      </c>
      <c r="O223" s="102" t="s">
        <v>305</v>
      </c>
    </row>
    <row r="224" spans="4:15" x14ac:dyDescent="0.25">
      <c r="D224" s="98">
        <v>40</v>
      </c>
      <c r="E224" s="98" t="s">
        <v>394</v>
      </c>
      <c r="F224" s="98" t="s">
        <v>395</v>
      </c>
      <c r="G224" s="98" t="s">
        <v>317</v>
      </c>
      <c r="H224" s="98" t="s">
        <v>318</v>
      </c>
      <c r="I224" s="99" t="s">
        <v>301</v>
      </c>
      <c r="J224" s="99" t="s">
        <v>302</v>
      </c>
      <c r="K224" s="99" t="s">
        <v>319</v>
      </c>
      <c r="L224" s="100">
        <v>40841</v>
      </c>
      <c r="M224" s="101">
        <v>29030.511999999999</v>
      </c>
      <c r="N224" s="98" t="s">
        <v>345</v>
      </c>
      <c r="O224" s="102" t="s">
        <v>305</v>
      </c>
    </row>
    <row r="225" spans="4:15" x14ac:dyDescent="0.25">
      <c r="D225" s="98">
        <v>41</v>
      </c>
      <c r="E225" s="98" t="s">
        <v>396</v>
      </c>
      <c r="F225" s="98" t="s">
        <v>397</v>
      </c>
      <c r="G225" s="98" t="s">
        <v>317</v>
      </c>
      <c r="H225" s="98" t="s">
        <v>318</v>
      </c>
      <c r="I225" s="99" t="s">
        <v>301</v>
      </c>
      <c r="J225" s="99" t="s">
        <v>302</v>
      </c>
      <c r="K225" s="99" t="s">
        <v>319</v>
      </c>
      <c r="L225" s="100">
        <v>40841</v>
      </c>
      <c r="M225" s="101">
        <v>29030.511999999999</v>
      </c>
      <c r="N225" s="98" t="s">
        <v>398</v>
      </c>
      <c r="O225" s="102" t="s">
        <v>305</v>
      </c>
    </row>
    <row r="226" spans="4:15" x14ac:dyDescent="0.25">
      <c r="D226" s="98">
        <v>42</v>
      </c>
      <c r="E226" s="98" t="s">
        <v>399</v>
      </c>
      <c r="F226" s="98" t="s">
        <v>400</v>
      </c>
      <c r="G226" s="98" t="s">
        <v>317</v>
      </c>
      <c r="H226" s="98" t="s">
        <v>318</v>
      </c>
      <c r="I226" s="99" t="s">
        <v>301</v>
      </c>
      <c r="J226" s="99" t="s">
        <v>302</v>
      </c>
      <c r="K226" s="99" t="s">
        <v>319</v>
      </c>
      <c r="L226" s="100">
        <v>40841</v>
      </c>
      <c r="M226" s="101">
        <v>29030.511999999999</v>
      </c>
      <c r="N226" s="98" t="s">
        <v>340</v>
      </c>
      <c r="O226" s="102" t="s">
        <v>305</v>
      </c>
    </row>
    <row r="227" spans="4:15" x14ac:dyDescent="0.25">
      <c r="D227" s="98">
        <v>43</v>
      </c>
      <c r="E227" s="98" t="s">
        <v>401</v>
      </c>
      <c r="F227" s="98" t="s">
        <v>402</v>
      </c>
      <c r="G227" s="98" t="s">
        <v>317</v>
      </c>
      <c r="H227" s="98" t="s">
        <v>318</v>
      </c>
      <c r="I227" s="99" t="s">
        <v>301</v>
      </c>
      <c r="J227" s="99" t="s">
        <v>302</v>
      </c>
      <c r="K227" s="99" t="s">
        <v>319</v>
      </c>
      <c r="L227" s="100">
        <v>40841</v>
      </c>
      <c r="M227" s="101">
        <v>29030.511999999999</v>
      </c>
      <c r="N227" s="98" t="s">
        <v>130</v>
      </c>
      <c r="O227" s="102" t="s">
        <v>305</v>
      </c>
    </row>
    <row r="228" spans="4:15" x14ac:dyDescent="0.25">
      <c r="D228" s="98">
        <v>44</v>
      </c>
      <c r="E228" s="98" t="s">
        <v>403</v>
      </c>
      <c r="F228" s="98" t="s">
        <v>404</v>
      </c>
      <c r="G228" s="98" t="s">
        <v>317</v>
      </c>
      <c r="H228" s="98" t="s">
        <v>318</v>
      </c>
      <c r="I228" s="99" t="s">
        <v>301</v>
      </c>
      <c r="J228" s="99" t="s">
        <v>302</v>
      </c>
      <c r="K228" s="99" t="s">
        <v>319</v>
      </c>
      <c r="L228" s="100">
        <v>40841</v>
      </c>
      <c r="M228" s="101">
        <v>29030.511999999999</v>
      </c>
      <c r="N228" s="98" t="s">
        <v>405</v>
      </c>
      <c r="O228" s="102" t="s">
        <v>305</v>
      </c>
    </row>
    <row r="229" spans="4:15" x14ac:dyDescent="0.25">
      <c r="D229" s="98">
        <v>45</v>
      </c>
      <c r="E229" s="98" t="s">
        <v>406</v>
      </c>
      <c r="F229" s="98" t="s">
        <v>407</v>
      </c>
      <c r="G229" s="98" t="s">
        <v>317</v>
      </c>
      <c r="H229" s="98" t="s">
        <v>318</v>
      </c>
      <c r="I229" s="99" t="s">
        <v>301</v>
      </c>
      <c r="J229" s="99" t="s">
        <v>302</v>
      </c>
      <c r="K229" s="99" t="s">
        <v>319</v>
      </c>
      <c r="L229" s="100">
        <v>40841</v>
      </c>
      <c r="M229" s="101">
        <v>29030.511999999999</v>
      </c>
      <c r="N229" s="98" t="s">
        <v>304</v>
      </c>
      <c r="O229" s="102" t="s">
        <v>305</v>
      </c>
    </row>
    <row r="230" spans="4:15" x14ac:dyDescent="0.25">
      <c r="D230" s="98">
        <v>46</v>
      </c>
      <c r="E230" s="98" t="s">
        <v>408</v>
      </c>
      <c r="F230" s="98" t="s">
        <v>409</v>
      </c>
      <c r="G230" s="98" t="s">
        <v>317</v>
      </c>
      <c r="H230" s="98" t="s">
        <v>318</v>
      </c>
      <c r="I230" s="99" t="s">
        <v>301</v>
      </c>
      <c r="J230" s="99" t="s">
        <v>302</v>
      </c>
      <c r="K230" s="99" t="s">
        <v>319</v>
      </c>
      <c r="L230" s="100">
        <v>40841</v>
      </c>
      <c r="M230" s="101">
        <v>29030.511999999999</v>
      </c>
      <c r="N230" s="98" t="s">
        <v>345</v>
      </c>
      <c r="O230" s="102" t="s">
        <v>305</v>
      </c>
    </row>
    <row r="231" spans="4:15" x14ac:dyDescent="0.25">
      <c r="D231" s="98">
        <v>47</v>
      </c>
      <c r="E231" s="98" t="s">
        <v>410</v>
      </c>
      <c r="F231" s="98" t="s">
        <v>411</v>
      </c>
      <c r="G231" s="98" t="s">
        <v>317</v>
      </c>
      <c r="H231" s="98" t="s">
        <v>318</v>
      </c>
      <c r="I231" s="99" t="s">
        <v>301</v>
      </c>
      <c r="J231" s="99" t="s">
        <v>302</v>
      </c>
      <c r="K231" s="99" t="s">
        <v>319</v>
      </c>
      <c r="L231" s="100">
        <v>40841</v>
      </c>
      <c r="M231" s="101">
        <v>29030.511999999999</v>
      </c>
      <c r="N231" s="98" t="s">
        <v>340</v>
      </c>
      <c r="O231" s="102" t="s">
        <v>305</v>
      </c>
    </row>
    <row r="232" spans="4:15" x14ac:dyDescent="0.25">
      <c r="D232" s="98">
        <v>48</v>
      </c>
      <c r="E232" s="98" t="s">
        <v>412</v>
      </c>
      <c r="F232" s="98" t="s">
        <v>413</v>
      </c>
      <c r="G232" s="98" t="s">
        <v>317</v>
      </c>
      <c r="H232" s="98" t="s">
        <v>318</v>
      </c>
      <c r="I232" s="99" t="s">
        <v>301</v>
      </c>
      <c r="J232" s="99" t="s">
        <v>302</v>
      </c>
      <c r="K232" s="99" t="s">
        <v>319</v>
      </c>
      <c r="L232" s="100">
        <v>40841</v>
      </c>
      <c r="M232" s="101">
        <v>29030.511999999999</v>
      </c>
      <c r="N232" s="98" t="s">
        <v>130</v>
      </c>
      <c r="O232" s="102" t="s">
        <v>305</v>
      </c>
    </row>
    <row r="233" spans="4:15" x14ac:dyDescent="0.25">
      <c r="D233" s="98">
        <v>49</v>
      </c>
      <c r="E233" s="98" t="s">
        <v>414</v>
      </c>
      <c r="F233" s="98" t="s">
        <v>415</v>
      </c>
      <c r="G233" s="98" t="s">
        <v>317</v>
      </c>
      <c r="H233" s="98" t="s">
        <v>318</v>
      </c>
      <c r="I233" s="99" t="s">
        <v>301</v>
      </c>
      <c r="J233" s="99" t="s">
        <v>302</v>
      </c>
      <c r="K233" s="99" t="s">
        <v>319</v>
      </c>
      <c r="L233" s="100">
        <v>40841</v>
      </c>
      <c r="M233" s="101">
        <v>29030.511999999999</v>
      </c>
      <c r="N233" s="98" t="s">
        <v>328</v>
      </c>
      <c r="O233" s="102" t="s">
        <v>305</v>
      </c>
    </row>
    <row r="234" spans="4:15" x14ac:dyDescent="0.25">
      <c r="D234" s="98">
        <v>50</v>
      </c>
      <c r="E234" s="98" t="s">
        <v>416</v>
      </c>
      <c r="F234" s="98" t="s">
        <v>417</v>
      </c>
      <c r="G234" s="98" t="s">
        <v>317</v>
      </c>
      <c r="H234" s="98" t="s">
        <v>318</v>
      </c>
      <c r="I234" s="99" t="s">
        <v>301</v>
      </c>
      <c r="J234" s="99" t="s">
        <v>302</v>
      </c>
      <c r="K234" s="99" t="s">
        <v>319</v>
      </c>
      <c r="L234" s="100">
        <v>40841</v>
      </c>
      <c r="M234" s="101">
        <v>29030.511999999999</v>
      </c>
      <c r="N234" s="98" t="s">
        <v>143</v>
      </c>
      <c r="O234" s="102" t="s">
        <v>305</v>
      </c>
    </row>
    <row r="235" spans="4:15" x14ac:dyDescent="0.25">
      <c r="D235" s="98">
        <v>51</v>
      </c>
      <c r="E235" s="98" t="s">
        <v>418</v>
      </c>
      <c r="F235" s="98" t="s">
        <v>419</v>
      </c>
      <c r="G235" s="98" t="s">
        <v>317</v>
      </c>
      <c r="H235" s="98" t="s">
        <v>318</v>
      </c>
      <c r="I235" s="99" t="s">
        <v>301</v>
      </c>
      <c r="J235" s="99" t="s">
        <v>302</v>
      </c>
      <c r="K235" s="99" t="s">
        <v>319</v>
      </c>
      <c r="L235" s="100">
        <v>40841</v>
      </c>
      <c r="M235" s="101">
        <v>29030.511999999999</v>
      </c>
      <c r="N235" s="98" t="s">
        <v>340</v>
      </c>
      <c r="O235" s="102" t="s">
        <v>305</v>
      </c>
    </row>
    <row r="236" spans="4:15" x14ac:dyDescent="0.25">
      <c r="D236" s="98">
        <v>52</v>
      </c>
      <c r="E236" s="98" t="s">
        <v>420</v>
      </c>
      <c r="F236" s="98" t="s">
        <v>421</v>
      </c>
      <c r="G236" s="98" t="s">
        <v>317</v>
      </c>
      <c r="H236" s="98" t="s">
        <v>318</v>
      </c>
      <c r="I236" s="99" t="s">
        <v>301</v>
      </c>
      <c r="J236" s="99" t="s">
        <v>302</v>
      </c>
      <c r="K236" s="99" t="s">
        <v>319</v>
      </c>
      <c r="L236" s="100">
        <v>40841</v>
      </c>
      <c r="M236" s="101">
        <v>29030.511999999999</v>
      </c>
      <c r="N236" s="98" t="s">
        <v>368</v>
      </c>
      <c r="O236" s="102" t="s">
        <v>305</v>
      </c>
    </row>
    <row r="237" spans="4:15" x14ac:dyDescent="0.25">
      <c r="D237" s="98">
        <v>53</v>
      </c>
      <c r="E237" s="98" t="s">
        <v>422</v>
      </c>
      <c r="F237" s="98" t="s">
        <v>423</v>
      </c>
      <c r="G237" s="98" t="s">
        <v>317</v>
      </c>
      <c r="H237" s="98" t="s">
        <v>318</v>
      </c>
      <c r="I237" s="99" t="s">
        <v>301</v>
      </c>
      <c r="J237" s="99" t="s">
        <v>302</v>
      </c>
      <c r="K237" s="99" t="s">
        <v>319</v>
      </c>
      <c r="L237" s="100">
        <v>40841</v>
      </c>
      <c r="M237" s="101">
        <v>29030.511999999999</v>
      </c>
      <c r="N237" s="98" t="s">
        <v>405</v>
      </c>
      <c r="O237" s="102" t="s">
        <v>305</v>
      </c>
    </row>
    <row r="238" spans="4:15" x14ac:dyDescent="0.25">
      <c r="D238" s="98">
        <v>54</v>
      </c>
      <c r="E238" s="98" t="s">
        <v>424</v>
      </c>
      <c r="F238" s="98" t="s">
        <v>425</v>
      </c>
      <c r="G238" s="98" t="s">
        <v>317</v>
      </c>
      <c r="H238" s="98" t="s">
        <v>318</v>
      </c>
      <c r="I238" s="99" t="s">
        <v>301</v>
      </c>
      <c r="J238" s="99" t="s">
        <v>302</v>
      </c>
      <c r="K238" s="99" t="s">
        <v>319</v>
      </c>
      <c r="L238" s="100">
        <v>40841</v>
      </c>
      <c r="M238" s="101">
        <v>29030.511999999999</v>
      </c>
      <c r="N238" s="98" t="s">
        <v>331</v>
      </c>
      <c r="O238" s="102" t="s">
        <v>305</v>
      </c>
    </row>
    <row r="239" spans="4:15" x14ac:dyDescent="0.25">
      <c r="D239" s="98">
        <v>55</v>
      </c>
      <c r="E239" s="98" t="s">
        <v>426</v>
      </c>
      <c r="F239" s="98" t="s">
        <v>427</v>
      </c>
      <c r="G239" s="98" t="s">
        <v>317</v>
      </c>
      <c r="H239" s="98" t="s">
        <v>318</v>
      </c>
      <c r="I239" s="99" t="s">
        <v>301</v>
      </c>
      <c r="J239" s="99" t="s">
        <v>302</v>
      </c>
      <c r="K239" s="99" t="s">
        <v>319</v>
      </c>
      <c r="L239" s="100">
        <v>40841</v>
      </c>
      <c r="M239" s="101">
        <v>29030.511999999999</v>
      </c>
      <c r="N239" s="98" t="s">
        <v>428</v>
      </c>
      <c r="O239" s="102" t="s">
        <v>305</v>
      </c>
    </row>
    <row r="240" spans="4:15" x14ac:dyDescent="0.25">
      <c r="D240" s="98">
        <v>56</v>
      </c>
      <c r="E240" s="98" t="s">
        <v>429</v>
      </c>
      <c r="F240" s="98" t="s">
        <v>430</v>
      </c>
      <c r="G240" s="98" t="s">
        <v>317</v>
      </c>
      <c r="H240" s="98" t="s">
        <v>318</v>
      </c>
      <c r="I240" s="99" t="s">
        <v>301</v>
      </c>
      <c r="J240" s="99" t="s">
        <v>302</v>
      </c>
      <c r="K240" s="99" t="s">
        <v>319</v>
      </c>
      <c r="L240" s="100">
        <v>40841</v>
      </c>
      <c r="M240" s="101">
        <v>29030.511999999999</v>
      </c>
      <c r="N240" s="98" t="s">
        <v>405</v>
      </c>
      <c r="O240" s="102" t="s">
        <v>305</v>
      </c>
    </row>
    <row r="241" spans="4:15" x14ac:dyDescent="0.25">
      <c r="D241" s="98">
        <v>57</v>
      </c>
      <c r="E241" s="98" t="s">
        <v>431</v>
      </c>
      <c r="F241" s="98" t="s">
        <v>432</v>
      </c>
      <c r="G241" s="98" t="s">
        <v>317</v>
      </c>
      <c r="H241" s="98" t="s">
        <v>318</v>
      </c>
      <c r="I241" s="99" t="s">
        <v>301</v>
      </c>
      <c r="J241" s="99" t="s">
        <v>302</v>
      </c>
      <c r="K241" s="99" t="s">
        <v>319</v>
      </c>
      <c r="L241" s="100">
        <v>40841</v>
      </c>
      <c r="M241" s="101">
        <v>29030.511999999999</v>
      </c>
      <c r="N241" s="98" t="s">
        <v>405</v>
      </c>
      <c r="O241" s="102" t="s">
        <v>305</v>
      </c>
    </row>
    <row r="242" spans="4:15" x14ac:dyDescent="0.25">
      <c r="D242" s="98">
        <v>58</v>
      </c>
      <c r="E242" s="98" t="s">
        <v>433</v>
      </c>
      <c r="F242" s="98" t="s">
        <v>434</v>
      </c>
      <c r="G242" s="98" t="s">
        <v>317</v>
      </c>
      <c r="H242" s="98" t="s">
        <v>318</v>
      </c>
      <c r="I242" s="99" t="s">
        <v>301</v>
      </c>
      <c r="J242" s="99" t="s">
        <v>302</v>
      </c>
      <c r="K242" s="99" t="s">
        <v>319</v>
      </c>
      <c r="L242" s="100">
        <v>40841</v>
      </c>
      <c r="M242" s="101">
        <v>29030.511999999999</v>
      </c>
      <c r="N242" s="98" t="s">
        <v>331</v>
      </c>
      <c r="O242" s="102" t="s">
        <v>305</v>
      </c>
    </row>
    <row r="243" spans="4:15" x14ac:dyDescent="0.25">
      <c r="D243" s="98">
        <v>59</v>
      </c>
      <c r="E243" s="98" t="s">
        <v>435</v>
      </c>
      <c r="F243" s="98" t="s">
        <v>436</v>
      </c>
      <c r="G243" s="98" t="s">
        <v>317</v>
      </c>
      <c r="H243" s="98" t="s">
        <v>318</v>
      </c>
      <c r="I243" s="99" t="s">
        <v>301</v>
      </c>
      <c r="J243" s="99" t="s">
        <v>302</v>
      </c>
      <c r="K243" s="99" t="s">
        <v>319</v>
      </c>
      <c r="L243" s="100">
        <v>40841</v>
      </c>
      <c r="M243" s="101">
        <v>29030.511999999999</v>
      </c>
      <c r="N243" s="98" t="s">
        <v>130</v>
      </c>
      <c r="O243" s="102" t="s">
        <v>305</v>
      </c>
    </row>
    <row r="244" spans="4:15" x14ac:dyDescent="0.25">
      <c r="D244" s="98">
        <v>60</v>
      </c>
      <c r="E244" s="98" t="s">
        <v>437</v>
      </c>
      <c r="F244" s="98" t="s">
        <v>438</v>
      </c>
      <c r="G244" s="98" t="s">
        <v>317</v>
      </c>
      <c r="H244" s="98" t="s">
        <v>318</v>
      </c>
      <c r="I244" s="99" t="s">
        <v>301</v>
      </c>
      <c r="J244" s="99" t="s">
        <v>302</v>
      </c>
      <c r="K244" s="99" t="s">
        <v>319</v>
      </c>
      <c r="L244" s="100">
        <v>40841</v>
      </c>
      <c r="M244" s="101">
        <v>29030.511999999999</v>
      </c>
      <c r="N244" s="98" t="s">
        <v>130</v>
      </c>
      <c r="O244" s="102" t="s">
        <v>305</v>
      </c>
    </row>
    <row r="245" spans="4:15" x14ac:dyDescent="0.25">
      <c r="D245" s="98">
        <v>61</v>
      </c>
      <c r="E245" s="98" t="s">
        <v>439</v>
      </c>
      <c r="F245" s="98" t="s">
        <v>440</v>
      </c>
      <c r="G245" s="98" t="s">
        <v>317</v>
      </c>
      <c r="H245" s="98" t="s">
        <v>318</v>
      </c>
      <c r="I245" s="99" t="s">
        <v>301</v>
      </c>
      <c r="J245" s="99" t="s">
        <v>302</v>
      </c>
      <c r="K245" s="99" t="s">
        <v>319</v>
      </c>
      <c r="L245" s="100">
        <v>40841</v>
      </c>
      <c r="M245" s="101">
        <v>29030.511999999999</v>
      </c>
      <c r="N245" s="98" t="s">
        <v>441</v>
      </c>
      <c r="O245" s="102" t="s">
        <v>305</v>
      </c>
    </row>
    <row r="246" spans="4:15" x14ac:dyDescent="0.25">
      <c r="D246" s="98">
        <v>62</v>
      </c>
      <c r="E246" s="98" t="s">
        <v>442</v>
      </c>
      <c r="F246" s="98" t="s">
        <v>443</v>
      </c>
      <c r="G246" s="98" t="s">
        <v>317</v>
      </c>
      <c r="H246" s="98" t="s">
        <v>318</v>
      </c>
      <c r="I246" s="99" t="s">
        <v>301</v>
      </c>
      <c r="J246" s="99" t="s">
        <v>302</v>
      </c>
      <c r="K246" s="99" t="s">
        <v>319</v>
      </c>
      <c r="L246" s="100">
        <v>40841</v>
      </c>
      <c r="M246" s="101">
        <v>29030.511999999999</v>
      </c>
      <c r="N246" s="98" t="s">
        <v>441</v>
      </c>
      <c r="O246" s="102" t="s">
        <v>305</v>
      </c>
    </row>
    <row r="247" spans="4:15" x14ac:dyDescent="0.25">
      <c r="D247" s="98">
        <v>63</v>
      </c>
      <c r="E247" s="98" t="s">
        <v>444</v>
      </c>
      <c r="F247" s="98" t="s">
        <v>445</v>
      </c>
      <c r="G247" s="98" t="s">
        <v>317</v>
      </c>
      <c r="H247" s="98" t="s">
        <v>318</v>
      </c>
      <c r="I247" s="99" t="s">
        <v>301</v>
      </c>
      <c r="J247" s="99" t="s">
        <v>302</v>
      </c>
      <c r="K247" s="99" t="s">
        <v>319</v>
      </c>
      <c r="L247" s="100">
        <v>40841</v>
      </c>
      <c r="M247" s="101">
        <v>29030.511999999999</v>
      </c>
      <c r="N247" s="98" t="s">
        <v>130</v>
      </c>
      <c r="O247" s="102" t="s">
        <v>305</v>
      </c>
    </row>
    <row r="248" spans="4:15" x14ac:dyDescent="0.25">
      <c r="D248" s="98">
        <v>64</v>
      </c>
      <c r="E248" s="98" t="s">
        <v>446</v>
      </c>
      <c r="F248" s="98" t="s">
        <v>447</v>
      </c>
      <c r="G248" s="98" t="s">
        <v>317</v>
      </c>
      <c r="H248" s="98" t="s">
        <v>318</v>
      </c>
      <c r="I248" s="99" t="s">
        <v>301</v>
      </c>
      <c r="J248" s="99" t="s">
        <v>302</v>
      </c>
      <c r="K248" s="99" t="s">
        <v>319</v>
      </c>
      <c r="L248" s="100">
        <v>40841</v>
      </c>
      <c r="M248" s="101">
        <v>29030.511999999999</v>
      </c>
      <c r="N248" s="98" t="s">
        <v>180</v>
      </c>
      <c r="O248" s="102" t="s">
        <v>305</v>
      </c>
    </row>
    <row r="249" spans="4:15" x14ac:dyDescent="0.25">
      <c r="D249" s="98">
        <v>65</v>
      </c>
      <c r="E249" s="98" t="s">
        <v>448</v>
      </c>
      <c r="F249" s="98" t="s">
        <v>449</v>
      </c>
      <c r="G249" s="98" t="s">
        <v>317</v>
      </c>
      <c r="H249" s="98" t="s">
        <v>318</v>
      </c>
      <c r="I249" s="99" t="s">
        <v>301</v>
      </c>
      <c r="J249" s="99" t="s">
        <v>302</v>
      </c>
      <c r="K249" s="99" t="s">
        <v>319</v>
      </c>
      <c r="L249" s="100">
        <v>40841</v>
      </c>
      <c r="M249" s="101">
        <v>29030.511999999999</v>
      </c>
      <c r="N249" s="98" t="s">
        <v>340</v>
      </c>
      <c r="O249" s="102" t="s">
        <v>305</v>
      </c>
    </row>
    <row r="250" spans="4:15" x14ac:dyDescent="0.25">
      <c r="D250" s="98">
        <v>66</v>
      </c>
      <c r="E250" s="98" t="s">
        <v>450</v>
      </c>
      <c r="F250" s="98" t="s">
        <v>451</v>
      </c>
      <c r="G250" s="98" t="s">
        <v>317</v>
      </c>
      <c r="H250" s="98" t="s">
        <v>318</v>
      </c>
      <c r="I250" s="99" t="s">
        <v>301</v>
      </c>
      <c r="J250" s="99" t="s">
        <v>302</v>
      </c>
      <c r="K250" s="99" t="s">
        <v>319</v>
      </c>
      <c r="L250" s="100">
        <v>40841</v>
      </c>
      <c r="M250" s="101">
        <v>29030.511999999999</v>
      </c>
      <c r="N250" s="98" t="s">
        <v>340</v>
      </c>
      <c r="O250" s="102" t="s">
        <v>305</v>
      </c>
    </row>
    <row r="251" spans="4:15" x14ac:dyDescent="0.25">
      <c r="D251" s="98">
        <v>67</v>
      </c>
      <c r="E251" s="98" t="s">
        <v>452</v>
      </c>
      <c r="F251" s="98" t="s">
        <v>453</v>
      </c>
      <c r="G251" s="98" t="s">
        <v>317</v>
      </c>
      <c r="H251" s="98" t="s">
        <v>318</v>
      </c>
      <c r="I251" s="99" t="s">
        <v>301</v>
      </c>
      <c r="J251" s="99" t="s">
        <v>302</v>
      </c>
      <c r="K251" s="99" t="s">
        <v>319</v>
      </c>
      <c r="L251" s="100">
        <v>40841</v>
      </c>
      <c r="M251" s="101">
        <v>29030.511999999999</v>
      </c>
      <c r="N251" s="98" t="s">
        <v>328</v>
      </c>
      <c r="O251" s="102" t="s">
        <v>305</v>
      </c>
    </row>
    <row r="252" spans="4:15" x14ac:dyDescent="0.25">
      <c r="D252" s="98">
        <v>68</v>
      </c>
      <c r="E252" s="98" t="s">
        <v>454</v>
      </c>
      <c r="F252" s="98" t="s">
        <v>455</v>
      </c>
      <c r="G252" s="98" t="s">
        <v>317</v>
      </c>
      <c r="H252" s="98" t="s">
        <v>318</v>
      </c>
      <c r="I252" s="99" t="s">
        <v>301</v>
      </c>
      <c r="J252" s="99" t="s">
        <v>302</v>
      </c>
      <c r="K252" s="99" t="s">
        <v>319</v>
      </c>
      <c r="L252" s="100">
        <v>40841</v>
      </c>
      <c r="M252" s="101">
        <v>29030.511999999999</v>
      </c>
      <c r="N252" s="98" t="s">
        <v>331</v>
      </c>
      <c r="O252" s="102" t="s">
        <v>305</v>
      </c>
    </row>
    <row r="253" spans="4:15" x14ac:dyDescent="0.25">
      <c r="D253" s="98">
        <v>69</v>
      </c>
      <c r="E253" s="98" t="s">
        <v>456</v>
      </c>
      <c r="F253" s="98" t="s">
        <v>457</v>
      </c>
      <c r="G253" s="98" t="s">
        <v>317</v>
      </c>
      <c r="H253" s="98" t="s">
        <v>318</v>
      </c>
      <c r="I253" s="99" t="s">
        <v>301</v>
      </c>
      <c r="J253" s="99" t="s">
        <v>302</v>
      </c>
      <c r="K253" s="99" t="s">
        <v>319</v>
      </c>
      <c r="L253" s="100">
        <v>40841</v>
      </c>
      <c r="M253" s="101">
        <v>29030.511999999999</v>
      </c>
      <c r="N253" s="98" t="s">
        <v>458</v>
      </c>
      <c r="O253" s="102" t="s">
        <v>305</v>
      </c>
    </row>
    <row r="254" spans="4:15" x14ac:dyDescent="0.25">
      <c r="D254" s="98">
        <v>70</v>
      </c>
      <c r="E254" s="98" t="s">
        <v>459</v>
      </c>
      <c r="F254" s="98" t="s">
        <v>460</v>
      </c>
      <c r="G254" s="98" t="s">
        <v>317</v>
      </c>
      <c r="H254" s="98" t="s">
        <v>318</v>
      </c>
      <c r="I254" s="99" t="s">
        <v>301</v>
      </c>
      <c r="J254" s="99" t="s">
        <v>302</v>
      </c>
      <c r="K254" s="99" t="s">
        <v>319</v>
      </c>
      <c r="L254" s="100">
        <v>40841</v>
      </c>
      <c r="M254" s="101">
        <v>29030.511999999999</v>
      </c>
      <c r="N254" s="98" t="s">
        <v>328</v>
      </c>
      <c r="O254" s="102" t="s">
        <v>305</v>
      </c>
    </row>
    <row r="255" spans="4:15" x14ac:dyDescent="0.25">
      <c r="D255" s="98">
        <v>71</v>
      </c>
      <c r="E255" s="98" t="s">
        <v>461</v>
      </c>
      <c r="F255" s="98" t="s">
        <v>462</v>
      </c>
      <c r="G255" s="98" t="s">
        <v>317</v>
      </c>
      <c r="H255" s="98" t="s">
        <v>318</v>
      </c>
      <c r="I255" s="99" t="s">
        <v>301</v>
      </c>
      <c r="J255" s="99" t="s">
        <v>302</v>
      </c>
      <c r="K255" s="99" t="s">
        <v>319</v>
      </c>
      <c r="L255" s="100">
        <v>40841</v>
      </c>
      <c r="M255" s="101">
        <v>29030.511999999999</v>
      </c>
      <c r="N255" s="98" t="s">
        <v>331</v>
      </c>
      <c r="O255" s="102" t="s">
        <v>305</v>
      </c>
    </row>
    <row r="256" spans="4:15" x14ac:dyDescent="0.25">
      <c r="D256" s="98">
        <v>72</v>
      </c>
      <c r="E256" s="98" t="s">
        <v>463</v>
      </c>
      <c r="F256" s="98" t="s">
        <v>464</v>
      </c>
      <c r="G256" s="98" t="s">
        <v>317</v>
      </c>
      <c r="H256" s="98" t="s">
        <v>318</v>
      </c>
      <c r="I256" s="99" t="s">
        <v>301</v>
      </c>
      <c r="J256" s="99" t="s">
        <v>302</v>
      </c>
      <c r="K256" s="99" t="s">
        <v>319</v>
      </c>
      <c r="L256" s="100">
        <v>40841</v>
      </c>
      <c r="M256" s="101">
        <v>29030.511999999999</v>
      </c>
      <c r="N256" s="98" t="s">
        <v>465</v>
      </c>
      <c r="O256" s="102" t="s">
        <v>305</v>
      </c>
    </row>
    <row r="257" spans="4:15" x14ac:dyDescent="0.25">
      <c r="D257" s="98">
        <v>73</v>
      </c>
      <c r="E257" s="98" t="s">
        <v>466</v>
      </c>
      <c r="F257" s="98" t="s">
        <v>467</v>
      </c>
      <c r="G257" s="98" t="s">
        <v>317</v>
      </c>
      <c r="H257" s="98" t="s">
        <v>318</v>
      </c>
      <c r="I257" s="99" t="s">
        <v>301</v>
      </c>
      <c r="J257" s="99" t="s">
        <v>302</v>
      </c>
      <c r="K257" s="99" t="s">
        <v>319</v>
      </c>
      <c r="L257" s="100">
        <v>40841</v>
      </c>
      <c r="M257" s="101">
        <v>29030.511999999999</v>
      </c>
      <c r="N257" s="98" t="s">
        <v>465</v>
      </c>
      <c r="O257" s="102" t="s">
        <v>305</v>
      </c>
    </row>
    <row r="258" spans="4:15" x14ac:dyDescent="0.25">
      <c r="D258" s="98">
        <v>74</v>
      </c>
      <c r="E258" s="98" t="s">
        <v>468</v>
      </c>
      <c r="F258" s="98" t="s">
        <v>469</v>
      </c>
      <c r="G258" s="98" t="s">
        <v>317</v>
      </c>
      <c r="H258" s="98" t="s">
        <v>318</v>
      </c>
      <c r="I258" s="99" t="s">
        <v>301</v>
      </c>
      <c r="J258" s="99" t="s">
        <v>302</v>
      </c>
      <c r="K258" s="99" t="s">
        <v>319</v>
      </c>
      <c r="L258" s="100">
        <v>40841</v>
      </c>
      <c r="M258" s="101">
        <v>29030.511999999999</v>
      </c>
      <c r="N258" s="98" t="s">
        <v>465</v>
      </c>
      <c r="O258" s="102" t="s">
        <v>305</v>
      </c>
    </row>
    <row r="259" spans="4:15" x14ac:dyDescent="0.25">
      <c r="D259" s="98">
        <v>75</v>
      </c>
      <c r="E259" s="98" t="s">
        <v>470</v>
      </c>
      <c r="F259" s="98" t="s">
        <v>471</v>
      </c>
      <c r="G259" s="98" t="s">
        <v>317</v>
      </c>
      <c r="H259" s="98" t="s">
        <v>318</v>
      </c>
      <c r="I259" s="99" t="s">
        <v>301</v>
      </c>
      <c r="J259" s="99" t="s">
        <v>302</v>
      </c>
      <c r="K259" s="99" t="s">
        <v>319</v>
      </c>
      <c r="L259" s="100">
        <v>40841</v>
      </c>
      <c r="M259" s="101">
        <v>29030.511999999999</v>
      </c>
      <c r="N259" s="98" t="s">
        <v>465</v>
      </c>
      <c r="O259" s="102" t="s">
        <v>305</v>
      </c>
    </row>
    <row r="260" spans="4:15" x14ac:dyDescent="0.25">
      <c r="D260" s="98">
        <v>76</v>
      </c>
      <c r="E260" s="98" t="s">
        <v>472</v>
      </c>
      <c r="F260" s="98" t="s">
        <v>473</v>
      </c>
      <c r="G260" s="98" t="s">
        <v>317</v>
      </c>
      <c r="H260" s="98" t="s">
        <v>318</v>
      </c>
      <c r="I260" s="99" t="s">
        <v>301</v>
      </c>
      <c r="J260" s="99" t="s">
        <v>302</v>
      </c>
      <c r="K260" s="99" t="s">
        <v>319</v>
      </c>
      <c r="L260" s="100">
        <v>40841</v>
      </c>
      <c r="M260" s="101">
        <v>29030.511999999999</v>
      </c>
      <c r="N260" s="98" t="s">
        <v>368</v>
      </c>
      <c r="O260" s="102" t="s">
        <v>305</v>
      </c>
    </row>
    <row r="261" spans="4:15" x14ac:dyDescent="0.25">
      <c r="D261" s="98">
        <v>77</v>
      </c>
      <c r="E261" s="98" t="s">
        <v>474</v>
      </c>
      <c r="F261" s="98" t="s">
        <v>475</v>
      </c>
      <c r="G261" s="98" t="s">
        <v>317</v>
      </c>
      <c r="H261" s="98" t="s">
        <v>318</v>
      </c>
      <c r="I261" s="99" t="s">
        <v>301</v>
      </c>
      <c r="J261" s="99" t="s">
        <v>302</v>
      </c>
      <c r="K261" s="99" t="s">
        <v>319</v>
      </c>
      <c r="L261" s="100">
        <v>40841</v>
      </c>
      <c r="M261" s="101">
        <v>29030.511999999999</v>
      </c>
      <c r="N261" s="98" t="s">
        <v>328</v>
      </c>
      <c r="O261" s="102" t="s">
        <v>305</v>
      </c>
    </row>
    <row r="262" spans="4:15" x14ac:dyDescent="0.25">
      <c r="D262" s="98">
        <v>78</v>
      </c>
      <c r="E262" s="98" t="s">
        <v>476</v>
      </c>
      <c r="F262" s="98" t="s">
        <v>477</v>
      </c>
      <c r="G262" s="98" t="s">
        <v>317</v>
      </c>
      <c r="H262" s="98" t="s">
        <v>318</v>
      </c>
      <c r="I262" s="99" t="s">
        <v>301</v>
      </c>
      <c r="J262" s="99" t="s">
        <v>302</v>
      </c>
      <c r="K262" s="99" t="s">
        <v>319</v>
      </c>
      <c r="L262" s="100">
        <v>40841</v>
      </c>
      <c r="M262" s="101">
        <v>29030.511999999999</v>
      </c>
      <c r="N262" s="98" t="s">
        <v>143</v>
      </c>
      <c r="O262" s="102" t="s">
        <v>305</v>
      </c>
    </row>
    <row r="263" spans="4:15" x14ac:dyDescent="0.25">
      <c r="D263" s="98">
        <v>79</v>
      </c>
      <c r="E263" s="98" t="s">
        <v>478</v>
      </c>
      <c r="F263" s="98" t="s">
        <v>479</v>
      </c>
      <c r="G263" s="98" t="s">
        <v>317</v>
      </c>
      <c r="H263" s="98" t="s">
        <v>318</v>
      </c>
      <c r="I263" s="99" t="s">
        <v>301</v>
      </c>
      <c r="J263" s="99" t="s">
        <v>302</v>
      </c>
      <c r="K263" s="99" t="s">
        <v>319</v>
      </c>
      <c r="L263" s="100">
        <v>40841</v>
      </c>
      <c r="M263" s="101">
        <v>29030.511999999999</v>
      </c>
      <c r="N263" s="98" t="s">
        <v>331</v>
      </c>
      <c r="O263" s="102" t="s">
        <v>305</v>
      </c>
    </row>
    <row r="264" spans="4:15" x14ac:dyDescent="0.25">
      <c r="D264" s="98">
        <v>80</v>
      </c>
      <c r="E264" s="98" t="s">
        <v>480</v>
      </c>
      <c r="F264" s="98" t="s">
        <v>481</v>
      </c>
      <c r="G264" s="98" t="s">
        <v>317</v>
      </c>
      <c r="H264" s="98" t="s">
        <v>318</v>
      </c>
      <c r="I264" s="99" t="s">
        <v>301</v>
      </c>
      <c r="J264" s="99" t="s">
        <v>302</v>
      </c>
      <c r="K264" s="99" t="s">
        <v>319</v>
      </c>
      <c r="L264" s="100">
        <v>40841</v>
      </c>
      <c r="M264" s="101">
        <v>29030.511999999999</v>
      </c>
      <c r="N264" s="98" t="s">
        <v>340</v>
      </c>
      <c r="O264" s="102" t="s">
        <v>305</v>
      </c>
    </row>
    <row r="265" spans="4:15" x14ac:dyDescent="0.25">
      <c r="D265" s="98">
        <v>81</v>
      </c>
      <c r="E265" s="98" t="s">
        <v>482</v>
      </c>
      <c r="F265" s="98" t="s">
        <v>483</v>
      </c>
      <c r="G265" s="98" t="s">
        <v>317</v>
      </c>
      <c r="H265" s="98" t="s">
        <v>318</v>
      </c>
      <c r="I265" s="99" t="s">
        <v>301</v>
      </c>
      <c r="J265" s="99" t="s">
        <v>302</v>
      </c>
      <c r="K265" s="99" t="s">
        <v>319</v>
      </c>
      <c r="L265" s="100">
        <v>40841</v>
      </c>
      <c r="M265" s="101">
        <v>29030.511999999999</v>
      </c>
      <c r="N265" s="98" t="s">
        <v>328</v>
      </c>
      <c r="O265" s="102" t="s">
        <v>305</v>
      </c>
    </row>
    <row r="266" spans="4:15" x14ac:dyDescent="0.25">
      <c r="D266" s="98">
        <v>82</v>
      </c>
      <c r="E266" s="98" t="s">
        <v>484</v>
      </c>
      <c r="F266" s="98" t="s">
        <v>485</v>
      </c>
      <c r="G266" s="98" t="s">
        <v>317</v>
      </c>
      <c r="H266" s="98" t="s">
        <v>318</v>
      </c>
      <c r="I266" s="99" t="s">
        <v>301</v>
      </c>
      <c r="J266" s="99" t="s">
        <v>302</v>
      </c>
      <c r="K266" s="99" t="s">
        <v>319</v>
      </c>
      <c r="L266" s="100">
        <v>40841</v>
      </c>
      <c r="M266" s="101">
        <v>29030.511999999999</v>
      </c>
      <c r="N266" s="98" t="s">
        <v>340</v>
      </c>
      <c r="O266" s="102" t="s">
        <v>305</v>
      </c>
    </row>
    <row r="267" spans="4:15" x14ac:dyDescent="0.25">
      <c r="D267" s="98">
        <v>83</v>
      </c>
      <c r="E267" s="98" t="s">
        <v>486</v>
      </c>
      <c r="F267" s="98" t="s">
        <v>487</v>
      </c>
      <c r="G267" s="98" t="s">
        <v>317</v>
      </c>
      <c r="H267" s="98" t="s">
        <v>318</v>
      </c>
      <c r="I267" s="99" t="s">
        <v>301</v>
      </c>
      <c r="J267" s="99" t="s">
        <v>302</v>
      </c>
      <c r="K267" s="99" t="s">
        <v>319</v>
      </c>
      <c r="L267" s="100">
        <v>40841</v>
      </c>
      <c r="M267" s="101">
        <v>29030.511999999999</v>
      </c>
      <c r="N267" s="98" t="s">
        <v>340</v>
      </c>
      <c r="O267" s="102" t="s">
        <v>305</v>
      </c>
    </row>
    <row r="268" spans="4:15" x14ac:dyDescent="0.25">
      <c r="D268" s="98">
        <v>84</v>
      </c>
      <c r="E268" s="98" t="s">
        <v>488</v>
      </c>
      <c r="F268" s="98" t="s">
        <v>489</v>
      </c>
      <c r="G268" s="98" t="s">
        <v>317</v>
      </c>
      <c r="H268" s="98" t="s">
        <v>318</v>
      </c>
      <c r="I268" s="99" t="s">
        <v>301</v>
      </c>
      <c r="J268" s="99" t="s">
        <v>302</v>
      </c>
      <c r="K268" s="99" t="s">
        <v>319</v>
      </c>
      <c r="L268" s="100">
        <v>40841</v>
      </c>
      <c r="M268" s="101">
        <v>29030.511999999999</v>
      </c>
      <c r="N268" s="98" t="s">
        <v>340</v>
      </c>
      <c r="O268" s="102" t="s">
        <v>305</v>
      </c>
    </row>
    <row r="269" spans="4:15" x14ac:dyDescent="0.25">
      <c r="D269" s="98">
        <v>85</v>
      </c>
      <c r="E269" s="98" t="s">
        <v>490</v>
      </c>
      <c r="F269" s="98" t="s">
        <v>491</v>
      </c>
      <c r="G269" s="98" t="s">
        <v>317</v>
      </c>
      <c r="H269" s="98" t="s">
        <v>318</v>
      </c>
      <c r="I269" s="99" t="s">
        <v>301</v>
      </c>
      <c r="J269" s="99" t="s">
        <v>302</v>
      </c>
      <c r="K269" s="99" t="s">
        <v>319</v>
      </c>
      <c r="L269" s="100">
        <v>40841</v>
      </c>
      <c r="M269" s="101">
        <v>29030.511999999999</v>
      </c>
      <c r="N269" s="98" t="s">
        <v>340</v>
      </c>
      <c r="O269" s="102" t="s">
        <v>305</v>
      </c>
    </row>
    <row r="270" spans="4:15" x14ac:dyDescent="0.25">
      <c r="D270" s="98">
        <v>86</v>
      </c>
      <c r="E270" s="98" t="s">
        <v>492</v>
      </c>
      <c r="F270" s="98" t="s">
        <v>493</v>
      </c>
      <c r="G270" s="98" t="s">
        <v>317</v>
      </c>
      <c r="H270" s="98" t="s">
        <v>318</v>
      </c>
      <c r="I270" s="99" t="s">
        <v>301</v>
      </c>
      <c r="J270" s="99" t="s">
        <v>302</v>
      </c>
      <c r="K270" s="99" t="s">
        <v>319</v>
      </c>
      <c r="L270" s="100">
        <v>40841</v>
      </c>
      <c r="M270" s="101">
        <v>29030.511999999999</v>
      </c>
      <c r="N270" s="98" t="s">
        <v>340</v>
      </c>
      <c r="O270" s="102" t="s">
        <v>305</v>
      </c>
    </row>
    <row r="271" spans="4:15" x14ac:dyDescent="0.25">
      <c r="D271" s="98">
        <v>87</v>
      </c>
      <c r="E271" s="98" t="s">
        <v>494</v>
      </c>
      <c r="F271" s="98" t="s">
        <v>495</v>
      </c>
      <c r="G271" s="98" t="s">
        <v>317</v>
      </c>
      <c r="H271" s="98" t="s">
        <v>318</v>
      </c>
      <c r="I271" s="99" t="s">
        <v>301</v>
      </c>
      <c r="J271" s="99" t="s">
        <v>302</v>
      </c>
      <c r="K271" s="99" t="s">
        <v>319</v>
      </c>
      <c r="L271" s="100">
        <v>40841</v>
      </c>
      <c r="M271" s="101">
        <v>29030.511999999999</v>
      </c>
      <c r="N271" s="98" t="s">
        <v>328</v>
      </c>
      <c r="O271" s="102" t="s">
        <v>305</v>
      </c>
    </row>
    <row r="272" spans="4:15" x14ac:dyDescent="0.25">
      <c r="D272" s="98">
        <v>88</v>
      </c>
      <c r="E272" s="98" t="s">
        <v>496</v>
      </c>
      <c r="F272" s="98" t="s">
        <v>497</v>
      </c>
      <c r="G272" s="98" t="s">
        <v>317</v>
      </c>
      <c r="H272" s="98" t="s">
        <v>318</v>
      </c>
      <c r="I272" s="99" t="s">
        <v>301</v>
      </c>
      <c r="J272" s="99" t="s">
        <v>302</v>
      </c>
      <c r="K272" s="99" t="s">
        <v>319</v>
      </c>
      <c r="L272" s="100">
        <v>40841</v>
      </c>
      <c r="M272" s="101">
        <v>29030.511999999999</v>
      </c>
      <c r="N272" s="98" t="s">
        <v>143</v>
      </c>
      <c r="O272" s="102" t="s">
        <v>305</v>
      </c>
    </row>
    <row r="273" spans="4:15" x14ac:dyDescent="0.25">
      <c r="D273" s="98">
        <v>89</v>
      </c>
      <c r="E273" s="98" t="s">
        <v>498</v>
      </c>
      <c r="F273" s="98" t="s">
        <v>499</v>
      </c>
      <c r="G273" s="98" t="s">
        <v>317</v>
      </c>
      <c r="H273" s="98" t="s">
        <v>318</v>
      </c>
      <c r="I273" s="99" t="s">
        <v>301</v>
      </c>
      <c r="J273" s="99" t="s">
        <v>302</v>
      </c>
      <c r="K273" s="99" t="s">
        <v>319</v>
      </c>
      <c r="L273" s="100">
        <v>40841</v>
      </c>
      <c r="M273" s="101">
        <v>29030.511999999999</v>
      </c>
      <c r="N273" s="98" t="s">
        <v>143</v>
      </c>
      <c r="O273" s="102" t="s">
        <v>305</v>
      </c>
    </row>
    <row r="274" spans="4:15" x14ac:dyDescent="0.25">
      <c r="D274" s="98">
        <v>90</v>
      </c>
      <c r="E274" s="98" t="s">
        <v>500</v>
      </c>
      <c r="F274" s="98" t="s">
        <v>501</v>
      </c>
      <c r="G274" s="98" t="s">
        <v>317</v>
      </c>
      <c r="H274" s="98" t="s">
        <v>318</v>
      </c>
      <c r="I274" s="99" t="s">
        <v>301</v>
      </c>
      <c r="J274" s="99" t="s">
        <v>302</v>
      </c>
      <c r="K274" s="99" t="s">
        <v>319</v>
      </c>
      <c r="L274" s="100">
        <v>40841</v>
      </c>
      <c r="M274" s="101">
        <v>29030.511999999999</v>
      </c>
      <c r="N274" s="98" t="s">
        <v>143</v>
      </c>
      <c r="O274" s="102" t="s">
        <v>305</v>
      </c>
    </row>
    <row r="275" spans="4:15" x14ac:dyDescent="0.25">
      <c r="D275" s="98">
        <v>91</v>
      </c>
      <c r="E275" s="98" t="s">
        <v>502</v>
      </c>
      <c r="F275" s="98" t="s">
        <v>503</v>
      </c>
      <c r="G275" s="98" t="s">
        <v>317</v>
      </c>
      <c r="H275" s="98" t="s">
        <v>318</v>
      </c>
      <c r="I275" s="99" t="s">
        <v>301</v>
      </c>
      <c r="J275" s="99" t="s">
        <v>302</v>
      </c>
      <c r="K275" s="99" t="s">
        <v>319</v>
      </c>
      <c r="L275" s="100">
        <v>40841</v>
      </c>
      <c r="M275" s="101">
        <v>29030.511999999999</v>
      </c>
      <c r="N275" s="98" t="s">
        <v>143</v>
      </c>
      <c r="O275" s="102" t="s">
        <v>305</v>
      </c>
    </row>
    <row r="276" spans="4:15" x14ac:dyDescent="0.25">
      <c r="D276" s="98">
        <v>92</v>
      </c>
      <c r="E276" s="98" t="s">
        <v>504</v>
      </c>
      <c r="F276" s="98" t="s">
        <v>505</v>
      </c>
      <c r="G276" s="98" t="s">
        <v>317</v>
      </c>
      <c r="H276" s="98" t="s">
        <v>318</v>
      </c>
      <c r="I276" s="99" t="s">
        <v>301</v>
      </c>
      <c r="J276" s="99" t="s">
        <v>302</v>
      </c>
      <c r="K276" s="99" t="s">
        <v>319</v>
      </c>
      <c r="L276" s="100">
        <v>40841</v>
      </c>
      <c r="M276" s="101">
        <v>29030.511999999999</v>
      </c>
      <c r="N276" s="98" t="s">
        <v>143</v>
      </c>
      <c r="O276" s="102" t="s">
        <v>305</v>
      </c>
    </row>
    <row r="277" spans="4:15" x14ac:dyDescent="0.25">
      <c r="D277" s="98">
        <v>93</v>
      </c>
      <c r="E277" s="98" t="s">
        <v>506</v>
      </c>
      <c r="F277" s="98" t="s">
        <v>507</v>
      </c>
      <c r="G277" s="98" t="s">
        <v>317</v>
      </c>
      <c r="H277" s="98" t="s">
        <v>318</v>
      </c>
      <c r="I277" s="99" t="s">
        <v>301</v>
      </c>
      <c r="J277" s="99" t="s">
        <v>302</v>
      </c>
      <c r="K277" s="99" t="s">
        <v>319</v>
      </c>
      <c r="L277" s="100">
        <v>40841</v>
      </c>
      <c r="M277" s="101">
        <v>29030.511999999999</v>
      </c>
      <c r="N277" s="98" t="s">
        <v>340</v>
      </c>
      <c r="O277" s="102" t="s">
        <v>305</v>
      </c>
    </row>
    <row r="278" spans="4:15" x14ac:dyDescent="0.25">
      <c r="D278" s="98">
        <v>94</v>
      </c>
      <c r="E278" s="98" t="s">
        <v>508</v>
      </c>
      <c r="F278" s="98" t="s">
        <v>509</v>
      </c>
      <c r="G278" s="98" t="s">
        <v>317</v>
      </c>
      <c r="H278" s="98" t="s">
        <v>318</v>
      </c>
      <c r="I278" s="99" t="s">
        <v>301</v>
      </c>
      <c r="J278" s="99" t="s">
        <v>302</v>
      </c>
      <c r="K278" s="99" t="s">
        <v>319</v>
      </c>
      <c r="L278" s="100">
        <v>40841</v>
      </c>
      <c r="M278" s="101">
        <v>29030.511999999999</v>
      </c>
      <c r="N278" s="98" t="s">
        <v>143</v>
      </c>
      <c r="O278" s="102" t="s">
        <v>305</v>
      </c>
    </row>
    <row r="279" spans="4:15" x14ac:dyDescent="0.25">
      <c r="D279" s="98">
        <v>95</v>
      </c>
      <c r="E279" s="98" t="s">
        <v>510</v>
      </c>
      <c r="F279" s="98" t="s">
        <v>511</v>
      </c>
      <c r="G279" s="98" t="s">
        <v>317</v>
      </c>
      <c r="H279" s="98" t="s">
        <v>318</v>
      </c>
      <c r="I279" s="99" t="s">
        <v>301</v>
      </c>
      <c r="J279" s="99" t="s">
        <v>302</v>
      </c>
      <c r="K279" s="99" t="s">
        <v>512</v>
      </c>
      <c r="L279" s="100">
        <v>40935</v>
      </c>
      <c r="M279" s="101">
        <v>29030.511999999999</v>
      </c>
      <c r="N279" s="98" t="s">
        <v>328</v>
      </c>
      <c r="O279" s="102" t="s">
        <v>305</v>
      </c>
    </row>
    <row r="280" spans="4:15" x14ac:dyDescent="0.25">
      <c r="D280" s="98">
        <v>96</v>
      </c>
      <c r="E280" s="98" t="s">
        <v>513</v>
      </c>
      <c r="F280" s="98" t="s">
        <v>514</v>
      </c>
      <c r="G280" s="98" t="s">
        <v>317</v>
      </c>
      <c r="H280" s="98" t="s">
        <v>318</v>
      </c>
      <c r="I280" s="99" t="s">
        <v>301</v>
      </c>
      <c r="J280" s="99" t="s">
        <v>302</v>
      </c>
      <c r="K280" s="99" t="s">
        <v>512</v>
      </c>
      <c r="L280" s="100">
        <v>40935</v>
      </c>
      <c r="M280" s="101">
        <v>29030.511999999999</v>
      </c>
      <c r="N280" s="98" t="s">
        <v>304</v>
      </c>
      <c r="O280" s="102" t="s">
        <v>305</v>
      </c>
    </row>
    <row r="281" spans="4:15" x14ac:dyDescent="0.25">
      <c r="D281" s="98">
        <v>97</v>
      </c>
      <c r="E281" s="98" t="s">
        <v>515</v>
      </c>
      <c r="F281" s="98" t="s">
        <v>516</v>
      </c>
      <c r="G281" s="98" t="s">
        <v>317</v>
      </c>
      <c r="H281" s="98" t="s">
        <v>318</v>
      </c>
      <c r="I281" s="99" t="s">
        <v>301</v>
      </c>
      <c r="J281" s="99" t="s">
        <v>302</v>
      </c>
      <c r="K281" s="99" t="s">
        <v>512</v>
      </c>
      <c r="L281" s="100">
        <v>40935</v>
      </c>
      <c r="M281" s="101">
        <v>29030.511999999999</v>
      </c>
      <c r="N281" s="98" t="s">
        <v>328</v>
      </c>
      <c r="O281" s="102" t="s">
        <v>305</v>
      </c>
    </row>
    <row r="282" spans="4:15" x14ac:dyDescent="0.25">
      <c r="D282" s="98">
        <v>98</v>
      </c>
      <c r="E282" s="98" t="s">
        <v>517</v>
      </c>
      <c r="F282" s="98" t="s">
        <v>518</v>
      </c>
      <c r="G282" s="98" t="s">
        <v>317</v>
      </c>
      <c r="H282" s="98" t="s">
        <v>318</v>
      </c>
      <c r="I282" s="99" t="s">
        <v>301</v>
      </c>
      <c r="J282" s="99" t="s">
        <v>302</v>
      </c>
      <c r="K282" s="99" t="s">
        <v>512</v>
      </c>
      <c r="L282" s="100">
        <v>40935</v>
      </c>
      <c r="M282" s="101">
        <v>29030.511999999999</v>
      </c>
      <c r="N282" s="98" t="s">
        <v>328</v>
      </c>
      <c r="O282" s="102" t="s">
        <v>305</v>
      </c>
    </row>
    <row r="283" spans="4:15" x14ac:dyDescent="0.25">
      <c r="D283" s="98">
        <v>99</v>
      </c>
      <c r="E283" s="98" t="s">
        <v>519</v>
      </c>
      <c r="F283" s="98" t="s">
        <v>520</v>
      </c>
      <c r="G283" s="98" t="s">
        <v>317</v>
      </c>
      <c r="H283" s="98" t="s">
        <v>318</v>
      </c>
      <c r="I283" s="99" t="s">
        <v>301</v>
      </c>
      <c r="J283" s="99" t="s">
        <v>302</v>
      </c>
      <c r="K283" s="99" t="s">
        <v>512</v>
      </c>
      <c r="L283" s="100">
        <v>40935</v>
      </c>
      <c r="M283" s="101">
        <v>29030.511999999999</v>
      </c>
      <c r="N283" s="98" t="s">
        <v>328</v>
      </c>
      <c r="O283" s="102" t="s">
        <v>305</v>
      </c>
    </row>
    <row r="284" spans="4:15" x14ac:dyDescent="0.25">
      <c r="D284" s="98">
        <v>100</v>
      </c>
      <c r="E284" s="98" t="s">
        <v>521</v>
      </c>
      <c r="F284" s="98" t="s">
        <v>522</v>
      </c>
      <c r="G284" s="98" t="s">
        <v>317</v>
      </c>
      <c r="H284" s="98" t="s">
        <v>318</v>
      </c>
      <c r="I284" s="99" t="s">
        <v>301</v>
      </c>
      <c r="J284" s="99" t="s">
        <v>302</v>
      </c>
      <c r="K284" s="99" t="s">
        <v>512</v>
      </c>
      <c r="L284" s="100">
        <v>40935</v>
      </c>
      <c r="M284" s="101">
        <v>29030.511999999999</v>
      </c>
      <c r="N284" s="98" t="s">
        <v>331</v>
      </c>
      <c r="O284" s="102" t="s">
        <v>305</v>
      </c>
    </row>
    <row r="285" spans="4:15" x14ac:dyDescent="0.25">
      <c r="D285" s="98">
        <v>101</v>
      </c>
      <c r="E285" s="98" t="s">
        <v>523</v>
      </c>
      <c r="F285" s="98" t="s">
        <v>524</v>
      </c>
      <c r="G285" s="98" t="s">
        <v>317</v>
      </c>
      <c r="H285" s="98" t="s">
        <v>318</v>
      </c>
      <c r="I285" s="99" t="s">
        <v>301</v>
      </c>
      <c r="J285" s="99" t="s">
        <v>302</v>
      </c>
      <c r="K285" s="99" t="s">
        <v>512</v>
      </c>
      <c r="L285" s="100">
        <v>40935</v>
      </c>
      <c r="M285" s="101">
        <v>29030.511999999999</v>
      </c>
      <c r="N285" s="98" t="s">
        <v>340</v>
      </c>
      <c r="O285" s="102" t="s">
        <v>305</v>
      </c>
    </row>
    <row r="286" spans="4:15" x14ac:dyDescent="0.25">
      <c r="D286" s="98">
        <v>102</v>
      </c>
      <c r="E286" s="98" t="s">
        <v>525</v>
      </c>
      <c r="F286" s="98" t="s">
        <v>526</v>
      </c>
      <c r="G286" s="98" t="s">
        <v>317</v>
      </c>
      <c r="H286" s="98" t="s">
        <v>318</v>
      </c>
      <c r="I286" s="99" t="s">
        <v>301</v>
      </c>
      <c r="J286" s="99" t="s">
        <v>302</v>
      </c>
      <c r="K286" s="99" t="s">
        <v>512</v>
      </c>
      <c r="L286" s="100">
        <v>40935</v>
      </c>
      <c r="M286" s="101">
        <v>29030.511999999999</v>
      </c>
      <c r="N286" s="98" t="s">
        <v>340</v>
      </c>
      <c r="O286" s="102" t="s">
        <v>305</v>
      </c>
    </row>
    <row r="287" spans="4:15" x14ac:dyDescent="0.25">
      <c r="D287" s="98">
        <v>103</v>
      </c>
      <c r="E287" s="98" t="s">
        <v>527</v>
      </c>
      <c r="F287" s="98" t="s">
        <v>528</v>
      </c>
      <c r="G287" s="98" t="s">
        <v>317</v>
      </c>
      <c r="H287" s="98" t="s">
        <v>529</v>
      </c>
      <c r="I287" s="99" t="s">
        <v>530</v>
      </c>
      <c r="J287" s="99" t="s">
        <v>531</v>
      </c>
      <c r="K287" s="99" t="s">
        <v>532</v>
      </c>
      <c r="L287" s="100">
        <v>42094</v>
      </c>
      <c r="M287" s="101">
        <v>29030.511999999999</v>
      </c>
      <c r="N287" s="98" t="s">
        <v>331</v>
      </c>
      <c r="O287" s="102" t="s">
        <v>305</v>
      </c>
    </row>
    <row r="288" spans="4:15" x14ac:dyDescent="0.25">
      <c r="D288" s="98">
        <v>104</v>
      </c>
      <c r="E288" s="98" t="s">
        <v>533</v>
      </c>
      <c r="F288" s="98" t="s">
        <v>534</v>
      </c>
      <c r="G288" s="98" t="s">
        <v>317</v>
      </c>
      <c r="H288" s="98" t="s">
        <v>529</v>
      </c>
      <c r="I288" s="99" t="s">
        <v>530</v>
      </c>
      <c r="J288" s="99" t="s">
        <v>531</v>
      </c>
      <c r="K288" s="99" t="s">
        <v>532</v>
      </c>
      <c r="L288" s="100">
        <v>42094</v>
      </c>
      <c r="M288" s="101">
        <v>29030.511999999999</v>
      </c>
      <c r="N288" s="98" t="s">
        <v>331</v>
      </c>
      <c r="O288" s="102" t="s">
        <v>305</v>
      </c>
    </row>
    <row r="289" spans="4:15" x14ac:dyDescent="0.25">
      <c r="D289" s="98">
        <v>105</v>
      </c>
      <c r="E289" s="98" t="s">
        <v>535</v>
      </c>
      <c r="F289" s="98" t="s">
        <v>536</v>
      </c>
      <c r="G289" s="98" t="s">
        <v>317</v>
      </c>
      <c r="H289" s="98" t="s">
        <v>529</v>
      </c>
      <c r="I289" s="99" t="s">
        <v>530</v>
      </c>
      <c r="J289" s="99" t="s">
        <v>531</v>
      </c>
      <c r="K289" s="99" t="s">
        <v>532</v>
      </c>
      <c r="L289" s="100">
        <v>42094</v>
      </c>
      <c r="M289" s="101">
        <v>29030.511999999999</v>
      </c>
      <c r="N289" s="98" t="s">
        <v>331</v>
      </c>
      <c r="O289" s="102" t="s">
        <v>305</v>
      </c>
    </row>
    <row r="290" spans="4:15" x14ac:dyDescent="0.25">
      <c r="D290" s="98">
        <v>106</v>
      </c>
      <c r="E290" s="98" t="s">
        <v>537</v>
      </c>
      <c r="F290" s="98" t="s">
        <v>538</v>
      </c>
      <c r="G290" s="98" t="s">
        <v>317</v>
      </c>
      <c r="H290" s="98" t="s">
        <v>529</v>
      </c>
      <c r="I290" s="99" t="s">
        <v>530</v>
      </c>
      <c r="J290" s="99" t="s">
        <v>531</v>
      </c>
      <c r="K290" s="99" t="s">
        <v>532</v>
      </c>
      <c r="L290" s="100">
        <v>42094</v>
      </c>
      <c r="M290" s="101">
        <v>29030.511999999999</v>
      </c>
      <c r="N290" s="98" t="s">
        <v>331</v>
      </c>
      <c r="O290" s="102" t="s">
        <v>305</v>
      </c>
    </row>
    <row r="291" spans="4:15" x14ac:dyDescent="0.25">
      <c r="D291" s="98">
        <v>107</v>
      </c>
      <c r="E291" s="98" t="s">
        <v>539</v>
      </c>
      <c r="F291" s="98" t="s">
        <v>540</v>
      </c>
      <c r="G291" s="98" t="s">
        <v>317</v>
      </c>
      <c r="H291" s="98" t="s">
        <v>529</v>
      </c>
      <c r="I291" s="99" t="s">
        <v>530</v>
      </c>
      <c r="J291" s="99" t="s">
        <v>531</v>
      </c>
      <c r="K291" s="99" t="s">
        <v>532</v>
      </c>
      <c r="L291" s="100">
        <v>42094</v>
      </c>
      <c r="M291" s="101">
        <v>29030.511999999999</v>
      </c>
      <c r="N291" s="98" t="s">
        <v>331</v>
      </c>
      <c r="O291" s="102" t="s">
        <v>305</v>
      </c>
    </row>
    <row r="292" spans="4:15" x14ac:dyDescent="0.25">
      <c r="D292" s="98">
        <v>108</v>
      </c>
      <c r="E292" s="98" t="s">
        <v>541</v>
      </c>
      <c r="F292" s="98" t="s">
        <v>542</v>
      </c>
      <c r="G292" s="98" t="s">
        <v>317</v>
      </c>
      <c r="H292" s="98" t="s">
        <v>529</v>
      </c>
      <c r="I292" s="99" t="s">
        <v>530</v>
      </c>
      <c r="J292" s="99" t="s">
        <v>531</v>
      </c>
      <c r="K292" s="99" t="s">
        <v>532</v>
      </c>
      <c r="L292" s="100">
        <v>42094</v>
      </c>
      <c r="M292" s="101">
        <v>29030.511999999999</v>
      </c>
      <c r="N292" s="98" t="s">
        <v>368</v>
      </c>
      <c r="O292" s="102" t="s">
        <v>305</v>
      </c>
    </row>
    <row r="293" spans="4:15" x14ac:dyDescent="0.25">
      <c r="D293" s="98">
        <v>109</v>
      </c>
      <c r="E293" s="98" t="s">
        <v>543</v>
      </c>
      <c r="F293" s="98" t="s">
        <v>544</v>
      </c>
      <c r="G293" s="98" t="s">
        <v>317</v>
      </c>
      <c r="H293" s="98" t="s">
        <v>529</v>
      </c>
      <c r="I293" s="99" t="s">
        <v>530</v>
      </c>
      <c r="J293" s="99" t="s">
        <v>531</v>
      </c>
      <c r="K293" s="99" t="s">
        <v>532</v>
      </c>
      <c r="L293" s="100">
        <v>42094</v>
      </c>
      <c r="M293" s="101">
        <v>29030.511999999999</v>
      </c>
      <c r="N293" s="98" t="s">
        <v>368</v>
      </c>
      <c r="O293" s="102" t="s">
        <v>305</v>
      </c>
    </row>
    <row r="294" spans="4:15" x14ac:dyDescent="0.25">
      <c r="D294" s="98">
        <v>110</v>
      </c>
      <c r="E294" s="98" t="s">
        <v>545</v>
      </c>
      <c r="F294" s="98" t="s">
        <v>546</v>
      </c>
      <c r="G294" s="98" t="s">
        <v>317</v>
      </c>
      <c r="H294" s="98" t="s">
        <v>529</v>
      </c>
      <c r="I294" s="99" t="s">
        <v>530</v>
      </c>
      <c r="J294" s="99" t="s">
        <v>531</v>
      </c>
      <c r="K294" s="99" t="s">
        <v>532</v>
      </c>
      <c r="L294" s="100">
        <v>42094</v>
      </c>
      <c r="M294" s="101">
        <v>29030.511999999999</v>
      </c>
      <c r="N294" s="98" t="s">
        <v>368</v>
      </c>
      <c r="O294" s="102" t="s">
        <v>305</v>
      </c>
    </row>
    <row r="295" spans="4:15" x14ac:dyDescent="0.25">
      <c r="D295" s="98">
        <v>111</v>
      </c>
      <c r="E295" s="98" t="s">
        <v>547</v>
      </c>
      <c r="F295" s="98" t="s">
        <v>548</v>
      </c>
      <c r="G295" s="98" t="s">
        <v>317</v>
      </c>
      <c r="H295" s="98" t="s">
        <v>529</v>
      </c>
      <c r="I295" s="99" t="s">
        <v>530</v>
      </c>
      <c r="J295" s="99" t="s">
        <v>531</v>
      </c>
      <c r="K295" s="99" t="s">
        <v>532</v>
      </c>
      <c r="L295" s="100">
        <v>42094</v>
      </c>
      <c r="M295" s="101">
        <v>29030.511999999999</v>
      </c>
      <c r="N295" s="98" t="s">
        <v>368</v>
      </c>
      <c r="O295" s="102" t="s">
        <v>305</v>
      </c>
    </row>
    <row r="296" spans="4:15" x14ac:dyDescent="0.25">
      <c r="D296" s="98">
        <v>112</v>
      </c>
      <c r="E296" s="98" t="s">
        <v>549</v>
      </c>
      <c r="F296" s="98" t="s">
        <v>550</v>
      </c>
      <c r="G296" s="98" t="s">
        <v>317</v>
      </c>
      <c r="H296" s="98" t="s">
        <v>529</v>
      </c>
      <c r="I296" s="99" t="s">
        <v>530</v>
      </c>
      <c r="J296" s="99" t="s">
        <v>531</v>
      </c>
      <c r="K296" s="99" t="s">
        <v>532</v>
      </c>
      <c r="L296" s="100">
        <v>42094</v>
      </c>
      <c r="M296" s="101">
        <v>29030.511999999999</v>
      </c>
      <c r="N296" s="98" t="s">
        <v>368</v>
      </c>
      <c r="O296" s="102" t="s">
        <v>305</v>
      </c>
    </row>
    <row r="297" spans="4:15" x14ac:dyDescent="0.25">
      <c r="D297" s="98">
        <v>113</v>
      </c>
      <c r="E297" s="98" t="s">
        <v>551</v>
      </c>
      <c r="F297" s="98" t="s">
        <v>552</v>
      </c>
      <c r="G297" s="98" t="s">
        <v>317</v>
      </c>
      <c r="H297" s="98" t="s">
        <v>529</v>
      </c>
      <c r="I297" s="99" t="s">
        <v>530</v>
      </c>
      <c r="J297" s="99" t="s">
        <v>531</v>
      </c>
      <c r="K297" s="99" t="s">
        <v>532</v>
      </c>
      <c r="L297" s="100">
        <v>42094</v>
      </c>
      <c r="M297" s="101">
        <v>29030.511999999999</v>
      </c>
      <c r="N297" s="98" t="s">
        <v>304</v>
      </c>
      <c r="O297" s="102" t="s">
        <v>305</v>
      </c>
    </row>
    <row r="298" spans="4:15" x14ac:dyDescent="0.25">
      <c r="D298" s="98">
        <v>114</v>
      </c>
      <c r="E298" s="98" t="s">
        <v>553</v>
      </c>
      <c r="F298" s="98" t="s">
        <v>554</v>
      </c>
      <c r="G298" s="98" t="s">
        <v>317</v>
      </c>
      <c r="H298" s="98" t="s">
        <v>529</v>
      </c>
      <c r="I298" s="99" t="s">
        <v>530</v>
      </c>
      <c r="J298" s="99" t="s">
        <v>531</v>
      </c>
      <c r="K298" s="99" t="s">
        <v>532</v>
      </c>
      <c r="L298" s="100">
        <v>42094</v>
      </c>
      <c r="M298" s="101">
        <v>29030.511999999999</v>
      </c>
      <c r="N298" s="98" t="s">
        <v>304</v>
      </c>
      <c r="O298" s="102" t="s">
        <v>305</v>
      </c>
    </row>
    <row r="299" spans="4:15" x14ac:dyDescent="0.25">
      <c r="D299" s="98">
        <v>115</v>
      </c>
      <c r="E299" s="98" t="s">
        <v>555</v>
      </c>
      <c r="F299" s="98" t="s">
        <v>556</v>
      </c>
      <c r="G299" s="98" t="s">
        <v>317</v>
      </c>
      <c r="H299" s="98" t="s">
        <v>529</v>
      </c>
      <c r="I299" s="99" t="s">
        <v>530</v>
      </c>
      <c r="J299" s="99" t="s">
        <v>531</v>
      </c>
      <c r="K299" s="99" t="s">
        <v>532</v>
      </c>
      <c r="L299" s="100">
        <v>42094</v>
      </c>
      <c r="M299" s="101">
        <v>29030.511999999999</v>
      </c>
      <c r="N299" s="98" t="s">
        <v>304</v>
      </c>
      <c r="O299" s="102" t="s">
        <v>305</v>
      </c>
    </row>
    <row r="300" spans="4:15" x14ac:dyDescent="0.25">
      <c r="D300" s="98">
        <v>116</v>
      </c>
      <c r="E300" s="98" t="s">
        <v>557</v>
      </c>
      <c r="F300" s="98" t="s">
        <v>558</v>
      </c>
      <c r="G300" s="98" t="s">
        <v>317</v>
      </c>
      <c r="H300" s="98" t="s">
        <v>529</v>
      </c>
      <c r="I300" s="99" t="s">
        <v>530</v>
      </c>
      <c r="J300" s="99" t="s">
        <v>531</v>
      </c>
      <c r="K300" s="99" t="s">
        <v>532</v>
      </c>
      <c r="L300" s="100">
        <v>42094</v>
      </c>
      <c r="M300" s="101">
        <v>29030.511999999999</v>
      </c>
      <c r="N300" s="98" t="s">
        <v>180</v>
      </c>
      <c r="O300" s="102" t="s">
        <v>305</v>
      </c>
    </row>
    <row r="301" spans="4:15" x14ac:dyDescent="0.25">
      <c r="D301" s="98">
        <v>117</v>
      </c>
      <c r="E301" s="98" t="s">
        <v>559</v>
      </c>
      <c r="F301" s="98" t="s">
        <v>560</v>
      </c>
      <c r="G301" s="98" t="s">
        <v>317</v>
      </c>
      <c r="H301" s="98" t="s">
        <v>529</v>
      </c>
      <c r="I301" s="99" t="s">
        <v>530</v>
      </c>
      <c r="J301" s="99" t="s">
        <v>531</v>
      </c>
      <c r="K301" s="99" t="s">
        <v>532</v>
      </c>
      <c r="L301" s="100">
        <v>42094</v>
      </c>
      <c r="M301" s="101">
        <v>29030.511999999999</v>
      </c>
      <c r="N301" s="98" t="s">
        <v>340</v>
      </c>
      <c r="O301" s="102" t="s">
        <v>305</v>
      </c>
    </row>
    <row r="302" spans="4:15" x14ac:dyDescent="0.25">
      <c r="D302" s="98">
        <v>118</v>
      </c>
      <c r="E302" s="98" t="s">
        <v>561</v>
      </c>
      <c r="F302" s="98" t="s">
        <v>562</v>
      </c>
      <c r="G302" s="98" t="s">
        <v>317</v>
      </c>
      <c r="H302" s="98" t="s">
        <v>529</v>
      </c>
      <c r="I302" s="99" t="s">
        <v>530</v>
      </c>
      <c r="J302" s="99" t="s">
        <v>531</v>
      </c>
      <c r="K302" s="99" t="s">
        <v>532</v>
      </c>
      <c r="L302" s="100">
        <v>42094</v>
      </c>
      <c r="M302" s="101">
        <v>29030.511999999999</v>
      </c>
      <c r="N302" s="98" t="s">
        <v>304</v>
      </c>
      <c r="O302" s="102" t="s">
        <v>305</v>
      </c>
    </row>
    <row r="303" spans="4:15" x14ac:dyDescent="0.25">
      <c r="D303" s="98">
        <v>119</v>
      </c>
      <c r="E303" s="98" t="s">
        <v>563</v>
      </c>
      <c r="F303" s="98" t="s">
        <v>564</v>
      </c>
      <c r="G303" s="98" t="s">
        <v>317</v>
      </c>
      <c r="H303" s="98" t="s">
        <v>529</v>
      </c>
      <c r="I303" s="99" t="s">
        <v>530</v>
      </c>
      <c r="J303" s="99" t="s">
        <v>531</v>
      </c>
      <c r="K303" s="99" t="s">
        <v>532</v>
      </c>
      <c r="L303" s="100">
        <v>42094</v>
      </c>
      <c r="M303" s="101">
        <v>29030.511999999999</v>
      </c>
      <c r="N303" s="98" t="s">
        <v>304</v>
      </c>
      <c r="O303" s="102" t="s">
        <v>305</v>
      </c>
    </row>
    <row r="304" spans="4:15" x14ac:dyDescent="0.25">
      <c r="D304" s="98">
        <v>120</v>
      </c>
      <c r="E304" s="98" t="s">
        <v>565</v>
      </c>
      <c r="F304" s="98" t="s">
        <v>566</v>
      </c>
      <c r="G304" s="98" t="s">
        <v>317</v>
      </c>
      <c r="H304" s="98" t="s">
        <v>529</v>
      </c>
      <c r="I304" s="99" t="s">
        <v>530</v>
      </c>
      <c r="J304" s="99" t="s">
        <v>531</v>
      </c>
      <c r="K304" s="99" t="s">
        <v>532</v>
      </c>
      <c r="L304" s="100">
        <v>42094</v>
      </c>
      <c r="M304" s="101">
        <v>29030.511999999999</v>
      </c>
      <c r="N304" s="98" t="s">
        <v>304</v>
      </c>
      <c r="O304" s="102" t="s">
        <v>305</v>
      </c>
    </row>
    <row r="305" spans="4:15" x14ac:dyDescent="0.25">
      <c r="D305" s="98">
        <v>121</v>
      </c>
      <c r="E305" s="98" t="s">
        <v>567</v>
      </c>
      <c r="F305" s="98" t="s">
        <v>568</v>
      </c>
      <c r="G305" s="98" t="s">
        <v>317</v>
      </c>
      <c r="H305" s="98" t="s">
        <v>529</v>
      </c>
      <c r="I305" s="99" t="s">
        <v>530</v>
      </c>
      <c r="J305" s="99" t="s">
        <v>531</v>
      </c>
      <c r="K305" s="99" t="s">
        <v>532</v>
      </c>
      <c r="L305" s="100">
        <v>42094</v>
      </c>
      <c r="M305" s="101">
        <v>29030.511999999999</v>
      </c>
      <c r="N305" s="98" t="s">
        <v>304</v>
      </c>
      <c r="O305" s="102" t="s">
        <v>305</v>
      </c>
    </row>
    <row r="306" spans="4:15" x14ac:dyDescent="0.25">
      <c r="D306" s="98">
        <v>122</v>
      </c>
      <c r="E306" s="98" t="s">
        <v>569</v>
      </c>
      <c r="F306" s="98" t="s">
        <v>570</v>
      </c>
      <c r="G306" s="98" t="s">
        <v>317</v>
      </c>
      <c r="H306" s="98" t="s">
        <v>529</v>
      </c>
      <c r="I306" s="99" t="s">
        <v>530</v>
      </c>
      <c r="J306" s="99" t="s">
        <v>531</v>
      </c>
      <c r="K306" s="99" t="s">
        <v>532</v>
      </c>
      <c r="L306" s="100">
        <v>42094</v>
      </c>
      <c r="M306" s="101">
        <v>29030.511999999999</v>
      </c>
      <c r="N306" s="98" t="s">
        <v>304</v>
      </c>
      <c r="O306" s="102" t="s">
        <v>305</v>
      </c>
    </row>
    <row r="307" spans="4:15" x14ac:dyDescent="0.25">
      <c r="D307" s="98">
        <v>123</v>
      </c>
      <c r="E307" s="98" t="s">
        <v>571</v>
      </c>
      <c r="F307" s="98" t="s">
        <v>572</v>
      </c>
      <c r="G307" s="98" t="s">
        <v>317</v>
      </c>
      <c r="H307" s="98" t="s">
        <v>529</v>
      </c>
      <c r="I307" s="99" t="s">
        <v>530</v>
      </c>
      <c r="J307" s="99" t="s">
        <v>531</v>
      </c>
      <c r="K307" s="99" t="s">
        <v>532</v>
      </c>
      <c r="L307" s="100">
        <v>42094</v>
      </c>
      <c r="M307" s="101">
        <v>29030.511999999999</v>
      </c>
      <c r="N307" s="98" t="s">
        <v>304</v>
      </c>
      <c r="O307" s="102" t="s">
        <v>305</v>
      </c>
    </row>
    <row r="308" spans="4:15" x14ac:dyDescent="0.25">
      <c r="D308" s="98">
        <v>124</v>
      </c>
      <c r="E308" s="98" t="s">
        <v>573</v>
      </c>
      <c r="F308" s="98" t="s">
        <v>574</v>
      </c>
      <c r="G308" s="98" t="s">
        <v>317</v>
      </c>
      <c r="H308" s="98" t="s">
        <v>529</v>
      </c>
      <c r="I308" s="99" t="s">
        <v>530</v>
      </c>
      <c r="J308" s="99" t="s">
        <v>531</v>
      </c>
      <c r="K308" s="99" t="s">
        <v>532</v>
      </c>
      <c r="L308" s="100">
        <v>42094</v>
      </c>
      <c r="M308" s="101">
        <v>29030.511999999999</v>
      </c>
      <c r="N308" s="98" t="s">
        <v>180</v>
      </c>
      <c r="O308" s="102" t="s">
        <v>305</v>
      </c>
    </row>
    <row r="309" spans="4:15" x14ac:dyDescent="0.25">
      <c r="D309" s="98">
        <v>125</v>
      </c>
      <c r="E309" s="98" t="s">
        <v>575</v>
      </c>
      <c r="F309" s="98" t="s">
        <v>576</v>
      </c>
      <c r="G309" s="98" t="s">
        <v>317</v>
      </c>
      <c r="H309" s="98" t="s">
        <v>529</v>
      </c>
      <c r="I309" s="99" t="s">
        <v>530</v>
      </c>
      <c r="J309" s="99" t="s">
        <v>531</v>
      </c>
      <c r="K309" s="99" t="s">
        <v>532</v>
      </c>
      <c r="L309" s="100">
        <v>42094</v>
      </c>
      <c r="M309" s="101">
        <v>29030.511999999999</v>
      </c>
      <c r="N309" s="98" t="s">
        <v>340</v>
      </c>
      <c r="O309" s="102" t="s">
        <v>305</v>
      </c>
    </row>
    <row r="310" spans="4:15" x14ac:dyDescent="0.25">
      <c r="D310" s="98">
        <v>126</v>
      </c>
      <c r="E310" s="98" t="s">
        <v>577</v>
      </c>
      <c r="F310" s="98" t="s">
        <v>578</v>
      </c>
      <c r="G310" s="98" t="s">
        <v>317</v>
      </c>
      <c r="H310" s="98" t="s">
        <v>529</v>
      </c>
      <c r="I310" s="99" t="s">
        <v>530</v>
      </c>
      <c r="J310" s="99" t="s">
        <v>531</v>
      </c>
      <c r="K310" s="99" t="s">
        <v>532</v>
      </c>
      <c r="L310" s="100">
        <v>42094</v>
      </c>
      <c r="M310" s="101">
        <v>29030.511999999999</v>
      </c>
      <c r="N310" s="98" t="s">
        <v>340</v>
      </c>
      <c r="O310" s="102" t="s">
        <v>305</v>
      </c>
    </row>
    <row r="311" spans="4:15" x14ac:dyDescent="0.25">
      <c r="D311" s="98">
        <v>127</v>
      </c>
      <c r="E311" s="98" t="s">
        <v>579</v>
      </c>
      <c r="F311" s="98" t="s">
        <v>580</v>
      </c>
      <c r="G311" s="98" t="s">
        <v>317</v>
      </c>
      <c r="H311" s="98" t="s">
        <v>529</v>
      </c>
      <c r="I311" s="99" t="s">
        <v>530</v>
      </c>
      <c r="J311" s="99" t="s">
        <v>531</v>
      </c>
      <c r="K311" s="99" t="s">
        <v>532</v>
      </c>
      <c r="L311" s="100">
        <v>42094</v>
      </c>
      <c r="M311" s="101">
        <v>29030.511999999999</v>
      </c>
      <c r="N311" s="98" t="s">
        <v>328</v>
      </c>
      <c r="O311" s="102" t="s">
        <v>305</v>
      </c>
    </row>
    <row r="312" spans="4:15" x14ac:dyDescent="0.25">
      <c r="D312" s="98">
        <v>128</v>
      </c>
      <c r="E312" s="98" t="s">
        <v>581</v>
      </c>
      <c r="F312" s="98" t="s">
        <v>582</v>
      </c>
      <c r="G312" s="98" t="s">
        <v>317</v>
      </c>
      <c r="H312" s="98" t="s">
        <v>529</v>
      </c>
      <c r="I312" s="99" t="s">
        <v>530</v>
      </c>
      <c r="J312" s="99" t="s">
        <v>531</v>
      </c>
      <c r="K312" s="99" t="s">
        <v>532</v>
      </c>
      <c r="L312" s="100">
        <v>42094</v>
      </c>
      <c r="M312" s="101">
        <v>29030.511999999999</v>
      </c>
      <c r="N312" s="98" t="s">
        <v>328</v>
      </c>
      <c r="O312" s="102" t="s">
        <v>305</v>
      </c>
    </row>
    <row r="313" spans="4:15" x14ac:dyDescent="0.25">
      <c r="D313" s="98">
        <v>129</v>
      </c>
      <c r="E313" s="98" t="s">
        <v>583</v>
      </c>
      <c r="F313" s="98" t="s">
        <v>584</v>
      </c>
      <c r="G313" s="98" t="s">
        <v>317</v>
      </c>
      <c r="H313" s="98" t="s">
        <v>529</v>
      </c>
      <c r="I313" s="99" t="s">
        <v>530</v>
      </c>
      <c r="J313" s="99" t="s">
        <v>531</v>
      </c>
      <c r="K313" s="99" t="s">
        <v>532</v>
      </c>
      <c r="L313" s="100">
        <v>42094</v>
      </c>
      <c r="M313" s="101">
        <v>29030.511999999999</v>
      </c>
      <c r="N313" s="98" t="s">
        <v>328</v>
      </c>
      <c r="O313" s="102" t="s">
        <v>305</v>
      </c>
    </row>
    <row r="314" spans="4:15" x14ac:dyDescent="0.25">
      <c r="D314" s="98">
        <v>130</v>
      </c>
      <c r="E314" s="98" t="s">
        <v>585</v>
      </c>
      <c r="F314" s="98" t="s">
        <v>586</v>
      </c>
      <c r="G314" s="98" t="s">
        <v>317</v>
      </c>
      <c r="H314" s="98" t="s">
        <v>529</v>
      </c>
      <c r="I314" s="99" t="s">
        <v>530</v>
      </c>
      <c r="J314" s="99" t="s">
        <v>531</v>
      </c>
      <c r="K314" s="99" t="s">
        <v>532</v>
      </c>
      <c r="L314" s="100">
        <v>42094</v>
      </c>
      <c r="M314" s="101">
        <v>29030.511999999999</v>
      </c>
      <c r="N314" s="98" t="s">
        <v>130</v>
      </c>
      <c r="O314" s="102" t="s">
        <v>305</v>
      </c>
    </row>
    <row r="315" spans="4:15" x14ac:dyDescent="0.25">
      <c r="D315" s="98">
        <v>131</v>
      </c>
      <c r="E315" s="98" t="s">
        <v>587</v>
      </c>
      <c r="F315" s="98" t="s">
        <v>588</v>
      </c>
      <c r="G315" s="98" t="s">
        <v>317</v>
      </c>
      <c r="H315" s="98" t="s">
        <v>529</v>
      </c>
      <c r="I315" s="99" t="s">
        <v>530</v>
      </c>
      <c r="J315" s="99" t="s">
        <v>531</v>
      </c>
      <c r="K315" s="99" t="s">
        <v>532</v>
      </c>
      <c r="L315" s="100">
        <v>42094</v>
      </c>
      <c r="M315" s="101">
        <v>29030.511999999999</v>
      </c>
      <c r="N315" s="98" t="s">
        <v>156</v>
      </c>
      <c r="O315" s="102" t="s">
        <v>305</v>
      </c>
    </row>
    <row r="316" spans="4:15" x14ac:dyDescent="0.25">
      <c r="D316" s="98">
        <v>132</v>
      </c>
      <c r="E316" s="98" t="s">
        <v>589</v>
      </c>
      <c r="F316" s="98" t="s">
        <v>590</v>
      </c>
      <c r="G316" s="98" t="s">
        <v>317</v>
      </c>
      <c r="H316" s="98" t="s">
        <v>529</v>
      </c>
      <c r="I316" s="99" t="s">
        <v>530</v>
      </c>
      <c r="J316" s="99" t="s">
        <v>531</v>
      </c>
      <c r="K316" s="99" t="s">
        <v>532</v>
      </c>
      <c r="L316" s="100">
        <v>42094</v>
      </c>
      <c r="M316" s="101">
        <v>29030.511999999999</v>
      </c>
      <c r="N316" s="98" t="s">
        <v>130</v>
      </c>
      <c r="O316" s="102" t="s">
        <v>305</v>
      </c>
    </row>
    <row r="317" spans="4:15" x14ac:dyDescent="0.25">
      <c r="D317" s="98">
        <v>133</v>
      </c>
      <c r="E317" s="98" t="s">
        <v>591</v>
      </c>
      <c r="F317" s="98" t="s">
        <v>592</v>
      </c>
      <c r="G317" s="98" t="s">
        <v>317</v>
      </c>
      <c r="H317" s="98" t="s">
        <v>529</v>
      </c>
      <c r="I317" s="99" t="s">
        <v>530</v>
      </c>
      <c r="J317" s="99" t="s">
        <v>531</v>
      </c>
      <c r="K317" s="99" t="s">
        <v>532</v>
      </c>
      <c r="L317" s="100">
        <v>42094</v>
      </c>
      <c r="M317" s="101">
        <v>29030.511999999999</v>
      </c>
      <c r="N317" s="98" t="s">
        <v>130</v>
      </c>
      <c r="O317" s="102" t="s">
        <v>305</v>
      </c>
    </row>
    <row r="318" spans="4:15" x14ac:dyDescent="0.25">
      <c r="D318" s="98">
        <v>134</v>
      </c>
      <c r="E318" s="98" t="s">
        <v>593</v>
      </c>
      <c r="F318" s="98" t="s">
        <v>594</v>
      </c>
      <c r="G318" s="98" t="s">
        <v>317</v>
      </c>
      <c r="H318" s="98" t="s">
        <v>529</v>
      </c>
      <c r="I318" s="99" t="s">
        <v>530</v>
      </c>
      <c r="J318" s="99" t="s">
        <v>531</v>
      </c>
      <c r="K318" s="99" t="s">
        <v>532</v>
      </c>
      <c r="L318" s="100">
        <v>42094</v>
      </c>
      <c r="M318" s="101">
        <v>29030.511999999999</v>
      </c>
      <c r="N318" s="98" t="s">
        <v>441</v>
      </c>
      <c r="O318" s="102" t="s">
        <v>305</v>
      </c>
    </row>
    <row r="319" spans="4:15" x14ac:dyDescent="0.25">
      <c r="D319" s="98">
        <v>135</v>
      </c>
      <c r="E319" s="98" t="s">
        <v>595</v>
      </c>
      <c r="F319" s="98" t="s">
        <v>596</v>
      </c>
      <c r="G319" s="98" t="s">
        <v>317</v>
      </c>
      <c r="H319" s="98" t="s">
        <v>529</v>
      </c>
      <c r="I319" s="99" t="s">
        <v>530</v>
      </c>
      <c r="J319" s="99" t="s">
        <v>531</v>
      </c>
      <c r="K319" s="99" t="s">
        <v>532</v>
      </c>
      <c r="L319" s="100">
        <v>42094</v>
      </c>
      <c r="M319" s="101">
        <v>29030.511999999999</v>
      </c>
      <c r="N319" s="98" t="s">
        <v>441</v>
      </c>
      <c r="O319" s="102" t="s">
        <v>305</v>
      </c>
    </row>
    <row r="320" spans="4:15" x14ac:dyDescent="0.25">
      <c r="D320" s="98">
        <v>136</v>
      </c>
      <c r="E320" s="98" t="s">
        <v>597</v>
      </c>
      <c r="F320" s="98" t="s">
        <v>598</v>
      </c>
      <c r="G320" s="98" t="s">
        <v>317</v>
      </c>
      <c r="H320" s="98" t="s">
        <v>529</v>
      </c>
      <c r="I320" s="99" t="s">
        <v>530</v>
      </c>
      <c r="J320" s="99" t="s">
        <v>531</v>
      </c>
      <c r="K320" s="99" t="s">
        <v>532</v>
      </c>
      <c r="L320" s="100">
        <v>42094</v>
      </c>
      <c r="M320" s="101">
        <v>29030.511999999999</v>
      </c>
      <c r="N320" s="98" t="s">
        <v>331</v>
      </c>
      <c r="O320" s="102" t="s">
        <v>305</v>
      </c>
    </row>
    <row r="321" spans="4:15" x14ac:dyDescent="0.25">
      <c r="D321" s="98">
        <v>137</v>
      </c>
      <c r="E321" s="98" t="s">
        <v>599</v>
      </c>
      <c r="F321" s="98" t="s">
        <v>600</v>
      </c>
      <c r="G321" s="98" t="s">
        <v>317</v>
      </c>
      <c r="H321" s="98" t="s">
        <v>529</v>
      </c>
      <c r="I321" s="99" t="s">
        <v>530</v>
      </c>
      <c r="J321" s="99" t="s">
        <v>531</v>
      </c>
      <c r="K321" s="99" t="s">
        <v>532</v>
      </c>
      <c r="L321" s="100">
        <v>42094</v>
      </c>
      <c r="M321" s="101">
        <v>29030.511999999999</v>
      </c>
      <c r="N321" s="98" t="s">
        <v>331</v>
      </c>
      <c r="O321" s="102" t="s">
        <v>305</v>
      </c>
    </row>
    <row r="322" spans="4:15" x14ac:dyDescent="0.25">
      <c r="D322" s="98">
        <v>138</v>
      </c>
      <c r="E322" s="98" t="s">
        <v>601</v>
      </c>
      <c r="F322" s="98" t="s">
        <v>602</v>
      </c>
      <c r="G322" s="98" t="s">
        <v>317</v>
      </c>
      <c r="H322" s="98" t="s">
        <v>529</v>
      </c>
      <c r="I322" s="99" t="s">
        <v>530</v>
      </c>
      <c r="J322" s="99" t="s">
        <v>531</v>
      </c>
      <c r="K322" s="99" t="s">
        <v>532</v>
      </c>
      <c r="L322" s="100">
        <v>42094</v>
      </c>
      <c r="M322" s="101">
        <v>29030.511999999999</v>
      </c>
      <c r="N322" s="98" t="s">
        <v>328</v>
      </c>
      <c r="O322" s="102" t="s">
        <v>305</v>
      </c>
    </row>
    <row r="323" spans="4:15" x14ac:dyDescent="0.25">
      <c r="D323" s="98">
        <v>139</v>
      </c>
      <c r="E323" s="98" t="s">
        <v>603</v>
      </c>
      <c r="F323" s="98" t="s">
        <v>604</v>
      </c>
      <c r="G323" s="98" t="s">
        <v>317</v>
      </c>
      <c r="H323" s="98" t="s">
        <v>529</v>
      </c>
      <c r="I323" s="99" t="s">
        <v>530</v>
      </c>
      <c r="J323" s="99" t="s">
        <v>531</v>
      </c>
      <c r="K323" s="99" t="s">
        <v>532</v>
      </c>
      <c r="L323" s="100">
        <v>42094</v>
      </c>
      <c r="M323" s="101">
        <v>29030.511999999999</v>
      </c>
      <c r="N323" s="98" t="s">
        <v>328</v>
      </c>
      <c r="O323" s="102" t="s">
        <v>305</v>
      </c>
    </row>
    <row r="324" spans="4:15" x14ac:dyDescent="0.25">
      <c r="D324" s="98">
        <v>140</v>
      </c>
      <c r="E324" s="98" t="s">
        <v>605</v>
      </c>
      <c r="F324" s="98" t="s">
        <v>606</v>
      </c>
      <c r="G324" s="98" t="s">
        <v>317</v>
      </c>
      <c r="H324" s="98" t="s">
        <v>529</v>
      </c>
      <c r="I324" s="99" t="s">
        <v>530</v>
      </c>
      <c r="J324" s="99" t="s">
        <v>531</v>
      </c>
      <c r="K324" s="99" t="s">
        <v>532</v>
      </c>
      <c r="L324" s="100">
        <v>42094</v>
      </c>
      <c r="M324" s="101">
        <v>29030.511999999999</v>
      </c>
      <c r="N324" s="98" t="s">
        <v>328</v>
      </c>
      <c r="O324" s="102" t="s">
        <v>305</v>
      </c>
    </row>
    <row r="325" spans="4:15" x14ac:dyDescent="0.25">
      <c r="D325" s="98">
        <v>141</v>
      </c>
      <c r="E325" s="98" t="s">
        <v>607</v>
      </c>
      <c r="F325" s="98" t="s">
        <v>608</v>
      </c>
      <c r="G325" s="98" t="s">
        <v>317</v>
      </c>
      <c r="H325" s="98" t="s">
        <v>529</v>
      </c>
      <c r="I325" s="99" t="s">
        <v>530</v>
      </c>
      <c r="J325" s="99" t="s">
        <v>531</v>
      </c>
      <c r="K325" s="99" t="s">
        <v>532</v>
      </c>
      <c r="L325" s="100">
        <v>42094</v>
      </c>
      <c r="M325" s="101">
        <v>29030.511999999999</v>
      </c>
      <c r="N325" s="98" t="s">
        <v>328</v>
      </c>
      <c r="O325" s="102" t="s">
        <v>305</v>
      </c>
    </row>
    <row r="326" spans="4:15" x14ac:dyDescent="0.25">
      <c r="D326" s="98">
        <v>142</v>
      </c>
      <c r="E326" s="98" t="s">
        <v>609</v>
      </c>
      <c r="F326" s="98" t="s">
        <v>610</v>
      </c>
      <c r="G326" s="98" t="s">
        <v>317</v>
      </c>
      <c r="H326" s="98" t="s">
        <v>529</v>
      </c>
      <c r="I326" s="99" t="s">
        <v>530</v>
      </c>
      <c r="J326" s="99" t="s">
        <v>531</v>
      </c>
      <c r="K326" s="99" t="s">
        <v>532</v>
      </c>
      <c r="L326" s="100">
        <v>42094</v>
      </c>
      <c r="M326" s="101">
        <v>29030.511999999999</v>
      </c>
      <c r="N326" s="98" t="s">
        <v>328</v>
      </c>
      <c r="O326" s="102" t="s">
        <v>305</v>
      </c>
    </row>
    <row r="327" spans="4:15" x14ac:dyDescent="0.25">
      <c r="D327" s="98">
        <v>143</v>
      </c>
      <c r="E327" s="98" t="s">
        <v>611</v>
      </c>
      <c r="F327" s="98" t="s">
        <v>612</v>
      </c>
      <c r="G327" s="98" t="s">
        <v>317</v>
      </c>
      <c r="H327" s="98" t="s">
        <v>529</v>
      </c>
      <c r="I327" s="99" t="s">
        <v>530</v>
      </c>
      <c r="J327" s="99" t="s">
        <v>531</v>
      </c>
      <c r="K327" s="99" t="s">
        <v>532</v>
      </c>
      <c r="L327" s="100">
        <v>42094</v>
      </c>
      <c r="M327" s="101">
        <v>29030.511999999999</v>
      </c>
      <c r="N327" s="98" t="s">
        <v>304</v>
      </c>
      <c r="O327" s="102" t="s">
        <v>305</v>
      </c>
    </row>
    <row r="328" spans="4:15" x14ac:dyDescent="0.25">
      <c r="D328" s="98">
        <v>144</v>
      </c>
      <c r="E328" s="98" t="s">
        <v>613</v>
      </c>
      <c r="F328" s="98" t="s">
        <v>614</v>
      </c>
      <c r="G328" s="98" t="s">
        <v>317</v>
      </c>
      <c r="H328" s="98" t="s">
        <v>529</v>
      </c>
      <c r="I328" s="99" t="s">
        <v>530</v>
      </c>
      <c r="J328" s="99" t="s">
        <v>531</v>
      </c>
      <c r="K328" s="99" t="s">
        <v>532</v>
      </c>
      <c r="L328" s="100">
        <v>42094</v>
      </c>
      <c r="M328" s="101">
        <v>29030.511999999999</v>
      </c>
      <c r="N328" s="98" t="s">
        <v>143</v>
      </c>
      <c r="O328" s="102" t="s">
        <v>305</v>
      </c>
    </row>
    <row r="329" spans="4:15" x14ac:dyDescent="0.25">
      <c r="D329" s="98">
        <v>145</v>
      </c>
      <c r="E329" s="98" t="s">
        <v>615</v>
      </c>
      <c r="F329" s="98" t="s">
        <v>616</v>
      </c>
      <c r="G329" s="98" t="s">
        <v>317</v>
      </c>
      <c r="H329" s="98" t="s">
        <v>529</v>
      </c>
      <c r="I329" s="99" t="s">
        <v>530</v>
      </c>
      <c r="J329" s="99" t="s">
        <v>531</v>
      </c>
      <c r="K329" s="99" t="s">
        <v>532</v>
      </c>
      <c r="L329" s="100">
        <v>42094</v>
      </c>
      <c r="M329" s="101">
        <v>29030.511999999999</v>
      </c>
      <c r="N329" s="98" t="s">
        <v>345</v>
      </c>
      <c r="O329" s="102" t="s">
        <v>305</v>
      </c>
    </row>
    <row r="330" spans="4:15" x14ac:dyDescent="0.25">
      <c r="D330" s="98">
        <v>146</v>
      </c>
      <c r="E330" s="98" t="s">
        <v>617</v>
      </c>
      <c r="F330" s="98" t="s">
        <v>618</v>
      </c>
      <c r="G330" s="98" t="s">
        <v>317</v>
      </c>
      <c r="H330" s="98" t="s">
        <v>529</v>
      </c>
      <c r="I330" s="99" t="s">
        <v>530</v>
      </c>
      <c r="J330" s="99" t="s">
        <v>531</v>
      </c>
      <c r="K330" s="99" t="s">
        <v>532</v>
      </c>
      <c r="L330" s="100">
        <v>42094</v>
      </c>
      <c r="M330" s="101">
        <v>29030.511999999999</v>
      </c>
      <c r="N330" s="98" t="s">
        <v>345</v>
      </c>
      <c r="O330" s="102" t="s">
        <v>305</v>
      </c>
    </row>
    <row r="331" spans="4:15" x14ac:dyDescent="0.25">
      <c r="D331" s="98">
        <v>147</v>
      </c>
      <c r="E331" s="98" t="s">
        <v>619</v>
      </c>
      <c r="F331" s="98" t="s">
        <v>620</v>
      </c>
      <c r="G331" s="98" t="s">
        <v>317</v>
      </c>
      <c r="H331" s="98" t="s">
        <v>529</v>
      </c>
      <c r="I331" s="99" t="s">
        <v>530</v>
      </c>
      <c r="J331" s="99" t="s">
        <v>531</v>
      </c>
      <c r="K331" s="99" t="s">
        <v>532</v>
      </c>
      <c r="L331" s="100">
        <v>42094</v>
      </c>
      <c r="M331" s="101">
        <v>29030.511999999999</v>
      </c>
      <c r="N331" s="98" t="s">
        <v>345</v>
      </c>
      <c r="O331" s="102" t="s">
        <v>305</v>
      </c>
    </row>
    <row r="332" spans="4:15" x14ac:dyDescent="0.25">
      <c r="D332" s="98">
        <v>148</v>
      </c>
      <c r="E332" s="98" t="s">
        <v>621</v>
      </c>
      <c r="F332" s="98" t="s">
        <v>622</v>
      </c>
      <c r="G332" s="98" t="s">
        <v>317</v>
      </c>
      <c r="H332" s="98" t="s">
        <v>529</v>
      </c>
      <c r="I332" s="99" t="s">
        <v>530</v>
      </c>
      <c r="J332" s="99" t="s">
        <v>531</v>
      </c>
      <c r="K332" s="99" t="s">
        <v>532</v>
      </c>
      <c r="L332" s="100">
        <v>42094</v>
      </c>
      <c r="M332" s="101">
        <v>29030.511999999999</v>
      </c>
      <c r="N332" s="98" t="s">
        <v>345</v>
      </c>
      <c r="O332" s="102" t="s">
        <v>305</v>
      </c>
    </row>
    <row r="333" spans="4:15" x14ac:dyDescent="0.25">
      <c r="D333" s="98">
        <v>149</v>
      </c>
      <c r="E333" s="98" t="s">
        <v>623</v>
      </c>
      <c r="F333" s="98" t="s">
        <v>624</v>
      </c>
      <c r="G333" s="98" t="s">
        <v>317</v>
      </c>
      <c r="H333" s="98" t="s">
        <v>529</v>
      </c>
      <c r="I333" s="99" t="s">
        <v>530</v>
      </c>
      <c r="J333" s="99" t="s">
        <v>531</v>
      </c>
      <c r="K333" s="99" t="s">
        <v>532</v>
      </c>
      <c r="L333" s="100">
        <v>42094</v>
      </c>
      <c r="M333" s="101">
        <v>29030.511999999999</v>
      </c>
      <c r="N333" s="98" t="s">
        <v>345</v>
      </c>
      <c r="O333" s="102" t="s">
        <v>305</v>
      </c>
    </row>
    <row r="334" spans="4:15" x14ac:dyDescent="0.25">
      <c r="D334" s="98">
        <v>150</v>
      </c>
      <c r="E334" s="98" t="s">
        <v>625</v>
      </c>
      <c r="F334" s="98" t="s">
        <v>626</v>
      </c>
      <c r="G334" s="98" t="s">
        <v>317</v>
      </c>
      <c r="H334" s="98" t="s">
        <v>529</v>
      </c>
      <c r="I334" s="99" t="s">
        <v>530</v>
      </c>
      <c r="J334" s="99" t="s">
        <v>531</v>
      </c>
      <c r="K334" s="99" t="s">
        <v>532</v>
      </c>
      <c r="L334" s="100">
        <v>42094</v>
      </c>
      <c r="M334" s="101">
        <v>29030.511999999999</v>
      </c>
      <c r="N334" s="98" t="s">
        <v>345</v>
      </c>
      <c r="O334" s="102" t="s">
        <v>305</v>
      </c>
    </row>
    <row r="335" spans="4:15" x14ac:dyDescent="0.25">
      <c r="D335" s="98">
        <v>151</v>
      </c>
      <c r="E335" s="98" t="s">
        <v>627</v>
      </c>
      <c r="F335" s="98" t="s">
        <v>628</v>
      </c>
      <c r="G335" s="98" t="s">
        <v>317</v>
      </c>
      <c r="H335" s="98" t="s">
        <v>529</v>
      </c>
      <c r="I335" s="99" t="s">
        <v>530</v>
      </c>
      <c r="J335" s="99" t="s">
        <v>531</v>
      </c>
      <c r="K335" s="99" t="s">
        <v>532</v>
      </c>
      <c r="L335" s="100">
        <v>42094</v>
      </c>
      <c r="M335" s="101">
        <v>29030.511999999999</v>
      </c>
      <c r="N335" s="98" t="s">
        <v>345</v>
      </c>
      <c r="O335" s="102" t="s">
        <v>305</v>
      </c>
    </row>
    <row r="336" spans="4:15" x14ac:dyDescent="0.25">
      <c r="D336" s="98">
        <v>152</v>
      </c>
      <c r="E336" s="98" t="s">
        <v>629</v>
      </c>
      <c r="F336" s="98" t="s">
        <v>630</v>
      </c>
      <c r="G336" s="98" t="s">
        <v>317</v>
      </c>
      <c r="H336" s="98" t="s">
        <v>529</v>
      </c>
      <c r="I336" s="99" t="s">
        <v>530</v>
      </c>
      <c r="J336" s="99" t="s">
        <v>531</v>
      </c>
      <c r="K336" s="99" t="s">
        <v>532</v>
      </c>
      <c r="L336" s="100">
        <v>42094</v>
      </c>
      <c r="M336" s="101">
        <v>29030.511999999999</v>
      </c>
      <c r="N336" s="98" t="s">
        <v>345</v>
      </c>
      <c r="O336" s="102" t="s">
        <v>305</v>
      </c>
    </row>
    <row r="337" spans="4:15" x14ac:dyDescent="0.25">
      <c r="D337" s="98">
        <v>153</v>
      </c>
      <c r="E337" s="98" t="s">
        <v>631</v>
      </c>
      <c r="F337" s="98" t="s">
        <v>632</v>
      </c>
      <c r="G337" s="98" t="s">
        <v>317</v>
      </c>
      <c r="H337" s="98" t="s">
        <v>529</v>
      </c>
      <c r="I337" s="99" t="s">
        <v>530</v>
      </c>
      <c r="J337" s="99" t="s">
        <v>531</v>
      </c>
      <c r="K337" s="99" t="s">
        <v>532</v>
      </c>
      <c r="L337" s="100">
        <v>42094</v>
      </c>
      <c r="M337" s="101">
        <v>29030.511999999999</v>
      </c>
      <c r="N337" s="98" t="s">
        <v>345</v>
      </c>
      <c r="O337" s="102" t="s">
        <v>305</v>
      </c>
    </row>
    <row r="338" spans="4:15" x14ac:dyDescent="0.25">
      <c r="D338" s="98">
        <v>154</v>
      </c>
      <c r="E338" s="98" t="s">
        <v>633</v>
      </c>
      <c r="F338" s="98" t="s">
        <v>634</v>
      </c>
      <c r="G338" s="98" t="s">
        <v>317</v>
      </c>
      <c r="H338" s="98" t="s">
        <v>529</v>
      </c>
      <c r="I338" s="99" t="s">
        <v>530</v>
      </c>
      <c r="J338" s="99" t="s">
        <v>531</v>
      </c>
      <c r="K338" s="99" t="s">
        <v>532</v>
      </c>
      <c r="L338" s="100">
        <v>42094</v>
      </c>
      <c r="M338" s="101">
        <v>29030.511999999999</v>
      </c>
      <c r="N338" s="98" t="s">
        <v>345</v>
      </c>
      <c r="O338" s="102" t="s">
        <v>305</v>
      </c>
    </row>
    <row r="339" spans="4:15" x14ac:dyDescent="0.25">
      <c r="D339" s="98">
        <v>155</v>
      </c>
      <c r="E339" s="98" t="s">
        <v>635</v>
      </c>
      <c r="F339" s="98" t="s">
        <v>636</v>
      </c>
      <c r="G339" s="98" t="s">
        <v>317</v>
      </c>
      <c r="H339" s="98" t="s">
        <v>529</v>
      </c>
      <c r="I339" s="99" t="s">
        <v>530</v>
      </c>
      <c r="J339" s="99" t="s">
        <v>531</v>
      </c>
      <c r="K339" s="99" t="s">
        <v>637</v>
      </c>
      <c r="L339" s="100">
        <v>42170</v>
      </c>
      <c r="M339" s="101">
        <v>29030.511999999999</v>
      </c>
      <c r="N339" s="98" t="s">
        <v>314</v>
      </c>
      <c r="O339" s="102" t="s">
        <v>305</v>
      </c>
    </row>
    <row r="340" spans="4:15" x14ac:dyDescent="0.25">
      <c r="D340" s="98">
        <v>156</v>
      </c>
      <c r="E340" s="98" t="s">
        <v>638</v>
      </c>
      <c r="F340" s="98" t="s">
        <v>639</v>
      </c>
      <c r="G340" s="98" t="s">
        <v>317</v>
      </c>
      <c r="H340" s="98" t="s">
        <v>529</v>
      </c>
      <c r="I340" s="99" t="s">
        <v>530</v>
      </c>
      <c r="J340" s="99" t="s">
        <v>531</v>
      </c>
      <c r="K340" s="99" t="s">
        <v>637</v>
      </c>
      <c r="L340" s="100">
        <v>42170</v>
      </c>
      <c r="M340" s="101">
        <v>29030.511999999999</v>
      </c>
      <c r="N340" s="98" t="s">
        <v>314</v>
      </c>
      <c r="O340" s="102" t="s">
        <v>305</v>
      </c>
    </row>
    <row r="341" spans="4:15" x14ac:dyDescent="0.25">
      <c r="D341" s="98">
        <v>157</v>
      </c>
      <c r="E341" s="98" t="s">
        <v>640</v>
      </c>
      <c r="F341" s="98" t="s">
        <v>641</v>
      </c>
      <c r="G341" s="98" t="s">
        <v>317</v>
      </c>
      <c r="H341" s="98" t="s">
        <v>529</v>
      </c>
      <c r="I341" s="99" t="s">
        <v>530</v>
      </c>
      <c r="J341" s="99" t="s">
        <v>531</v>
      </c>
      <c r="K341" s="99" t="s">
        <v>637</v>
      </c>
      <c r="L341" s="100">
        <v>42170</v>
      </c>
      <c r="M341" s="101">
        <v>29030.511999999999</v>
      </c>
      <c r="N341" s="98" t="s">
        <v>314</v>
      </c>
      <c r="O341" s="102" t="s">
        <v>305</v>
      </c>
    </row>
    <row r="342" spans="4:15" x14ac:dyDescent="0.25">
      <c r="D342" s="98">
        <v>158</v>
      </c>
      <c r="E342" s="98" t="s">
        <v>642</v>
      </c>
      <c r="F342" s="98" t="s">
        <v>643</v>
      </c>
      <c r="G342" s="98" t="s">
        <v>317</v>
      </c>
      <c r="H342" s="98" t="s">
        <v>529</v>
      </c>
      <c r="I342" s="99" t="s">
        <v>530</v>
      </c>
      <c r="J342" s="99" t="s">
        <v>531</v>
      </c>
      <c r="K342" s="99" t="s">
        <v>637</v>
      </c>
      <c r="L342" s="100">
        <v>42170</v>
      </c>
      <c r="M342" s="101">
        <v>29030.511999999999</v>
      </c>
      <c r="N342" s="98" t="s">
        <v>314</v>
      </c>
      <c r="O342" s="102" t="s">
        <v>305</v>
      </c>
    </row>
    <row r="343" spans="4:15" x14ac:dyDescent="0.25">
      <c r="D343" s="98">
        <v>159</v>
      </c>
      <c r="E343" s="98" t="s">
        <v>644</v>
      </c>
      <c r="F343" s="98" t="s">
        <v>645</v>
      </c>
      <c r="G343" s="98" t="s">
        <v>317</v>
      </c>
      <c r="H343" s="98" t="s">
        <v>529</v>
      </c>
      <c r="I343" s="99" t="s">
        <v>530</v>
      </c>
      <c r="J343" s="99" t="s">
        <v>531</v>
      </c>
      <c r="K343" s="99" t="s">
        <v>637</v>
      </c>
      <c r="L343" s="100">
        <v>42170</v>
      </c>
      <c r="M343" s="101">
        <v>29030.511999999999</v>
      </c>
      <c r="N343" s="98" t="s">
        <v>314</v>
      </c>
      <c r="O343" s="102" t="s">
        <v>305</v>
      </c>
    </row>
    <row r="344" spans="4:15" x14ac:dyDescent="0.25">
      <c r="D344" s="98">
        <v>160</v>
      </c>
      <c r="E344" s="98" t="s">
        <v>646</v>
      </c>
      <c r="F344" s="98" t="s">
        <v>647</v>
      </c>
      <c r="G344" s="98" t="s">
        <v>317</v>
      </c>
      <c r="H344" s="98" t="s">
        <v>529</v>
      </c>
      <c r="I344" s="99" t="s">
        <v>530</v>
      </c>
      <c r="J344" s="99" t="s">
        <v>531</v>
      </c>
      <c r="K344" s="99" t="s">
        <v>637</v>
      </c>
      <c r="L344" s="100">
        <v>42170</v>
      </c>
      <c r="M344" s="101">
        <v>29030.511999999999</v>
      </c>
      <c r="N344" s="98" t="s">
        <v>314</v>
      </c>
      <c r="O344" s="102" t="s">
        <v>305</v>
      </c>
    </row>
    <row r="345" spans="4:15" x14ac:dyDescent="0.25">
      <c r="D345" s="98">
        <v>161</v>
      </c>
      <c r="E345" s="98" t="s">
        <v>648</v>
      </c>
      <c r="F345" s="98" t="s">
        <v>649</v>
      </c>
      <c r="G345" s="98" t="s">
        <v>317</v>
      </c>
      <c r="H345" s="98" t="s">
        <v>529</v>
      </c>
      <c r="I345" s="99" t="s">
        <v>530</v>
      </c>
      <c r="J345" s="99" t="s">
        <v>531</v>
      </c>
      <c r="K345" s="99" t="s">
        <v>637</v>
      </c>
      <c r="L345" s="100">
        <v>42170</v>
      </c>
      <c r="M345" s="101">
        <v>29030.511999999999</v>
      </c>
      <c r="N345" s="98" t="s">
        <v>314</v>
      </c>
      <c r="O345" s="102" t="s">
        <v>305</v>
      </c>
    </row>
    <row r="346" spans="4:15" x14ac:dyDescent="0.25">
      <c r="D346" s="98">
        <v>162</v>
      </c>
      <c r="E346" s="98" t="s">
        <v>650</v>
      </c>
      <c r="F346" s="98" t="s">
        <v>651</v>
      </c>
      <c r="G346" s="98" t="s">
        <v>652</v>
      </c>
      <c r="H346" s="98" t="s">
        <v>653</v>
      </c>
      <c r="I346" s="99" t="s">
        <v>530</v>
      </c>
      <c r="J346" s="99" t="s">
        <v>530</v>
      </c>
      <c r="K346" s="99" t="s">
        <v>654</v>
      </c>
      <c r="L346" s="103">
        <v>38923</v>
      </c>
      <c r="M346" s="101">
        <v>190476.16</v>
      </c>
      <c r="N346" s="98" t="s">
        <v>340</v>
      </c>
      <c r="O346" s="102" t="s">
        <v>305</v>
      </c>
    </row>
    <row r="347" spans="4:15" x14ac:dyDescent="0.25">
      <c r="D347" s="98">
        <v>163</v>
      </c>
      <c r="E347" s="98" t="s">
        <v>655</v>
      </c>
      <c r="F347" s="98" t="s">
        <v>656</v>
      </c>
      <c r="G347" s="98" t="s">
        <v>652</v>
      </c>
      <c r="H347" s="98" t="s">
        <v>653</v>
      </c>
      <c r="I347" s="99" t="s">
        <v>530</v>
      </c>
      <c r="J347" s="99" t="s">
        <v>530</v>
      </c>
      <c r="K347" s="99" t="s">
        <v>654</v>
      </c>
      <c r="L347" s="103">
        <v>38923</v>
      </c>
      <c r="M347" s="101">
        <v>190476.16</v>
      </c>
      <c r="N347" s="98" t="s">
        <v>368</v>
      </c>
      <c r="O347" s="102" t="s">
        <v>305</v>
      </c>
    </row>
    <row r="348" spans="4:15" x14ac:dyDescent="0.25">
      <c r="D348" s="98">
        <v>164</v>
      </c>
      <c r="E348" s="98" t="s">
        <v>657</v>
      </c>
      <c r="F348" s="98" t="s">
        <v>658</v>
      </c>
      <c r="G348" s="98" t="s">
        <v>652</v>
      </c>
      <c r="H348" s="98" t="s">
        <v>653</v>
      </c>
      <c r="I348" s="99" t="s">
        <v>530</v>
      </c>
      <c r="J348" s="99" t="s">
        <v>659</v>
      </c>
      <c r="K348" s="99" t="s">
        <v>660</v>
      </c>
      <c r="L348" s="103">
        <v>39436</v>
      </c>
      <c r="M348" s="101">
        <v>190476.16</v>
      </c>
      <c r="N348" s="98" t="s">
        <v>328</v>
      </c>
      <c r="O348" s="102" t="s">
        <v>305</v>
      </c>
    </row>
    <row r="349" spans="4:15" x14ac:dyDescent="0.25">
      <c r="D349" s="98">
        <v>165</v>
      </c>
      <c r="E349" s="98" t="s">
        <v>661</v>
      </c>
      <c r="F349" s="98" t="s">
        <v>662</v>
      </c>
      <c r="G349" s="98" t="s">
        <v>652</v>
      </c>
      <c r="H349" s="98" t="s">
        <v>653</v>
      </c>
      <c r="I349" s="99" t="s">
        <v>530</v>
      </c>
      <c r="J349" s="99" t="s">
        <v>659</v>
      </c>
      <c r="K349" s="99" t="s">
        <v>660</v>
      </c>
      <c r="L349" s="103">
        <v>39436</v>
      </c>
      <c r="M349" s="101">
        <v>190476.16</v>
      </c>
      <c r="N349" s="98" t="s">
        <v>156</v>
      </c>
      <c r="O349" s="102" t="s">
        <v>305</v>
      </c>
    </row>
    <row r="350" spans="4:15" x14ac:dyDescent="0.25">
      <c r="D350" s="98">
        <v>166</v>
      </c>
      <c r="E350" s="98" t="s">
        <v>663</v>
      </c>
      <c r="F350" s="98" t="s">
        <v>273</v>
      </c>
      <c r="G350" s="98" t="s">
        <v>652</v>
      </c>
      <c r="H350" s="98" t="s">
        <v>664</v>
      </c>
      <c r="I350" s="99" t="s">
        <v>530</v>
      </c>
      <c r="J350" s="99" t="s">
        <v>302</v>
      </c>
      <c r="K350" s="99" t="s">
        <v>512</v>
      </c>
      <c r="L350" s="100">
        <v>40935</v>
      </c>
      <c r="M350" s="101">
        <v>190476.16</v>
      </c>
      <c r="N350" s="98" t="s">
        <v>334</v>
      </c>
      <c r="O350" s="102" t="s">
        <v>305</v>
      </c>
    </row>
    <row r="351" spans="4:15" x14ac:dyDescent="0.25">
      <c r="D351" s="98">
        <v>167</v>
      </c>
      <c r="E351" s="98" t="s">
        <v>665</v>
      </c>
      <c r="F351" s="98" t="s">
        <v>666</v>
      </c>
      <c r="G351" s="98" t="s">
        <v>667</v>
      </c>
      <c r="H351" s="98" t="s">
        <v>668</v>
      </c>
      <c r="I351" s="99" t="s">
        <v>530</v>
      </c>
      <c r="J351" s="99" t="s">
        <v>302</v>
      </c>
      <c r="K351" s="99" t="s">
        <v>669</v>
      </c>
      <c r="L351" s="100">
        <v>40901</v>
      </c>
      <c r="M351" s="101">
        <v>13707.007999999998</v>
      </c>
      <c r="N351" s="98" t="s">
        <v>156</v>
      </c>
      <c r="O351" s="102" t="s">
        <v>305</v>
      </c>
    </row>
    <row r="352" spans="4:15" x14ac:dyDescent="0.25">
      <c r="D352" s="98">
        <v>168</v>
      </c>
      <c r="E352" s="98" t="s">
        <v>670</v>
      </c>
      <c r="F352" s="98" t="s">
        <v>671</v>
      </c>
      <c r="G352" s="98" t="s">
        <v>667</v>
      </c>
      <c r="H352" s="98" t="s">
        <v>672</v>
      </c>
      <c r="I352" s="99" t="s">
        <v>530</v>
      </c>
      <c r="J352" s="99" t="s">
        <v>302</v>
      </c>
      <c r="K352" s="99" t="s">
        <v>319</v>
      </c>
      <c r="L352" s="100">
        <v>40841</v>
      </c>
      <c r="M352" s="101">
        <v>13707.007999999998</v>
      </c>
      <c r="N352" s="98" t="s">
        <v>334</v>
      </c>
      <c r="O352" s="102" t="s">
        <v>305</v>
      </c>
    </row>
    <row r="353" spans="4:15" x14ac:dyDescent="0.25">
      <c r="D353" s="98">
        <v>169</v>
      </c>
      <c r="E353" s="98" t="s">
        <v>673</v>
      </c>
      <c r="F353" s="98" t="s">
        <v>674</v>
      </c>
      <c r="G353" s="98" t="s">
        <v>667</v>
      </c>
      <c r="H353" s="98" t="s">
        <v>672</v>
      </c>
      <c r="I353" s="99" t="s">
        <v>530</v>
      </c>
      <c r="J353" s="99" t="s">
        <v>302</v>
      </c>
      <c r="K353" s="99" t="s">
        <v>319</v>
      </c>
      <c r="L353" s="100">
        <v>40841</v>
      </c>
      <c r="M353" s="101">
        <v>13707.007999999998</v>
      </c>
      <c r="N353" s="98" t="s">
        <v>130</v>
      </c>
      <c r="O353" s="102" t="s">
        <v>305</v>
      </c>
    </row>
    <row r="354" spans="4:15" x14ac:dyDescent="0.25">
      <c r="D354" s="98">
        <v>170</v>
      </c>
      <c r="E354" s="98" t="s">
        <v>675</v>
      </c>
      <c r="F354" s="98" t="s">
        <v>676</v>
      </c>
      <c r="G354" s="98" t="s">
        <v>667</v>
      </c>
      <c r="H354" s="98" t="s">
        <v>672</v>
      </c>
      <c r="I354" s="99" t="s">
        <v>530</v>
      </c>
      <c r="J354" s="99" t="s">
        <v>302</v>
      </c>
      <c r="K354" s="99" t="s">
        <v>319</v>
      </c>
      <c r="L354" s="100">
        <v>40841</v>
      </c>
      <c r="M354" s="101">
        <v>13707.007999999998</v>
      </c>
      <c r="N354" s="98" t="s">
        <v>130</v>
      </c>
      <c r="O354" s="102" t="s">
        <v>305</v>
      </c>
    </row>
    <row r="355" spans="4:15" x14ac:dyDescent="0.25">
      <c r="D355" s="98">
        <v>171</v>
      </c>
      <c r="E355" s="98" t="s">
        <v>677</v>
      </c>
      <c r="F355" s="98" t="s">
        <v>678</v>
      </c>
      <c r="G355" s="98" t="s">
        <v>667</v>
      </c>
      <c r="H355" s="98" t="s">
        <v>672</v>
      </c>
      <c r="I355" s="99" t="s">
        <v>530</v>
      </c>
      <c r="J355" s="99" t="s">
        <v>302</v>
      </c>
      <c r="K355" s="99" t="s">
        <v>319</v>
      </c>
      <c r="L355" s="100">
        <v>40841</v>
      </c>
      <c r="M355" s="101">
        <v>13707.007999999998</v>
      </c>
      <c r="N355" s="98" t="s">
        <v>458</v>
      </c>
      <c r="O355" s="102" t="s">
        <v>305</v>
      </c>
    </row>
    <row r="356" spans="4:15" x14ac:dyDescent="0.25">
      <c r="D356" s="98">
        <v>172</v>
      </c>
      <c r="E356" s="98" t="s">
        <v>679</v>
      </c>
      <c r="F356" s="98" t="s">
        <v>680</v>
      </c>
      <c r="G356" s="98" t="s">
        <v>667</v>
      </c>
      <c r="H356" s="98" t="s">
        <v>672</v>
      </c>
      <c r="I356" s="99" t="s">
        <v>530</v>
      </c>
      <c r="J356" s="99" t="s">
        <v>302</v>
      </c>
      <c r="K356" s="99" t="s">
        <v>319</v>
      </c>
      <c r="L356" s="100">
        <v>40841</v>
      </c>
      <c r="M356" s="101">
        <v>13707.007999999998</v>
      </c>
      <c r="N356" s="98" t="s">
        <v>465</v>
      </c>
      <c r="O356" s="102" t="s">
        <v>305</v>
      </c>
    </row>
    <row r="357" spans="4:15" x14ac:dyDescent="0.25">
      <c r="D357" s="98">
        <v>173</v>
      </c>
      <c r="E357" s="98" t="s">
        <v>681</v>
      </c>
      <c r="F357" s="98" t="s">
        <v>682</v>
      </c>
      <c r="G357" s="98" t="s">
        <v>667</v>
      </c>
      <c r="H357" s="98" t="s">
        <v>672</v>
      </c>
      <c r="I357" s="99" t="s">
        <v>530</v>
      </c>
      <c r="J357" s="99" t="s">
        <v>302</v>
      </c>
      <c r="K357" s="99" t="s">
        <v>319</v>
      </c>
      <c r="L357" s="100">
        <v>40841</v>
      </c>
      <c r="M357" s="101">
        <v>13707.007999999998</v>
      </c>
      <c r="N357" s="98" t="s">
        <v>328</v>
      </c>
      <c r="O357" s="102" t="s">
        <v>305</v>
      </c>
    </row>
    <row r="358" spans="4:15" x14ac:dyDescent="0.25">
      <c r="D358" s="98">
        <v>174</v>
      </c>
      <c r="E358" s="98" t="s">
        <v>683</v>
      </c>
      <c r="F358" s="98" t="s">
        <v>684</v>
      </c>
      <c r="G358" s="98" t="s">
        <v>667</v>
      </c>
      <c r="H358" s="98" t="s">
        <v>672</v>
      </c>
      <c r="I358" s="99" t="s">
        <v>530</v>
      </c>
      <c r="J358" s="99" t="s">
        <v>302</v>
      </c>
      <c r="K358" s="99" t="s">
        <v>319</v>
      </c>
      <c r="L358" s="100">
        <v>40841</v>
      </c>
      <c r="M358" s="101">
        <v>13707.007999999998</v>
      </c>
      <c r="N358" s="98" t="s">
        <v>143</v>
      </c>
      <c r="O358" s="102" t="s">
        <v>305</v>
      </c>
    </row>
    <row r="359" spans="4:15" x14ac:dyDescent="0.25">
      <c r="D359" s="98">
        <v>175</v>
      </c>
      <c r="E359" s="98" t="s">
        <v>685</v>
      </c>
      <c r="F359" s="98" t="s">
        <v>686</v>
      </c>
      <c r="G359" s="98" t="s">
        <v>667</v>
      </c>
      <c r="H359" s="98" t="s">
        <v>672</v>
      </c>
      <c r="I359" s="99" t="s">
        <v>530</v>
      </c>
      <c r="J359" s="99" t="s">
        <v>302</v>
      </c>
      <c r="K359" s="99" t="s">
        <v>687</v>
      </c>
      <c r="L359" s="103">
        <v>40935</v>
      </c>
      <c r="M359" s="101">
        <v>13707.007999999998</v>
      </c>
      <c r="N359" s="98" t="s">
        <v>314</v>
      </c>
      <c r="O359" s="102" t="s">
        <v>305</v>
      </c>
    </row>
    <row r="360" spans="4:15" x14ac:dyDescent="0.25">
      <c r="D360" s="98">
        <v>176</v>
      </c>
      <c r="E360" s="98" t="s">
        <v>688</v>
      </c>
      <c r="F360" s="98" t="s">
        <v>689</v>
      </c>
      <c r="G360" s="98" t="s">
        <v>667</v>
      </c>
      <c r="H360" s="98" t="s">
        <v>672</v>
      </c>
      <c r="I360" s="99" t="s">
        <v>530</v>
      </c>
      <c r="J360" s="99" t="s">
        <v>302</v>
      </c>
      <c r="K360" s="99" t="s">
        <v>690</v>
      </c>
      <c r="L360" s="103">
        <v>40935</v>
      </c>
      <c r="M360" s="101">
        <v>13707.007999999998</v>
      </c>
      <c r="N360" s="98" t="s">
        <v>304</v>
      </c>
      <c r="O360" s="102" t="s">
        <v>305</v>
      </c>
    </row>
    <row r="361" spans="4:15" x14ac:dyDescent="0.25">
      <c r="D361" s="98">
        <v>177</v>
      </c>
      <c r="E361" s="98" t="s">
        <v>691</v>
      </c>
      <c r="F361" s="98" t="s">
        <v>692</v>
      </c>
      <c r="G361" s="98" t="s">
        <v>667</v>
      </c>
      <c r="H361" s="98" t="s">
        <v>693</v>
      </c>
      <c r="I361" s="99" t="s">
        <v>530</v>
      </c>
      <c r="J361" s="99" t="s">
        <v>694</v>
      </c>
      <c r="K361" s="99" t="s">
        <v>695</v>
      </c>
      <c r="L361" s="100">
        <v>41414</v>
      </c>
      <c r="M361" s="101">
        <v>13707.007999999998</v>
      </c>
      <c r="N361" s="98" t="s">
        <v>345</v>
      </c>
      <c r="O361" s="102" t="s">
        <v>305</v>
      </c>
    </row>
    <row r="362" spans="4:15" x14ac:dyDescent="0.25">
      <c r="D362" s="98">
        <v>178</v>
      </c>
      <c r="E362" s="98" t="s">
        <v>696</v>
      </c>
      <c r="F362" s="98" t="s">
        <v>697</v>
      </c>
      <c r="G362" s="98" t="s">
        <v>667</v>
      </c>
      <c r="H362" s="98" t="s">
        <v>693</v>
      </c>
      <c r="I362" s="99" t="s">
        <v>530</v>
      </c>
      <c r="J362" s="99" t="s">
        <v>694</v>
      </c>
      <c r="K362" s="99" t="s">
        <v>695</v>
      </c>
      <c r="L362" s="100">
        <v>41414</v>
      </c>
      <c r="M362" s="101">
        <v>13707.007999999998</v>
      </c>
      <c r="N362" s="98" t="s">
        <v>345</v>
      </c>
      <c r="O362" s="102" t="s">
        <v>305</v>
      </c>
    </row>
    <row r="363" spans="4:15" x14ac:dyDescent="0.25">
      <c r="D363" s="98">
        <v>179</v>
      </c>
      <c r="E363" s="98" t="s">
        <v>698</v>
      </c>
      <c r="F363" s="98" t="s">
        <v>699</v>
      </c>
      <c r="G363" s="98" t="s">
        <v>667</v>
      </c>
      <c r="H363" s="98" t="s">
        <v>700</v>
      </c>
      <c r="I363" s="99" t="s">
        <v>530</v>
      </c>
      <c r="J363" s="99" t="s">
        <v>701</v>
      </c>
      <c r="K363" s="99" t="s">
        <v>702</v>
      </c>
      <c r="L363" s="100">
        <v>41554</v>
      </c>
      <c r="M363" s="101">
        <v>13707.007999999998</v>
      </c>
      <c r="N363" s="98" t="s">
        <v>304</v>
      </c>
      <c r="O363" s="102" t="s">
        <v>305</v>
      </c>
    </row>
    <row r="364" spans="4:15" x14ac:dyDescent="0.25">
      <c r="D364" s="98">
        <v>180</v>
      </c>
      <c r="E364" s="98" t="s">
        <v>703</v>
      </c>
      <c r="F364" s="98" t="s">
        <v>704</v>
      </c>
      <c r="G364" s="98" t="s">
        <v>667</v>
      </c>
      <c r="H364" s="98" t="s">
        <v>705</v>
      </c>
      <c r="I364" s="99" t="s">
        <v>530</v>
      </c>
      <c r="J364" s="99" t="s">
        <v>701</v>
      </c>
      <c r="K364" s="99" t="s">
        <v>706</v>
      </c>
      <c r="L364" s="100">
        <v>41725</v>
      </c>
      <c r="M364" s="101">
        <v>27569.808000000001</v>
      </c>
      <c r="N364" s="98" t="s">
        <v>345</v>
      </c>
      <c r="O364" s="102" t="s">
        <v>305</v>
      </c>
    </row>
    <row r="365" spans="4:15" x14ac:dyDescent="0.25">
      <c r="D365" s="98">
        <v>181</v>
      </c>
      <c r="E365" s="98" t="s">
        <v>707</v>
      </c>
      <c r="F365" s="98" t="s">
        <v>708</v>
      </c>
      <c r="G365" s="98" t="s">
        <v>667</v>
      </c>
      <c r="H365" s="98" t="s">
        <v>709</v>
      </c>
      <c r="I365" s="99" t="s">
        <v>530</v>
      </c>
      <c r="J365" s="99" t="s">
        <v>531</v>
      </c>
      <c r="K365" s="99" t="s">
        <v>532</v>
      </c>
      <c r="L365" s="100">
        <v>42094</v>
      </c>
      <c r="M365" s="101">
        <v>13707.007999999998</v>
      </c>
      <c r="N365" s="98" t="s">
        <v>331</v>
      </c>
      <c r="O365" s="102" t="s">
        <v>305</v>
      </c>
    </row>
    <row r="366" spans="4:15" x14ac:dyDescent="0.25">
      <c r="D366" s="98">
        <v>182</v>
      </c>
      <c r="E366" s="98" t="s">
        <v>710</v>
      </c>
      <c r="F366" s="98" t="s">
        <v>711</v>
      </c>
      <c r="G366" s="98" t="s">
        <v>667</v>
      </c>
      <c r="H366" s="98" t="s">
        <v>712</v>
      </c>
      <c r="I366" s="99" t="s">
        <v>530</v>
      </c>
      <c r="J366" s="99" t="s">
        <v>531</v>
      </c>
      <c r="K366" s="99" t="s">
        <v>532</v>
      </c>
      <c r="L366" s="100">
        <v>42094</v>
      </c>
      <c r="M366" s="101">
        <v>13707.007999999998</v>
      </c>
      <c r="N366" s="98" t="s">
        <v>328</v>
      </c>
      <c r="O366" s="102" t="s">
        <v>305</v>
      </c>
    </row>
    <row r="367" spans="4:15" x14ac:dyDescent="0.25">
      <c r="D367" s="98">
        <v>183</v>
      </c>
      <c r="E367" s="98" t="s">
        <v>713</v>
      </c>
      <c r="F367" s="98" t="s">
        <v>714</v>
      </c>
      <c r="G367" s="98" t="s">
        <v>667</v>
      </c>
      <c r="H367" s="98" t="s">
        <v>712</v>
      </c>
      <c r="I367" s="99" t="s">
        <v>530</v>
      </c>
      <c r="J367" s="99" t="s">
        <v>531</v>
      </c>
      <c r="K367" s="99" t="s">
        <v>532</v>
      </c>
      <c r="L367" s="100">
        <v>42094</v>
      </c>
      <c r="M367" s="101">
        <v>13707.007999999998</v>
      </c>
      <c r="N367" s="98" t="s">
        <v>345</v>
      </c>
      <c r="O367" s="102" t="s">
        <v>305</v>
      </c>
    </row>
    <row r="368" spans="4:15" x14ac:dyDescent="0.25">
      <c r="D368" s="98">
        <v>184</v>
      </c>
      <c r="E368" s="98" t="s">
        <v>715</v>
      </c>
      <c r="F368" s="98" t="s">
        <v>716</v>
      </c>
      <c r="G368" s="98" t="s">
        <v>667</v>
      </c>
      <c r="H368" s="98" t="s">
        <v>712</v>
      </c>
      <c r="I368" s="99" t="s">
        <v>530</v>
      </c>
      <c r="J368" s="99" t="s">
        <v>531</v>
      </c>
      <c r="K368" s="99" t="s">
        <v>532</v>
      </c>
      <c r="L368" s="100">
        <v>42094</v>
      </c>
      <c r="M368" s="101">
        <v>13707.007999999998</v>
      </c>
      <c r="N368" s="98" t="s">
        <v>405</v>
      </c>
      <c r="O368" s="102" t="s">
        <v>305</v>
      </c>
    </row>
    <row r="369" spans="4:15" x14ac:dyDescent="0.25">
      <c r="D369" s="98">
        <v>185</v>
      </c>
      <c r="E369" s="98" t="s">
        <v>717</v>
      </c>
      <c r="F369" s="98" t="s">
        <v>718</v>
      </c>
      <c r="G369" s="98" t="s">
        <v>667</v>
      </c>
      <c r="H369" s="98" t="s">
        <v>719</v>
      </c>
      <c r="I369" s="99" t="s">
        <v>530</v>
      </c>
      <c r="J369" s="99" t="s">
        <v>531</v>
      </c>
      <c r="K369" s="99" t="s">
        <v>637</v>
      </c>
      <c r="L369" s="100">
        <v>42170</v>
      </c>
      <c r="M369" s="101">
        <v>13707.007999999998</v>
      </c>
      <c r="N369" s="98" t="s">
        <v>314</v>
      </c>
      <c r="O369" s="102" t="s">
        <v>305</v>
      </c>
    </row>
    <row r="370" spans="4:15" x14ac:dyDescent="0.25">
      <c r="D370" s="98">
        <v>186</v>
      </c>
      <c r="E370" s="98" t="s">
        <v>720</v>
      </c>
      <c r="F370" s="98" t="s">
        <v>721</v>
      </c>
      <c r="G370" s="98" t="s">
        <v>667</v>
      </c>
      <c r="H370" s="98" t="s">
        <v>712</v>
      </c>
      <c r="I370" s="99" t="s">
        <v>530</v>
      </c>
      <c r="J370" s="99" t="s">
        <v>531</v>
      </c>
      <c r="K370" s="99" t="s">
        <v>722</v>
      </c>
      <c r="L370" s="100">
        <v>42170</v>
      </c>
      <c r="M370" s="101">
        <v>13707.007999999998</v>
      </c>
      <c r="N370" s="98" t="s">
        <v>328</v>
      </c>
      <c r="O370" s="102" t="s">
        <v>305</v>
      </c>
    </row>
    <row r="371" spans="4:15" x14ac:dyDescent="0.25">
      <c r="D371" s="98">
        <v>187</v>
      </c>
      <c r="E371" s="98" t="s">
        <v>723</v>
      </c>
      <c r="F371" s="98" t="s">
        <v>724</v>
      </c>
      <c r="G371" s="98" t="s">
        <v>667</v>
      </c>
      <c r="H371" s="98" t="s">
        <v>712</v>
      </c>
      <c r="I371" s="99" t="s">
        <v>530</v>
      </c>
      <c r="J371" s="99" t="s">
        <v>531</v>
      </c>
      <c r="K371" s="99" t="s">
        <v>722</v>
      </c>
      <c r="L371" s="100">
        <v>42170</v>
      </c>
      <c r="M371" s="101">
        <v>13707.007999999998</v>
      </c>
      <c r="N371" s="98" t="s">
        <v>368</v>
      </c>
      <c r="O371" s="102" t="s">
        <v>305</v>
      </c>
    </row>
    <row r="372" spans="4:15" x14ac:dyDescent="0.25">
      <c r="D372" s="98">
        <v>188</v>
      </c>
      <c r="E372" s="98" t="s">
        <v>725</v>
      </c>
      <c r="F372" s="98" t="s">
        <v>726</v>
      </c>
      <c r="G372" s="98" t="s">
        <v>667</v>
      </c>
      <c r="H372" s="98" t="s">
        <v>712</v>
      </c>
      <c r="I372" s="99" t="s">
        <v>530</v>
      </c>
      <c r="J372" s="99" t="s">
        <v>531</v>
      </c>
      <c r="K372" s="99" t="s">
        <v>722</v>
      </c>
      <c r="L372" s="100">
        <v>42170</v>
      </c>
      <c r="M372" s="101">
        <v>13707.007999999998</v>
      </c>
      <c r="N372" s="98" t="s">
        <v>304</v>
      </c>
      <c r="O372" s="102" t="s">
        <v>305</v>
      </c>
    </row>
    <row r="373" spans="4:15" x14ac:dyDescent="0.25">
      <c r="D373" s="98">
        <v>189</v>
      </c>
      <c r="E373" s="98" t="s">
        <v>727</v>
      </c>
      <c r="F373" s="98" t="s">
        <v>728</v>
      </c>
      <c r="G373" s="98" t="s">
        <v>667</v>
      </c>
      <c r="H373" s="98" t="s">
        <v>712</v>
      </c>
      <c r="I373" s="99" t="s">
        <v>530</v>
      </c>
      <c r="J373" s="99" t="s">
        <v>531</v>
      </c>
      <c r="K373" s="99" t="s">
        <v>722</v>
      </c>
      <c r="L373" s="100">
        <v>42170</v>
      </c>
      <c r="M373" s="101">
        <v>13707.007999999998</v>
      </c>
      <c r="N373" s="98" t="s">
        <v>304</v>
      </c>
      <c r="O373" s="102" t="s">
        <v>305</v>
      </c>
    </row>
    <row r="374" spans="4:15" x14ac:dyDescent="0.25">
      <c r="D374" s="98">
        <v>190</v>
      </c>
      <c r="E374" s="98" t="s">
        <v>729</v>
      </c>
      <c r="F374" s="98" t="s">
        <v>730</v>
      </c>
      <c r="G374" s="98" t="s">
        <v>667</v>
      </c>
      <c r="H374" s="98" t="s">
        <v>731</v>
      </c>
      <c r="I374" s="99" t="s">
        <v>530</v>
      </c>
      <c r="J374" s="99" t="s">
        <v>531</v>
      </c>
      <c r="K374" s="99" t="s">
        <v>722</v>
      </c>
      <c r="L374" s="100">
        <v>42170</v>
      </c>
      <c r="M374" s="101">
        <v>13707.007999999998</v>
      </c>
      <c r="N374" s="98" t="s">
        <v>314</v>
      </c>
      <c r="O374" s="102" t="s">
        <v>305</v>
      </c>
    </row>
    <row r="375" spans="4:15" x14ac:dyDescent="0.25">
      <c r="D375" s="98">
        <v>191</v>
      </c>
      <c r="E375" s="98" t="s">
        <v>732</v>
      </c>
      <c r="F375" s="98" t="s">
        <v>733</v>
      </c>
      <c r="G375" s="98" t="s">
        <v>667</v>
      </c>
      <c r="H375" s="98" t="s">
        <v>734</v>
      </c>
      <c r="I375" s="99" t="s">
        <v>530</v>
      </c>
      <c r="J375" s="99" t="s">
        <v>531</v>
      </c>
      <c r="K375" s="99" t="s">
        <v>722</v>
      </c>
      <c r="L375" s="100">
        <v>42170</v>
      </c>
      <c r="M375" s="101">
        <v>13707.007999999998</v>
      </c>
      <c r="N375" s="98" t="s">
        <v>314</v>
      </c>
      <c r="O375" s="102" t="s">
        <v>305</v>
      </c>
    </row>
    <row r="376" spans="4:15" x14ac:dyDescent="0.25">
      <c r="D376" s="98">
        <v>192</v>
      </c>
      <c r="E376" s="98" t="s">
        <v>735</v>
      </c>
      <c r="F376" s="98" t="s">
        <v>736</v>
      </c>
      <c r="G376" s="98" t="s">
        <v>737</v>
      </c>
      <c r="H376" s="98" t="s">
        <v>738</v>
      </c>
      <c r="I376" s="99" t="s">
        <v>739</v>
      </c>
      <c r="J376" s="99" t="s">
        <v>740</v>
      </c>
      <c r="K376" s="99" t="s">
        <v>741</v>
      </c>
      <c r="L376" s="100">
        <v>40933</v>
      </c>
      <c r="M376" s="101">
        <v>28000</v>
      </c>
      <c r="N376" s="98" t="s">
        <v>345</v>
      </c>
      <c r="O376" s="102" t="s">
        <v>305</v>
      </c>
    </row>
    <row r="377" spans="4:15" x14ac:dyDescent="0.25">
      <c r="D377" s="98">
        <v>193</v>
      </c>
      <c r="E377" s="98" t="s">
        <v>742</v>
      </c>
      <c r="F377" s="98" t="s">
        <v>743</v>
      </c>
      <c r="G377" s="98" t="s">
        <v>737</v>
      </c>
      <c r="H377" s="98" t="s">
        <v>738</v>
      </c>
      <c r="I377" s="99" t="s">
        <v>739</v>
      </c>
      <c r="J377" s="99" t="s">
        <v>740</v>
      </c>
      <c r="K377" s="99" t="s">
        <v>744</v>
      </c>
      <c r="L377" s="100">
        <v>40933</v>
      </c>
      <c r="M377" s="101">
        <v>28000</v>
      </c>
      <c r="N377" s="98" t="s">
        <v>304</v>
      </c>
      <c r="O377" s="102" t="s">
        <v>305</v>
      </c>
    </row>
    <row r="378" spans="4:15" x14ac:dyDescent="0.25">
      <c r="D378" s="98">
        <v>194</v>
      </c>
      <c r="E378" s="98" t="s">
        <v>745</v>
      </c>
      <c r="F378" s="98" t="s">
        <v>746</v>
      </c>
      <c r="G378" s="98" t="s">
        <v>737</v>
      </c>
      <c r="H378" s="98" t="s">
        <v>738</v>
      </c>
      <c r="I378" s="99" t="s">
        <v>739</v>
      </c>
      <c r="J378" s="99" t="s">
        <v>740</v>
      </c>
      <c r="K378" s="99" t="s">
        <v>747</v>
      </c>
      <c r="L378" s="100">
        <v>40933</v>
      </c>
      <c r="M378" s="101">
        <v>28000</v>
      </c>
      <c r="N378" s="98" t="s">
        <v>328</v>
      </c>
      <c r="O378" s="102" t="s">
        <v>305</v>
      </c>
    </row>
    <row r="379" spans="4:15" x14ac:dyDescent="0.25">
      <c r="D379" s="98">
        <v>195</v>
      </c>
      <c r="E379" s="98" t="s">
        <v>748</v>
      </c>
      <c r="F379" s="98" t="s">
        <v>749</v>
      </c>
      <c r="G379" s="98" t="s">
        <v>737</v>
      </c>
      <c r="H379" s="98" t="s">
        <v>750</v>
      </c>
      <c r="I379" s="99" t="s">
        <v>751</v>
      </c>
      <c r="J379" s="99" t="s">
        <v>701</v>
      </c>
      <c r="K379" s="99" t="s">
        <v>752</v>
      </c>
      <c r="L379" s="100">
        <v>42679</v>
      </c>
      <c r="M379" s="101">
        <v>28000</v>
      </c>
      <c r="N379" s="98" t="s">
        <v>304</v>
      </c>
      <c r="O379" s="102" t="s">
        <v>305</v>
      </c>
    </row>
    <row r="380" spans="4:15" x14ac:dyDescent="0.25">
      <c r="D380" s="98">
        <v>196</v>
      </c>
      <c r="E380" s="98" t="s">
        <v>753</v>
      </c>
      <c r="F380" s="98" t="s">
        <v>754</v>
      </c>
      <c r="G380" s="98" t="s">
        <v>737</v>
      </c>
      <c r="H380" s="98" t="s">
        <v>750</v>
      </c>
      <c r="I380" s="99" t="s">
        <v>751</v>
      </c>
      <c r="J380" s="99" t="s">
        <v>701</v>
      </c>
      <c r="K380" s="99" t="s">
        <v>752</v>
      </c>
      <c r="L380" s="100">
        <v>42679</v>
      </c>
      <c r="M380" s="101">
        <v>28000</v>
      </c>
      <c r="N380" s="98" t="s">
        <v>304</v>
      </c>
      <c r="O380" s="102" t="s">
        <v>305</v>
      </c>
    </row>
    <row r="381" spans="4:15" x14ac:dyDescent="0.25">
      <c r="D381" s="98">
        <v>197</v>
      </c>
      <c r="E381" s="98" t="s">
        <v>755</v>
      </c>
      <c r="F381" s="98" t="s">
        <v>756</v>
      </c>
      <c r="G381" s="98" t="s">
        <v>737</v>
      </c>
      <c r="H381" s="98" t="s">
        <v>750</v>
      </c>
      <c r="I381" s="99" t="s">
        <v>751</v>
      </c>
      <c r="J381" s="99" t="s">
        <v>701</v>
      </c>
      <c r="K381" s="99" t="s">
        <v>752</v>
      </c>
      <c r="L381" s="100">
        <v>42679</v>
      </c>
      <c r="M381" s="101">
        <v>28000</v>
      </c>
      <c r="N381" s="98" t="s">
        <v>304</v>
      </c>
      <c r="O381" s="102" t="s">
        <v>305</v>
      </c>
    </row>
    <row r="382" spans="4:15" x14ac:dyDescent="0.25">
      <c r="D382" s="98">
        <v>198</v>
      </c>
      <c r="E382" s="98" t="s">
        <v>757</v>
      </c>
      <c r="F382" s="98" t="s">
        <v>273</v>
      </c>
      <c r="G382" s="98" t="s">
        <v>758</v>
      </c>
      <c r="H382" s="98" t="s">
        <v>759</v>
      </c>
      <c r="I382" s="99" t="s">
        <v>530</v>
      </c>
      <c r="J382" s="99" t="s">
        <v>302</v>
      </c>
      <c r="K382" s="99" t="s">
        <v>319</v>
      </c>
      <c r="L382" s="100">
        <v>40841</v>
      </c>
      <c r="M382" s="101">
        <v>1935870.0480000004</v>
      </c>
      <c r="N382" s="98" t="s">
        <v>304</v>
      </c>
      <c r="O382" s="102" t="s">
        <v>305</v>
      </c>
    </row>
    <row r="383" spans="4:15" x14ac:dyDescent="0.25">
      <c r="D383" s="98">
        <v>199</v>
      </c>
      <c r="E383" s="98" t="s">
        <v>760</v>
      </c>
      <c r="F383" s="98">
        <v>7768</v>
      </c>
      <c r="G383" s="98" t="s">
        <v>761</v>
      </c>
      <c r="H383" s="98" t="s">
        <v>762</v>
      </c>
      <c r="I383" s="99" t="s">
        <v>763</v>
      </c>
      <c r="J383" s="99" t="s">
        <v>302</v>
      </c>
      <c r="K383" s="99" t="s">
        <v>319</v>
      </c>
      <c r="L383" s="100">
        <v>40841</v>
      </c>
      <c r="M383" s="101">
        <v>26271.279999999999</v>
      </c>
      <c r="N383" s="98" t="s">
        <v>304</v>
      </c>
      <c r="O383" s="102" t="s">
        <v>305</v>
      </c>
    </row>
    <row r="384" spans="4:15" x14ac:dyDescent="0.25">
      <c r="D384" s="98">
        <v>200</v>
      </c>
      <c r="E384" s="98" t="s">
        <v>764</v>
      </c>
      <c r="F384" s="98" t="s">
        <v>765</v>
      </c>
      <c r="G384" s="98" t="s">
        <v>761</v>
      </c>
      <c r="H384" s="98" t="s">
        <v>766</v>
      </c>
      <c r="I384" s="99" t="s">
        <v>530</v>
      </c>
      <c r="J384" s="99" t="s">
        <v>531</v>
      </c>
      <c r="K384" s="99" t="s">
        <v>532</v>
      </c>
      <c r="L384" s="100">
        <v>42094</v>
      </c>
      <c r="M384" s="101">
        <v>26271.279999999999</v>
      </c>
      <c r="N384" s="98" t="s">
        <v>368</v>
      </c>
      <c r="O384" s="102" t="s">
        <v>305</v>
      </c>
    </row>
    <row r="385" spans="4:15" x14ac:dyDescent="0.25">
      <c r="D385" s="98">
        <v>201</v>
      </c>
      <c r="E385" s="98" t="s">
        <v>767</v>
      </c>
      <c r="F385" s="98" t="s">
        <v>768</v>
      </c>
      <c r="G385" s="98" t="s">
        <v>761</v>
      </c>
      <c r="H385" s="98" t="s">
        <v>769</v>
      </c>
      <c r="I385" s="99" t="s">
        <v>530</v>
      </c>
      <c r="J385" s="99" t="s">
        <v>531</v>
      </c>
      <c r="K385" s="99" t="s">
        <v>532</v>
      </c>
      <c r="L385" s="100">
        <v>42094</v>
      </c>
      <c r="M385" s="101">
        <v>26271.279999999999</v>
      </c>
      <c r="N385" s="98" t="s">
        <v>304</v>
      </c>
      <c r="O385" s="102" t="s">
        <v>305</v>
      </c>
    </row>
    <row r="386" spans="4:15" x14ac:dyDescent="0.25">
      <c r="D386" s="98">
        <v>202</v>
      </c>
      <c r="E386" s="98" t="s">
        <v>770</v>
      </c>
      <c r="F386" s="98" t="s">
        <v>771</v>
      </c>
      <c r="G386" s="98" t="s">
        <v>761</v>
      </c>
      <c r="H386" s="98" t="s">
        <v>769</v>
      </c>
      <c r="I386" s="99" t="s">
        <v>530</v>
      </c>
      <c r="J386" s="99" t="s">
        <v>531</v>
      </c>
      <c r="K386" s="99" t="s">
        <v>532</v>
      </c>
      <c r="L386" s="100">
        <v>42094</v>
      </c>
      <c r="M386" s="101">
        <v>26271.279999999999</v>
      </c>
      <c r="N386" s="98" t="s">
        <v>328</v>
      </c>
      <c r="O386" s="102" t="s">
        <v>305</v>
      </c>
    </row>
    <row r="387" spans="4:15" x14ac:dyDescent="0.25">
      <c r="D387" s="98">
        <v>203</v>
      </c>
      <c r="E387" s="98" t="s">
        <v>772</v>
      </c>
      <c r="F387" s="98" t="s">
        <v>773</v>
      </c>
      <c r="G387" s="98" t="s">
        <v>761</v>
      </c>
      <c r="H387" s="98" t="s">
        <v>774</v>
      </c>
      <c r="I387" s="99" t="s">
        <v>530</v>
      </c>
      <c r="J387" s="99" t="s">
        <v>531</v>
      </c>
      <c r="K387" s="99" t="s">
        <v>722</v>
      </c>
      <c r="L387" s="100">
        <v>42170</v>
      </c>
      <c r="M387" s="101">
        <v>26271.279999999999</v>
      </c>
      <c r="N387" s="98" t="s">
        <v>340</v>
      </c>
      <c r="O387" s="102" t="s">
        <v>305</v>
      </c>
    </row>
    <row r="388" spans="4:15" x14ac:dyDescent="0.25">
      <c r="D388" s="98">
        <v>204</v>
      </c>
      <c r="E388" s="98" t="s">
        <v>775</v>
      </c>
      <c r="F388" s="98" t="s">
        <v>776</v>
      </c>
      <c r="G388" s="98" t="s">
        <v>777</v>
      </c>
      <c r="H388" s="98" t="s">
        <v>778</v>
      </c>
      <c r="I388" s="99" t="s">
        <v>530</v>
      </c>
      <c r="J388" s="99" t="s">
        <v>659</v>
      </c>
      <c r="K388" s="99" t="s">
        <v>660</v>
      </c>
      <c r="L388" s="103">
        <v>39436</v>
      </c>
      <c r="M388" s="101">
        <v>36821.903999999995</v>
      </c>
      <c r="N388" s="98" t="s">
        <v>304</v>
      </c>
      <c r="O388" s="102" t="s">
        <v>305</v>
      </c>
    </row>
    <row r="389" spans="4:15" x14ac:dyDescent="0.25">
      <c r="D389" s="98">
        <v>205</v>
      </c>
      <c r="E389" s="98" t="s">
        <v>779</v>
      </c>
      <c r="F389" s="98" t="s">
        <v>780</v>
      </c>
      <c r="G389" s="98" t="s">
        <v>777</v>
      </c>
      <c r="H389" s="98" t="s">
        <v>781</v>
      </c>
      <c r="I389" s="99" t="s">
        <v>530</v>
      </c>
      <c r="J389" s="99" t="s">
        <v>302</v>
      </c>
      <c r="K389" s="99" t="s">
        <v>669</v>
      </c>
      <c r="L389" s="100">
        <v>40171</v>
      </c>
      <c r="M389" s="101">
        <v>36821.903999999995</v>
      </c>
      <c r="N389" s="98" t="s">
        <v>304</v>
      </c>
      <c r="O389" s="102" t="s">
        <v>305</v>
      </c>
    </row>
    <row r="390" spans="4:15" x14ac:dyDescent="0.25">
      <c r="D390" s="98">
        <v>206</v>
      </c>
      <c r="E390" s="98" t="s">
        <v>782</v>
      </c>
      <c r="F390" s="98" t="s">
        <v>783</v>
      </c>
      <c r="G390" s="98" t="s">
        <v>777</v>
      </c>
      <c r="H390" s="98" t="s">
        <v>781</v>
      </c>
      <c r="I390" s="99" t="s">
        <v>530</v>
      </c>
      <c r="J390" s="99" t="s">
        <v>302</v>
      </c>
      <c r="K390" s="99" t="s">
        <v>669</v>
      </c>
      <c r="L390" s="100">
        <v>40171</v>
      </c>
      <c r="M390" s="101">
        <v>36821.903999999995</v>
      </c>
      <c r="N390" s="98" t="s">
        <v>304</v>
      </c>
      <c r="O390" s="102" t="s">
        <v>305</v>
      </c>
    </row>
    <row r="391" spans="4:15" x14ac:dyDescent="0.25">
      <c r="D391" s="98">
        <v>207</v>
      </c>
      <c r="E391" s="98" t="s">
        <v>784</v>
      </c>
      <c r="F391" s="98" t="s">
        <v>785</v>
      </c>
      <c r="G391" s="98" t="s">
        <v>777</v>
      </c>
      <c r="H391" s="98" t="s">
        <v>781</v>
      </c>
      <c r="I391" s="99" t="s">
        <v>530</v>
      </c>
      <c r="J391" s="99" t="s">
        <v>302</v>
      </c>
      <c r="K391" s="99" t="s">
        <v>669</v>
      </c>
      <c r="L391" s="100">
        <v>40171</v>
      </c>
      <c r="M391" s="101">
        <v>36821.903999999995</v>
      </c>
      <c r="N391" s="98" t="s">
        <v>304</v>
      </c>
      <c r="O391" s="102" t="s">
        <v>305</v>
      </c>
    </row>
    <row r="392" spans="4:15" x14ac:dyDescent="0.25">
      <c r="D392" s="98">
        <v>208</v>
      </c>
      <c r="E392" s="98" t="s">
        <v>786</v>
      </c>
      <c r="F392" s="98" t="s">
        <v>787</v>
      </c>
      <c r="G392" s="98" t="s">
        <v>777</v>
      </c>
      <c r="H392" s="98" t="s">
        <v>781</v>
      </c>
      <c r="I392" s="99" t="s">
        <v>530</v>
      </c>
      <c r="J392" s="99" t="s">
        <v>302</v>
      </c>
      <c r="K392" s="99" t="s">
        <v>669</v>
      </c>
      <c r="L392" s="100">
        <v>40171</v>
      </c>
      <c r="M392" s="101">
        <v>36821.903999999995</v>
      </c>
      <c r="N392" s="98" t="s">
        <v>304</v>
      </c>
      <c r="O392" s="102" t="s">
        <v>305</v>
      </c>
    </row>
    <row r="393" spans="4:15" x14ac:dyDescent="0.25">
      <c r="D393" s="98">
        <v>209</v>
      </c>
      <c r="E393" s="98" t="s">
        <v>788</v>
      </c>
      <c r="F393" s="98" t="s">
        <v>789</v>
      </c>
      <c r="G393" s="98" t="s">
        <v>777</v>
      </c>
      <c r="H393" s="98" t="s">
        <v>781</v>
      </c>
      <c r="I393" s="99" t="s">
        <v>530</v>
      </c>
      <c r="J393" s="99" t="s">
        <v>302</v>
      </c>
      <c r="K393" s="99" t="s">
        <v>669</v>
      </c>
      <c r="L393" s="100">
        <v>40171</v>
      </c>
      <c r="M393" s="101">
        <v>36821.903999999995</v>
      </c>
      <c r="N393" s="98" t="s">
        <v>304</v>
      </c>
      <c r="O393" s="102" t="s">
        <v>305</v>
      </c>
    </row>
    <row r="394" spans="4:15" x14ac:dyDescent="0.25">
      <c r="D394" s="98">
        <v>210</v>
      </c>
      <c r="E394" s="98" t="s">
        <v>790</v>
      </c>
      <c r="F394" s="98" t="s">
        <v>791</v>
      </c>
      <c r="G394" s="98" t="s">
        <v>777</v>
      </c>
      <c r="H394" s="98" t="s">
        <v>781</v>
      </c>
      <c r="I394" s="99" t="s">
        <v>530</v>
      </c>
      <c r="J394" s="99" t="s">
        <v>302</v>
      </c>
      <c r="K394" s="99" t="s">
        <v>669</v>
      </c>
      <c r="L394" s="100">
        <v>40171</v>
      </c>
      <c r="M394" s="101">
        <v>36821.903999999995</v>
      </c>
      <c r="N394" s="98" t="s">
        <v>304</v>
      </c>
      <c r="O394" s="102" t="s">
        <v>305</v>
      </c>
    </row>
    <row r="395" spans="4:15" x14ac:dyDescent="0.25">
      <c r="D395" s="98">
        <v>211</v>
      </c>
      <c r="E395" s="98" t="s">
        <v>792</v>
      </c>
      <c r="F395" s="98" t="s">
        <v>793</v>
      </c>
      <c r="G395" s="98" t="s">
        <v>777</v>
      </c>
      <c r="H395" s="98" t="s">
        <v>781</v>
      </c>
      <c r="I395" s="99" t="s">
        <v>530</v>
      </c>
      <c r="J395" s="99" t="s">
        <v>302</v>
      </c>
      <c r="K395" s="99" t="s">
        <v>669</v>
      </c>
      <c r="L395" s="100">
        <v>40171</v>
      </c>
      <c r="M395" s="101">
        <v>36821.903999999995</v>
      </c>
      <c r="N395" s="98" t="s">
        <v>304</v>
      </c>
      <c r="O395" s="102" t="s">
        <v>305</v>
      </c>
    </row>
    <row r="396" spans="4:15" x14ac:dyDescent="0.25">
      <c r="D396" s="98">
        <v>212</v>
      </c>
      <c r="E396" s="98" t="s">
        <v>794</v>
      </c>
      <c r="F396" s="98" t="s">
        <v>795</v>
      </c>
      <c r="G396" s="98" t="s">
        <v>777</v>
      </c>
      <c r="H396" s="98" t="s">
        <v>781</v>
      </c>
      <c r="I396" s="99" t="s">
        <v>530</v>
      </c>
      <c r="J396" s="99" t="s">
        <v>302</v>
      </c>
      <c r="K396" s="99" t="s">
        <v>669</v>
      </c>
      <c r="L396" s="100">
        <v>40171</v>
      </c>
      <c r="M396" s="101">
        <v>36821.903999999995</v>
      </c>
      <c r="N396" s="98" t="s">
        <v>304</v>
      </c>
      <c r="O396" s="102" t="s">
        <v>305</v>
      </c>
    </row>
    <row r="397" spans="4:15" x14ac:dyDescent="0.25">
      <c r="D397" s="98">
        <v>213</v>
      </c>
      <c r="E397" s="98" t="s">
        <v>796</v>
      </c>
      <c r="F397" s="98" t="s">
        <v>797</v>
      </c>
      <c r="G397" s="98" t="s">
        <v>777</v>
      </c>
      <c r="H397" s="98" t="s">
        <v>798</v>
      </c>
      <c r="I397" s="99" t="s">
        <v>530</v>
      </c>
      <c r="J397" s="99" t="s">
        <v>302</v>
      </c>
      <c r="K397" s="99" t="s">
        <v>319</v>
      </c>
      <c r="L397" s="100">
        <v>40841</v>
      </c>
      <c r="M397" s="101">
        <v>36821.903999999995</v>
      </c>
      <c r="N397" s="98" t="s">
        <v>799</v>
      </c>
      <c r="O397" s="102" t="s">
        <v>305</v>
      </c>
    </row>
    <row r="398" spans="4:15" x14ac:dyDescent="0.25">
      <c r="D398" s="98">
        <v>214</v>
      </c>
      <c r="E398" s="98" t="s">
        <v>800</v>
      </c>
      <c r="F398" s="98" t="s">
        <v>801</v>
      </c>
      <c r="G398" s="98" t="s">
        <v>777</v>
      </c>
      <c r="H398" s="98" t="s">
        <v>798</v>
      </c>
      <c r="I398" s="99" t="s">
        <v>530</v>
      </c>
      <c r="J398" s="99" t="s">
        <v>302</v>
      </c>
      <c r="K398" s="99" t="s">
        <v>319</v>
      </c>
      <c r="L398" s="100">
        <v>40841</v>
      </c>
      <c r="M398" s="101">
        <v>36821.903999999995</v>
      </c>
      <c r="N398" s="98" t="s">
        <v>304</v>
      </c>
      <c r="O398" s="102" t="s">
        <v>305</v>
      </c>
    </row>
    <row r="399" spans="4:15" x14ac:dyDescent="0.25">
      <c r="D399" s="98">
        <v>215</v>
      </c>
      <c r="E399" s="98" t="s">
        <v>802</v>
      </c>
      <c r="F399" s="98" t="s">
        <v>803</v>
      </c>
      <c r="G399" s="98" t="s">
        <v>777</v>
      </c>
      <c r="H399" s="98" t="s">
        <v>798</v>
      </c>
      <c r="I399" s="99" t="s">
        <v>530</v>
      </c>
      <c r="J399" s="99" t="s">
        <v>302</v>
      </c>
      <c r="K399" s="99" t="s">
        <v>319</v>
      </c>
      <c r="L399" s="100">
        <v>40841</v>
      </c>
      <c r="M399" s="101">
        <v>36821.903999999995</v>
      </c>
      <c r="N399" s="98" t="s">
        <v>304</v>
      </c>
      <c r="O399" s="102" t="s">
        <v>305</v>
      </c>
    </row>
    <row r="400" spans="4:15" x14ac:dyDescent="0.25">
      <c r="D400" s="98">
        <v>216</v>
      </c>
      <c r="E400" s="98" t="s">
        <v>804</v>
      </c>
      <c r="F400" s="98" t="s">
        <v>805</v>
      </c>
      <c r="G400" s="98" t="s">
        <v>777</v>
      </c>
      <c r="H400" s="98" t="s">
        <v>798</v>
      </c>
      <c r="I400" s="99" t="s">
        <v>530</v>
      </c>
      <c r="J400" s="99" t="s">
        <v>302</v>
      </c>
      <c r="K400" s="99" t="s">
        <v>319</v>
      </c>
      <c r="L400" s="100">
        <v>40841</v>
      </c>
      <c r="M400" s="101">
        <v>36821.903999999995</v>
      </c>
      <c r="N400" s="98" t="s">
        <v>304</v>
      </c>
      <c r="O400" s="102" t="s">
        <v>305</v>
      </c>
    </row>
    <row r="401" spans="4:15" x14ac:dyDescent="0.25">
      <c r="D401" s="98">
        <v>217</v>
      </c>
      <c r="E401" s="98" t="s">
        <v>806</v>
      </c>
      <c r="F401" s="98" t="s">
        <v>807</v>
      </c>
      <c r="G401" s="98" t="s">
        <v>777</v>
      </c>
      <c r="H401" s="98" t="s">
        <v>798</v>
      </c>
      <c r="I401" s="99" t="s">
        <v>530</v>
      </c>
      <c r="J401" s="99" t="s">
        <v>302</v>
      </c>
      <c r="K401" s="99" t="s">
        <v>319</v>
      </c>
      <c r="L401" s="100">
        <v>40841</v>
      </c>
      <c r="M401" s="101">
        <v>36821.903999999995</v>
      </c>
      <c r="N401" s="98" t="s">
        <v>304</v>
      </c>
      <c r="O401" s="102" t="s">
        <v>305</v>
      </c>
    </row>
    <row r="402" spans="4:15" x14ac:dyDescent="0.25">
      <c r="D402" s="98">
        <v>218</v>
      </c>
      <c r="E402" s="98" t="s">
        <v>808</v>
      </c>
      <c r="F402" s="98" t="s">
        <v>809</v>
      </c>
      <c r="G402" s="98" t="s">
        <v>810</v>
      </c>
      <c r="H402" s="98" t="s">
        <v>811</v>
      </c>
      <c r="I402" s="99" t="s">
        <v>812</v>
      </c>
      <c r="J402" s="99" t="s">
        <v>813</v>
      </c>
      <c r="K402" s="99" t="s">
        <v>814</v>
      </c>
      <c r="L402" s="103">
        <v>39436</v>
      </c>
      <c r="M402" s="101">
        <v>31145</v>
      </c>
      <c r="N402" s="98" t="s">
        <v>304</v>
      </c>
      <c r="O402" s="102" t="s">
        <v>305</v>
      </c>
    </row>
    <row r="403" spans="4:15" x14ac:dyDescent="0.25">
      <c r="D403" s="98">
        <v>219</v>
      </c>
      <c r="E403" s="98" t="s">
        <v>815</v>
      </c>
      <c r="F403" s="98" t="s">
        <v>816</v>
      </c>
      <c r="G403" s="98" t="s">
        <v>810</v>
      </c>
      <c r="H403" s="98" t="s">
        <v>817</v>
      </c>
      <c r="I403" s="99" t="s">
        <v>812</v>
      </c>
      <c r="J403" s="99" t="s">
        <v>813</v>
      </c>
      <c r="K403" s="99" t="s">
        <v>814</v>
      </c>
      <c r="L403" s="103">
        <v>36112</v>
      </c>
      <c r="M403" s="101">
        <v>31145</v>
      </c>
      <c r="N403" s="98" t="s">
        <v>304</v>
      </c>
      <c r="O403" s="102" t="s">
        <v>305</v>
      </c>
    </row>
    <row r="404" spans="4:15" x14ac:dyDescent="0.25">
      <c r="D404" s="98">
        <v>220</v>
      </c>
      <c r="E404" s="98" t="s">
        <v>818</v>
      </c>
      <c r="F404" s="98" t="s">
        <v>819</v>
      </c>
      <c r="G404" s="98" t="s">
        <v>810</v>
      </c>
      <c r="H404" s="98" t="s">
        <v>820</v>
      </c>
      <c r="I404" s="99" t="s">
        <v>812</v>
      </c>
      <c r="J404" s="99" t="s">
        <v>821</v>
      </c>
      <c r="K404" s="99" t="s">
        <v>822</v>
      </c>
      <c r="L404" s="103">
        <v>37548</v>
      </c>
      <c r="M404" s="101">
        <v>31145</v>
      </c>
      <c r="N404" s="98" t="s">
        <v>304</v>
      </c>
      <c r="O404" s="102" t="s">
        <v>305</v>
      </c>
    </row>
    <row r="405" spans="4:15" x14ac:dyDescent="0.25">
      <c r="D405" s="98">
        <v>221</v>
      </c>
      <c r="E405" s="98" t="s">
        <v>823</v>
      </c>
      <c r="F405" s="98" t="s">
        <v>824</v>
      </c>
      <c r="G405" s="98" t="s">
        <v>810</v>
      </c>
      <c r="H405" s="98" t="s">
        <v>820</v>
      </c>
      <c r="I405" s="99" t="s">
        <v>812</v>
      </c>
      <c r="J405" s="99" t="s">
        <v>821</v>
      </c>
      <c r="K405" s="99" t="s">
        <v>822</v>
      </c>
      <c r="L405" s="103">
        <v>37548</v>
      </c>
      <c r="M405" s="101">
        <v>31145</v>
      </c>
      <c r="N405" s="98" t="s">
        <v>334</v>
      </c>
      <c r="O405" s="102" t="s">
        <v>305</v>
      </c>
    </row>
    <row r="406" spans="4:15" x14ac:dyDescent="0.25">
      <c r="D406" s="98">
        <v>222</v>
      </c>
      <c r="E406" s="98" t="s">
        <v>825</v>
      </c>
      <c r="F406" s="98" t="s">
        <v>826</v>
      </c>
      <c r="G406" s="98" t="s">
        <v>810</v>
      </c>
      <c r="H406" s="98" t="s">
        <v>827</v>
      </c>
      <c r="I406" s="99" t="s">
        <v>812</v>
      </c>
      <c r="J406" s="99" t="s">
        <v>828</v>
      </c>
      <c r="K406" s="99" t="s">
        <v>829</v>
      </c>
      <c r="L406" s="103">
        <v>37474</v>
      </c>
      <c r="M406" s="101">
        <v>31145</v>
      </c>
      <c r="N406" s="98" t="s">
        <v>304</v>
      </c>
      <c r="O406" s="102" t="s">
        <v>305</v>
      </c>
    </row>
    <row r="407" spans="4:15" x14ac:dyDescent="0.25">
      <c r="D407" s="98">
        <v>223</v>
      </c>
      <c r="E407" s="98" t="s">
        <v>830</v>
      </c>
      <c r="F407" s="98" t="s">
        <v>831</v>
      </c>
      <c r="G407" s="98" t="s">
        <v>810</v>
      </c>
      <c r="H407" s="98" t="s">
        <v>832</v>
      </c>
      <c r="I407" s="99" t="s">
        <v>812</v>
      </c>
      <c r="J407" s="99" t="s">
        <v>828</v>
      </c>
      <c r="K407" s="99" t="s">
        <v>833</v>
      </c>
      <c r="L407" s="103">
        <v>39570</v>
      </c>
      <c r="M407" s="101">
        <v>31145</v>
      </c>
      <c r="N407" s="98" t="s">
        <v>304</v>
      </c>
      <c r="O407" s="102" t="s">
        <v>305</v>
      </c>
    </row>
    <row r="408" spans="4:15" x14ac:dyDescent="0.25">
      <c r="D408" s="98">
        <v>224</v>
      </c>
      <c r="E408" s="98" t="s">
        <v>834</v>
      </c>
      <c r="F408" s="98" t="s">
        <v>835</v>
      </c>
      <c r="G408" s="98" t="s">
        <v>810</v>
      </c>
      <c r="H408" s="98" t="s">
        <v>836</v>
      </c>
      <c r="I408" s="99" t="s">
        <v>812</v>
      </c>
      <c r="J408" s="99" t="s">
        <v>837</v>
      </c>
      <c r="K408" s="99" t="s">
        <v>838</v>
      </c>
      <c r="L408" s="103">
        <v>38077</v>
      </c>
      <c r="M408" s="101">
        <v>31145</v>
      </c>
      <c r="N408" s="98" t="s">
        <v>304</v>
      </c>
      <c r="O408" s="102" t="s">
        <v>305</v>
      </c>
    </row>
    <row r="409" spans="4:15" x14ac:dyDescent="0.25">
      <c r="D409" s="98">
        <v>225</v>
      </c>
      <c r="E409" s="98" t="s">
        <v>839</v>
      </c>
      <c r="F409" s="98" t="s">
        <v>840</v>
      </c>
      <c r="G409" s="98" t="s">
        <v>810</v>
      </c>
      <c r="H409" s="98" t="s">
        <v>836</v>
      </c>
      <c r="I409" s="99" t="s">
        <v>812</v>
      </c>
      <c r="J409" s="99" t="s">
        <v>837</v>
      </c>
      <c r="K409" s="99" t="s">
        <v>838</v>
      </c>
      <c r="L409" s="103">
        <v>38077</v>
      </c>
      <c r="M409" s="101">
        <v>31145</v>
      </c>
      <c r="N409" s="98" t="s">
        <v>458</v>
      </c>
      <c r="O409" s="102" t="s">
        <v>305</v>
      </c>
    </row>
    <row r="410" spans="4:15" x14ac:dyDescent="0.25">
      <c r="D410" s="98">
        <v>226</v>
      </c>
      <c r="E410" s="98" t="s">
        <v>841</v>
      </c>
      <c r="F410" s="98" t="s">
        <v>842</v>
      </c>
      <c r="G410" s="98" t="s">
        <v>810</v>
      </c>
      <c r="H410" s="98" t="s">
        <v>843</v>
      </c>
      <c r="I410" s="99" t="s">
        <v>812</v>
      </c>
      <c r="J410" s="99" t="s">
        <v>844</v>
      </c>
      <c r="K410" s="99" t="s">
        <v>845</v>
      </c>
      <c r="L410" s="103">
        <v>38367</v>
      </c>
      <c r="M410" s="101">
        <v>31145</v>
      </c>
      <c r="N410" s="98" t="s">
        <v>304</v>
      </c>
      <c r="O410" s="102" t="s">
        <v>305</v>
      </c>
    </row>
    <row r="411" spans="4:15" x14ac:dyDescent="0.25">
      <c r="D411" s="98">
        <v>227</v>
      </c>
      <c r="E411" s="98" t="s">
        <v>846</v>
      </c>
      <c r="F411" s="98" t="s">
        <v>847</v>
      </c>
      <c r="G411" s="98" t="s">
        <v>810</v>
      </c>
      <c r="H411" s="98" t="s">
        <v>848</v>
      </c>
      <c r="I411" s="99" t="s">
        <v>812</v>
      </c>
      <c r="J411" s="99" t="s">
        <v>844</v>
      </c>
      <c r="K411" s="99" t="s">
        <v>849</v>
      </c>
      <c r="L411" s="103">
        <v>38367</v>
      </c>
      <c r="M411" s="101">
        <v>31145</v>
      </c>
      <c r="N411" s="98" t="s">
        <v>304</v>
      </c>
      <c r="O411" s="102" t="s">
        <v>305</v>
      </c>
    </row>
    <row r="412" spans="4:15" x14ac:dyDescent="0.25">
      <c r="D412" s="98">
        <v>228</v>
      </c>
      <c r="E412" s="98" t="s">
        <v>850</v>
      </c>
      <c r="F412" s="98" t="s">
        <v>851</v>
      </c>
      <c r="G412" s="98" t="s">
        <v>810</v>
      </c>
      <c r="H412" s="98" t="s">
        <v>852</v>
      </c>
      <c r="I412" s="99" t="s">
        <v>812</v>
      </c>
      <c r="J412" s="99" t="s">
        <v>530</v>
      </c>
      <c r="K412" s="99" t="s">
        <v>853</v>
      </c>
      <c r="L412" s="103">
        <v>38789</v>
      </c>
      <c r="M412" s="101">
        <v>31145</v>
      </c>
      <c r="N412" s="98" t="s">
        <v>304</v>
      </c>
      <c r="O412" s="102" t="s">
        <v>305</v>
      </c>
    </row>
    <row r="413" spans="4:15" x14ac:dyDescent="0.25">
      <c r="D413" s="98">
        <v>229</v>
      </c>
      <c r="E413" s="98" t="s">
        <v>854</v>
      </c>
      <c r="F413" s="98" t="s">
        <v>855</v>
      </c>
      <c r="G413" s="98" t="s">
        <v>810</v>
      </c>
      <c r="H413" s="98" t="s">
        <v>856</v>
      </c>
      <c r="I413" s="99" t="s">
        <v>857</v>
      </c>
      <c r="J413" s="99" t="s">
        <v>858</v>
      </c>
      <c r="K413" s="99" t="s">
        <v>859</v>
      </c>
      <c r="L413" s="103">
        <v>39050</v>
      </c>
      <c r="M413" s="101">
        <v>31145</v>
      </c>
      <c r="N413" s="98" t="s">
        <v>304</v>
      </c>
      <c r="O413" s="102" t="s">
        <v>305</v>
      </c>
    </row>
    <row r="414" spans="4:15" x14ac:dyDescent="0.25">
      <c r="D414" s="98">
        <v>230</v>
      </c>
      <c r="E414" s="98" t="s">
        <v>860</v>
      </c>
      <c r="F414" s="98" t="s">
        <v>861</v>
      </c>
      <c r="G414" s="98" t="s">
        <v>810</v>
      </c>
      <c r="H414" s="98" t="s">
        <v>862</v>
      </c>
      <c r="I414" s="99" t="s">
        <v>857</v>
      </c>
      <c r="J414" s="99" t="s">
        <v>858</v>
      </c>
      <c r="K414" s="99" t="s">
        <v>863</v>
      </c>
      <c r="L414" s="103">
        <v>39050</v>
      </c>
      <c r="M414" s="101">
        <v>31145</v>
      </c>
      <c r="N414" s="98" t="s">
        <v>328</v>
      </c>
      <c r="O414" s="102" t="s">
        <v>305</v>
      </c>
    </row>
    <row r="415" spans="4:15" x14ac:dyDescent="0.25">
      <c r="D415" s="98">
        <v>231</v>
      </c>
      <c r="E415" s="98" t="s">
        <v>864</v>
      </c>
      <c r="F415" s="98" t="s">
        <v>865</v>
      </c>
      <c r="G415" s="98" t="s">
        <v>810</v>
      </c>
      <c r="H415" s="98" t="s">
        <v>866</v>
      </c>
      <c r="I415" s="99" t="s">
        <v>812</v>
      </c>
      <c r="J415" s="99" t="s">
        <v>659</v>
      </c>
      <c r="K415" s="99" t="s">
        <v>660</v>
      </c>
      <c r="L415" s="103">
        <v>39436</v>
      </c>
      <c r="M415" s="101">
        <v>31145</v>
      </c>
      <c r="N415" s="98" t="s">
        <v>304</v>
      </c>
      <c r="O415" s="102" t="s">
        <v>305</v>
      </c>
    </row>
    <row r="416" spans="4:15" x14ac:dyDescent="0.25">
      <c r="D416" s="98">
        <v>232</v>
      </c>
      <c r="E416" s="98" t="s">
        <v>867</v>
      </c>
      <c r="F416" s="98" t="s">
        <v>868</v>
      </c>
      <c r="G416" s="98" t="s">
        <v>810</v>
      </c>
      <c r="H416" s="98" t="s">
        <v>866</v>
      </c>
      <c r="I416" s="99" t="s">
        <v>812</v>
      </c>
      <c r="J416" s="99" t="s">
        <v>659</v>
      </c>
      <c r="K416" s="99" t="s">
        <v>660</v>
      </c>
      <c r="L416" s="103">
        <v>39436</v>
      </c>
      <c r="M416" s="101">
        <v>31145</v>
      </c>
      <c r="N416" s="98" t="s">
        <v>304</v>
      </c>
      <c r="O416" s="102" t="s">
        <v>305</v>
      </c>
    </row>
    <row r="417" spans="4:15" x14ac:dyDescent="0.25">
      <c r="D417" s="98">
        <v>233</v>
      </c>
      <c r="E417" s="98" t="s">
        <v>869</v>
      </c>
      <c r="F417" s="98" t="s">
        <v>870</v>
      </c>
      <c r="G417" s="98" t="s">
        <v>810</v>
      </c>
      <c r="H417" s="98" t="s">
        <v>866</v>
      </c>
      <c r="I417" s="99" t="s">
        <v>812</v>
      </c>
      <c r="J417" s="99" t="s">
        <v>659</v>
      </c>
      <c r="K417" s="99" t="s">
        <v>660</v>
      </c>
      <c r="L417" s="103">
        <v>39436</v>
      </c>
      <c r="M417" s="101">
        <v>31145</v>
      </c>
      <c r="N417" s="98" t="s">
        <v>304</v>
      </c>
      <c r="O417" s="102" t="s">
        <v>305</v>
      </c>
    </row>
    <row r="418" spans="4:15" x14ac:dyDescent="0.25">
      <c r="D418" s="98">
        <v>234</v>
      </c>
      <c r="E418" s="98" t="s">
        <v>871</v>
      </c>
      <c r="F418" s="98" t="s">
        <v>872</v>
      </c>
      <c r="G418" s="98" t="s">
        <v>810</v>
      </c>
      <c r="H418" s="98" t="s">
        <v>866</v>
      </c>
      <c r="I418" s="99" t="s">
        <v>812</v>
      </c>
      <c r="J418" s="99" t="s">
        <v>659</v>
      </c>
      <c r="K418" s="99" t="s">
        <v>660</v>
      </c>
      <c r="L418" s="103">
        <v>39436</v>
      </c>
      <c r="M418" s="101">
        <v>31145</v>
      </c>
      <c r="N418" s="98" t="s">
        <v>304</v>
      </c>
      <c r="O418" s="102" t="s">
        <v>305</v>
      </c>
    </row>
    <row r="419" spans="4:15" x14ac:dyDescent="0.25">
      <c r="D419" s="98">
        <v>235</v>
      </c>
      <c r="E419" s="98" t="s">
        <v>873</v>
      </c>
      <c r="F419" s="98" t="s">
        <v>874</v>
      </c>
      <c r="G419" s="98" t="s">
        <v>810</v>
      </c>
      <c r="H419" s="98" t="s">
        <v>875</v>
      </c>
      <c r="I419" s="99" t="s">
        <v>812</v>
      </c>
      <c r="J419" s="99" t="s">
        <v>659</v>
      </c>
      <c r="K419" s="99" t="s">
        <v>660</v>
      </c>
      <c r="L419" s="103">
        <v>39436</v>
      </c>
      <c r="M419" s="101">
        <v>31145</v>
      </c>
      <c r="N419" s="98" t="s">
        <v>304</v>
      </c>
      <c r="O419" s="102" t="s">
        <v>305</v>
      </c>
    </row>
    <row r="420" spans="4:15" x14ac:dyDescent="0.25">
      <c r="D420" s="98">
        <v>236</v>
      </c>
      <c r="E420" s="98" t="s">
        <v>876</v>
      </c>
      <c r="F420" s="98" t="s">
        <v>877</v>
      </c>
      <c r="G420" s="98" t="s">
        <v>810</v>
      </c>
      <c r="H420" s="98" t="s">
        <v>875</v>
      </c>
      <c r="I420" s="99" t="s">
        <v>812</v>
      </c>
      <c r="J420" s="99" t="s">
        <v>659</v>
      </c>
      <c r="K420" s="99" t="s">
        <v>660</v>
      </c>
      <c r="L420" s="103">
        <v>39436</v>
      </c>
      <c r="M420" s="101">
        <v>31145</v>
      </c>
      <c r="N420" s="98" t="s">
        <v>398</v>
      </c>
      <c r="O420" s="102" t="s">
        <v>305</v>
      </c>
    </row>
    <row r="421" spans="4:15" x14ac:dyDescent="0.25">
      <c r="D421" s="98">
        <v>237</v>
      </c>
      <c r="E421" s="98" t="s">
        <v>878</v>
      </c>
      <c r="F421" s="98" t="s">
        <v>879</v>
      </c>
      <c r="G421" s="98" t="s">
        <v>810</v>
      </c>
      <c r="H421" s="98" t="s">
        <v>880</v>
      </c>
      <c r="I421" s="99" t="s">
        <v>812</v>
      </c>
      <c r="J421" s="99" t="s">
        <v>659</v>
      </c>
      <c r="K421" s="99" t="s">
        <v>660</v>
      </c>
      <c r="L421" s="103">
        <v>39436</v>
      </c>
      <c r="M421" s="101">
        <v>31145</v>
      </c>
      <c r="N421" s="98" t="s">
        <v>304</v>
      </c>
      <c r="O421" s="102" t="s">
        <v>305</v>
      </c>
    </row>
    <row r="422" spans="4:15" x14ac:dyDescent="0.25">
      <c r="D422" s="98">
        <v>238</v>
      </c>
      <c r="E422" s="98" t="s">
        <v>881</v>
      </c>
      <c r="F422" s="98" t="s">
        <v>882</v>
      </c>
      <c r="G422" s="98" t="s">
        <v>810</v>
      </c>
      <c r="H422" s="98" t="s">
        <v>880</v>
      </c>
      <c r="I422" s="99" t="s">
        <v>812</v>
      </c>
      <c r="J422" s="99" t="s">
        <v>659</v>
      </c>
      <c r="K422" s="99" t="s">
        <v>660</v>
      </c>
      <c r="L422" s="103">
        <v>39436</v>
      </c>
      <c r="M422" s="101">
        <v>31145</v>
      </c>
      <c r="N422" s="98" t="s">
        <v>304</v>
      </c>
      <c r="O422" s="102" t="s">
        <v>305</v>
      </c>
    </row>
    <row r="423" spans="4:15" x14ac:dyDescent="0.25">
      <c r="D423" s="98">
        <v>239</v>
      </c>
      <c r="E423" s="98" t="s">
        <v>883</v>
      </c>
      <c r="F423" s="98" t="s">
        <v>884</v>
      </c>
      <c r="G423" s="98" t="s">
        <v>810</v>
      </c>
      <c r="H423" s="98" t="s">
        <v>885</v>
      </c>
      <c r="I423" s="99" t="s">
        <v>857</v>
      </c>
      <c r="J423" s="99" t="s">
        <v>858</v>
      </c>
      <c r="K423" s="99" t="s">
        <v>886</v>
      </c>
      <c r="L423" s="103">
        <v>39703</v>
      </c>
      <c r="M423" s="101">
        <v>31145</v>
      </c>
      <c r="N423" s="98" t="s">
        <v>304</v>
      </c>
      <c r="O423" s="102" t="s">
        <v>305</v>
      </c>
    </row>
    <row r="424" spans="4:15" x14ac:dyDescent="0.25">
      <c r="D424" s="98">
        <v>240</v>
      </c>
      <c r="E424" s="98" t="s">
        <v>887</v>
      </c>
      <c r="F424" s="98" t="s">
        <v>888</v>
      </c>
      <c r="G424" s="98" t="s">
        <v>810</v>
      </c>
      <c r="H424" s="98" t="s">
        <v>875</v>
      </c>
      <c r="I424" s="99" t="s">
        <v>812</v>
      </c>
      <c r="J424" s="99" t="s">
        <v>659</v>
      </c>
      <c r="K424" s="99" t="s">
        <v>889</v>
      </c>
      <c r="L424" s="103">
        <v>39585</v>
      </c>
      <c r="M424" s="101">
        <v>31145</v>
      </c>
      <c r="N424" s="98" t="s">
        <v>304</v>
      </c>
      <c r="O424" s="102" t="s">
        <v>305</v>
      </c>
    </row>
    <row r="425" spans="4:15" x14ac:dyDescent="0.25">
      <c r="D425" s="98">
        <v>241</v>
      </c>
      <c r="E425" s="98" t="s">
        <v>890</v>
      </c>
      <c r="F425" s="98" t="s">
        <v>891</v>
      </c>
      <c r="G425" s="98" t="s">
        <v>810</v>
      </c>
      <c r="H425" s="98" t="s">
        <v>875</v>
      </c>
      <c r="I425" s="99" t="s">
        <v>812</v>
      </c>
      <c r="J425" s="99" t="s">
        <v>659</v>
      </c>
      <c r="K425" s="99" t="s">
        <v>889</v>
      </c>
      <c r="L425" s="103">
        <v>39585</v>
      </c>
      <c r="M425" s="101">
        <v>31145</v>
      </c>
      <c r="N425" s="98" t="s">
        <v>156</v>
      </c>
      <c r="O425" s="102" t="s">
        <v>305</v>
      </c>
    </row>
    <row r="426" spans="4:15" x14ac:dyDescent="0.25">
      <c r="D426" s="98">
        <v>242</v>
      </c>
      <c r="E426" s="98" t="s">
        <v>892</v>
      </c>
      <c r="F426" s="98" t="s">
        <v>893</v>
      </c>
      <c r="G426" s="98" t="s">
        <v>810</v>
      </c>
      <c r="H426" s="98" t="s">
        <v>885</v>
      </c>
      <c r="I426" s="99" t="s">
        <v>857</v>
      </c>
      <c r="J426" s="99" t="s">
        <v>858</v>
      </c>
      <c r="K426" s="99" t="s">
        <v>894</v>
      </c>
      <c r="L426" s="103">
        <v>39703</v>
      </c>
      <c r="M426" s="101">
        <v>31145</v>
      </c>
      <c r="N426" s="98" t="s">
        <v>304</v>
      </c>
      <c r="O426" s="102" t="s">
        <v>305</v>
      </c>
    </row>
    <row r="427" spans="4:15" x14ac:dyDescent="0.25">
      <c r="D427" s="98">
        <v>243</v>
      </c>
      <c r="E427" s="98" t="s">
        <v>895</v>
      </c>
      <c r="F427" s="98" t="s">
        <v>896</v>
      </c>
      <c r="G427" s="98" t="s">
        <v>810</v>
      </c>
      <c r="H427" s="98" t="s">
        <v>885</v>
      </c>
      <c r="I427" s="99" t="s">
        <v>857</v>
      </c>
      <c r="J427" s="99" t="s">
        <v>858</v>
      </c>
      <c r="K427" s="99" t="s">
        <v>894</v>
      </c>
      <c r="L427" s="103">
        <v>39703</v>
      </c>
      <c r="M427" s="101">
        <v>31145</v>
      </c>
      <c r="N427" s="98" t="s">
        <v>304</v>
      </c>
      <c r="O427" s="102" t="s">
        <v>305</v>
      </c>
    </row>
    <row r="428" spans="4:15" x14ac:dyDescent="0.25">
      <c r="D428" s="98">
        <v>244</v>
      </c>
      <c r="E428" s="98" t="s">
        <v>897</v>
      </c>
      <c r="F428" s="98" t="s">
        <v>898</v>
      </c>
      <c r="G428" s="98" t="s">
        <v>810</v>
      </c>
      <c r="H428" s="98" t="s">
        <v>885</v>
      </c>
      <c r="I428" s="99" t="s">
        <v>857</v>
      </c>
      <c r="J428" s="99" t="s">
        <v>858</v>
      </c>
      <c r="K428" s="99" t="s">
        <v>899</v>
      </c>
      <c r="L428" s="103">
        <v>39827</v>
      </c>
      <c r="M428" s="101">
        <v>31145</v>
      </c>
      <c r="N428" s="98" t="s">
        <v>304</v>
      </c>
      <c r="O428" s="102" t="s">
        <v>305</v>
      </c>
    </row>
    <row r="429" spans="4:15" x14ac:dyDescent="0.25">
      <c r="D429" s="98">
        <v>245</v>
      </c>
      <c r="E429" s="98" t="s">
        <v>900</v>
      </c>
      <c r="F429" s="98" t="s">
        <v>901</v>
      </c>
      <c r="G429" s="98" t="s">
        <v>810</v>
      </c>
      <c r="H429" s="98" t="s">
        <v>875</v>
      </c>
      <c r="I429" s="99" t="s">
        <v>812</v>
      </c>
      <c r="J429" s="99" t="s">
        <v>659</v>
      </c>
      <c r="K429" s="99" t="s">
        <v>660</v>
      </c>
      <c r="L429" s="103">
        <v>39436</v>
      </c>
      <c r="M429" s="101">
        <v>31145</v>
      </c>
      <c r="N429" s="98" t="s">
        <v>304</v>
      </c>
      <c r="O429" s="102" t="s">
        <v>305</v>
      </c>
    </row>
    <row r="430" spans="4:15" x14ac:dyDescent="0.25">
      <c r="D430" s="98">
        <v>246</v>
      </c>
      <c r="E430" s="98" t="s">
        <v>902</v>
      </c>
      <c r="F430" s="98" t="s">
        <v>903</v>
      </c>
      <c r="G430" s="98" t="s">
        <v>810</v>
      </c>
      <c r="H430" s="98" t="s">
        <v>875</v>
      </c>
      <c r="I430" s="99" t="s">
        <v>812</v>
      </c>
      <c r="J430" s="99" t="s">
        <v>659</v>
      </c>
      <c r="K430" s="99" t="s">
        <v>660</v>
      </c>
      <c r="L430" s="103">
        <v>39436</v>
      </c>
      <c r="M430" s="101">
        <v>31145</v>
      </c>
      <c r="N430" s="98" t="s">
        <v>328</v>
      </c>
      <c r="O430" s="102" t="s">
        <v>305</v>
      </c>
    </row>
    <row r="431" spans="4:15" x14ac:dyDescent="0.25">
      <c r="D431" s="98">
        <v>247</v>
      </c>
      <c r="E431" s="98" t="s">
        <v>904</v>
      </c>
      <c r="F431" s="98" t="s">
        <v>905</v>
      </c>
      <c r="G431" s="98" t="s">
        <v>810</v>
      </c>
      <c r="H431" s="98" t="s">
        <v>906</v>
      </c>
      <c r="I431" s="99" t="s">
        <v>812</v>
      </c>
      <c r="J431" s="99" t="s">
        <v>659</v>
      </c>
      <c r="K431" s="99" t="s">
        <v>660</v>
      </c>
      <c r="L431" s="100">
        <v>39436</v>
      </c>
      <c r="M431" s="101">
        <v>31145</v>
      </c>
      <c r="N431" s="98" t="s">
        <v>328</v>
      </c>
      <c r="O431" s="102" t="s">
        <v>305</v>
      </c>
    </row>
    <row r="432" spans="4:15" x14ac:dyDescent="0.25">
      <c r="D432" s="98">
        <v>248</v>
      </c>
      <c r="E432" s="98" t="s">
        <v>907</v>
      </c>
      <c r="F432" s="98" t="s">
        <v>908</v>
      </c>
      <c r="G432" s="98" t="s">
        <v>810</v>
      </c>
      <c r="H432" s="98" t="s">
        <v>862</v>
      </c>
      <c r="I432" s="99" t="s">
        <v>857</v>
      </c>
      <c r="J432" s="99" t="s">
        <v>858</v>
      </c>
      <c r="K432" s="99" t="s">
        <v>909</v>
      </c>
      <c r="L432" s="100">
        <v>39827</v>
      </c>
      <c r="M432" s="101">
        <v>31145</v>
      </c>
      <c r="N432" s="98" t="s">
        <v>304</v>
      </c>
      <c r="O432" s="102" t="s">
        <v>305</v>
      </c>
    </row>
    <row r="433" spans="4:15" x14ac:dyDescent="0.25">
      <c r="D433" s="98">
        <v>249</v>
      </c>
      <c r="E433" s="98" t="s">
        <v>910</v>
      </c>
      <c r="F433" s="98" t="s">
        <v>911</v>
      </c>
      <c r="G433" s="98" t="s">
        <v>810</v>
      </c>
      <c r="H433" s="98" t="s">
        <v>912</v>
      </c>
      <c r="I433" s="99" t="s">
        <v>913</v>
      </c>
      <c r="J433" s="99" t="s">
        <v>659</v>
      </c>
      <c r="K433" s="99" t="s">
        <v>914</v>
      </c>
      <c r="L433" s="100">
        <v>39570</v>
      </c>
      <c r="M433" s="101">
        <v>31145</v>
      </c>
      <c r="N433" s="98" t="s">
        <v>915</v>
      </c>
      <c r="O433" s="102" t="s">
        <v>305</v>
      </c>
    </row>
    <row r="434" spans="4:15" x14ac:dyDescent="0.25">
      <c r="D434" s="98">
        <v>250</v>
      </c>
      <c r="E434" s="98" t="s">
        <v>916</v>
      </c>
      <c r="F434" s="98" t="s">
        <v>917</v>
      </c>
      <c r="G434" s="98" t="s">
        <v>810</v>
      </c>
      <c r="H434" s="98" t="s">
        <v>862</v>
      </c>
      <c r="I434" s="99" t="s">
        <v>857</v>
      </c>
      <c r="J434" s="99" t="s">
        <v>858</v>
      </c>
      <c r="K434" s="99" t="s">
        <v>918</v>
      </c>
      <c r="L434" s="100">
        <v>39827</v>
      </c>
      <c r="M434" s="101">
        <v>31145</v>
      </c>
      <c r="N434" s="98" t="s">
        <v>156</v>
      </c>
      <c r="O434" s="102" t="s">
        <v>305</v>
      </c>
    </row>
    <row r="435" spans="4:15" x14ac:dyDescent="0.25">
      <c r="D435" s="98">
        <v>251</v>
      </c>
      <c r="E435" s="98" t="s">
        <v>919</v>
      </c>
      <c r="F435" s="98" t="s">
        <v>920</v>
      </c>
      <c r="G435" s="98" t="s">
        <v>810</v>
      </c>
      <c r="H435" s="98" t="s">
        <v>862</v>
      </c>
      <c r="I435" s="99" t="s">
        <v>857</v>
      </c>
      <c r="J435" s="99" t="s">
        <v>858</v>
      </c>
      <c r="K435" s="99" t="s">
        <v>918</v>
      </c>
      <c r="L435" s="100">
        <v>39827</v>
      </c>
      <c r="M435" s="101">
        <v>31145</v>
      </c>
      <c r="N435" s="98" t="s">
        <v>156</v>
      </c>
      <c r="O435" s="102" t="s">
        <v>305</v>
      </c>
    </row>
    <row r="436" spans="4:15" x14ac:dyDescent="0.25">
      <c r="D436" s="98">
        <v>252</v>
      </c>
      <c r="E436" s="98" t="s">
        <v>921</v>
      </c>
      <c r="F436" s="98" t="s">
        <v>922</v>
      </c>
      <c r="G436" s="98" t="s">
        <v>810</v>
      </c>
      <c r="H436" s="98" t="s">
        <v>862</v>
      </c>
      <c r="I436" s="99" t="s">
        <v>857</v>
      </c>
      <c r="J436" s="99" t="s">
        <v>858</v>
      </c>
      <c r="K436" s="99" t="s">
        <v>923</v>
      </c>
      <c r="L436" s="100">
        <v>39827</v>
      </c>
      <c r="M436" s="101">
        <v>31145</v>
      </c>
      <c r="N436" s="98" t="s">
        <v>385</v>
      </c>
      <c r="O436" s="102" t="s">
        <v>305</v>
      </c>
    </row>
    <row r="437" spans="4:15" x14ac:dyDescent="0.25">
      <c r="D437" s="98">
        <v>253</v>
      </c>
      <c r="E437" s="98" t="s">
        <v>924</v>
      </c>
      <c r="F437" s="98" t="s">
        <v>925</v>
      </c>
      <c r="G437" s="98" t="s">
        <v>810</v>
      </c>
      <c r="H437" s="98" t="s">
        <v>926</v>
      </c>
      <c r="I437" s="99" t="s">
        <v>913</v>
      </c>
      <c r="J437" s="99" t="s">
        <v>302</v>
      </c>
      <c r="K437" s="99" t="s">
        <v>669</v>
      </c>
      <c r="L437" s="100">
        <v>40171</v>
      </c>
      <c r="M437" s="101">
        <v>31145</v>
      </c>
      <c r="N437" s="98" t="s">
        <v>304</v>
      </c>
      <c r="O437" s="102" t="s">
        <v>305</v>
      </c>
    </row>
    <row r="438" spans="4:15" x14ac:dyDescent="0.25">
      <c r="D438" s="98">
        <v>254</v>
      </c>
      <c r="E438" s="98" t="s">
        <v>927</v>
      </c>
      <c r="F438" s="98" t="s">
        <v>928</v>
      </c>
      <c r="G438" s="98" t="s">
        <v>810</v>
      </c>
      <c r="H438" s="98" t="s">
        <v>926</v>
      </c>
      <c r="I438" s="99" t="s">
        <v>913</v>
      </c>
      <c r="J438" s="99" t="s">
        <v>302</v>
      </c>
      <c r="K438" s="99" t="s">
        <v>669</v>
      </c>
      <c r="L438" s="100">
        <v>40171</v>
      </c>
      <c r="M438" s="101">
        <v>31145</v>
      </c>
      <c r="N438" s="98" t="s">
        <v>345</v>
      </c>
      <c r="O438" s="102" t="s">
        <v>305</v>
      </c>
    </row>
    <row r="439" spans="4:15" x14ac:dyDescent="0.25">
      <c r="D439" s="98">
        <v>255</v>
      </c>
      <c r="E439" s="98" t="s">
        <v>929</v>
      </c>
      <c r="F439" s="98" t="s">
        <v>930</v>
      </c>
      <c r="G439" s="98" t="s">
        <v>810</v>
      </c>
      <c r="H439" s="98" t="s">
        <v>926</v>
      </c>
      <c r="I439" s="99" t="s">
        <v>913</v>
      </c>
      <c r="J439" s="99" t="s">
        <v>302</v>
      </c>
      <c r="K439" s="99" t="s">
        <v>669</v>
      </c>
      <c r="L439" s="100">
        <v>40171</v>
      </c>
      <c r="M439" s="101">
        <v>31145</v>
      </c>
      <c r="N439" s="98" t="s">
        <v>304</v>
      </c>
      <c r="O439" s="102" t="s">
        <v>305</v>
      </c>
    </row>
    <row r="440" spans="4:15" x14ac:dyDescent="0.25">
      <c r="D440" s="98">
        <v>256</v>
      </c>
      <c r="E440" s="98" t="s">
        <v>931</v>
      </c>
      <c r="F440" s="98" t="s">
        <v>932</v>
      </c>
      <c r="G440" s="98" t="s">
        <v>810</v>
      </c>
      <c r="H440" s="98" t="s">
        <v>926</v>
      </c>
      <c r="I440" s="99" t="s">
        <v>913</v>
      </c>
      <c r="J440" s="99" t="s">
        <v>302</v>
      </c>
      <c r="K440" s="99" t="s">
        <v>669</v>
      </c>
      <c r="L440" s="100">
        <v>40171</v>
      </c>
      <c r="M440" s="101">
        <v>31145</v>
      </c>
      <c r="N440" s="98" t="s">
        <v>304</v>
      </c>
      <c r="O440" s="102" t="s">
        <v>305</v>
      </c>
    </row>
    <row r="441" spans="4:15" x14ac:dyDescent="0.25">
      <c r="D441" s="98">
        <v>257</v>
      </c>
      <c r="E441" s="98" t="s">
        <v>933</v>
      </c>
      <c r="F441" s="98" t="s">
        <v>934</v>
      </c>
      <c r="G441" s="98" t="s">
        <v>810</v>
      </c>
      <c r="H441" s="98" t="s">
        <v>926</v>
      </c>
      <c r="I441" s="99" t="s">
        <v>913</v>
      </c>
      <c r="J441" s="99" t="s">
        <v>302</v>
      </c>
      <c r="K441" s="99" t="s">
        <v>669</v>
      </c>
      <c r="L441" s="100">
        <v>40171</v>
      </c>
      <c r="M441" s="101">
        <v>31145</v>
      </c>
      <c r="N441" s="98" t="s">
        <v>304</v>
      </c>
      <c r="O441" s="102" t="s">
        <v>305</v>
      </c>
    </row>
    <row r="442" spans="4:15" x14ac:dyDescent="0.25">
      <c r="D442" s="98">
        <v>258</v>
      </c>
      <c r="E442" s="98" t="s">
        <v>935</v>
      </c>
      <c r="F442" s="98" t="s">
        <v>936</v>
      </c>
      <c r="G442" s="98" t="s">
        <v>810</v>
      </c>
      <c r="H442" s="98" t="s">
        <v>926</v>
      </c>
      <c r="I442" s="99" t="s">
        <v>913</v>
      </c>
      <c r="J442" s="99" t="s">
        <v>302</v>
      </c>
      <c r="K442" s="99" t="s">
        <v>669</v>
      </c>
      <c r="L442" s="100">
        <v>40171</v>
      </c>
      <c r="M442" s="101">
        <v>31145</v>
      </c>
      <c r="N442" s="98" t="s">
        <v>304</v>
      </c>
      <c r="O442" s="102" t="s">
        <v>305</v>
      </c>
    </row>
    <row r="443" spans="4:15" x14ac:dyDescent="0.25">
      <c r="D443" s="98">
        <v>259</v>
      </c>
      <c r="E443" s="98" t="s">
        <v>937</v>
      </c>
      <c r="F443" s="98" t="s">
        <v>938</v>
      </c>
      <c r="G443" s="98" t="s">
        <v>810</v>
      </c>
      <c r="H443" s="98" t="s">
        <v>926</v>
      </c>
      <c r="I443" s="99" t="s">
        <v>913</v>
      </c>
      <c r="J443" s="99" t="s">
        <v>302</v>
      </c>
      <c r="K443" s="99" t="s">
        <v>669</v>
      </c>
      <c r="L443" s="100">
        <v>40171</v>
      </c>
      <c r="M443" s="101">
        <v>31145</v>
      </c>
      <c r="N443" s="98" t="s">
        <v>368</v>
      </c>
      <c r="O443" s="102" t="s">
        <v>305</v>
      </c>
    </row>
    <row r="444" spans="4:15" x14ac:dyDescent="0.25">
      <c r="D444" s="98">
        <v>260</v>
      </c>
      <c r="E444" s="98" t="s">
        <v>939</v>
      </c>
      <c r="F444" s="98" t="s">
        <v>940</v>
      </c>
      <c r="G444" s="98" t="s">
        <v>810</v>
      </c>
      <c r="H444" s="98" t="s">
        <v>926</v>
      </c>
      <c r="I444" s="99" t="s">
        <v>913</v>
      </c>
      <c r="J444" s="99" t="s">
        <v>302</v>
      </c>
      <c r="K444" s="99" t="s">
        <v>669</v>
      </c>
      <c r="L444" s="100">
        <v>40171</v>
      </c>
      <c r="M444" s="101">
        <v>31145</v>
      </c>
      <c r="N444" s="98" t="s">
        <v>304</v>
      </c>
      <c r="O444" s="102" t="s">
        <v>305</v>
      </c>
    </row>
    <row r="445" spans="4:15" x14ac:dyDescent="0.25">
      <c r="D445" s="98">
        <v>261</v>
      </c>
      <c r="E445" s="98" t="s">
        <v>941</v>
      </c>
      <c r="F445" s="98" t="s">
        <v>942</v>
      </c>
      <c r="G445" s="98" t="s">
        <v>810</v>
      </c>
      <c r="H445" s="98" t="s">
        <v>926</v>
      </c>
      <c r="I445" s="99" t="s">
        <v>913</v>
      </c>
      <c r="J445" s="99" t="s">
        <v>302</v>
      </c>
      <c r="K445" s="99" t="s">
        <v>669</v>
      </c>
      <c r="L445" s="100">
        <v>40171</v>
      </c>
      <c r="M445" s="101">
        <v>31145</v>
      </c>
      <c r="N445" s="98" t="s">
        <v>304</v>
      </c>
      <c r="O445" s="102" t="s">
        <v>305</v>
      </c>
    </row>
    <row r="446" spans="4:15" x14ac:dyDescent="0.25">
      <c r="D446" s="98">
        <v>262</v>
      </c>
      <c r="E446" s="98" t="s">
        <v>943</v>
      </c>
      <c r="F446" s="98" t="s">
        <v>944</v>
      </c>
      <c r="G446" s="98" t="s">
        <v>810</v>
      </c>
      <c r="H446" s="98" t="s">
        <v>926</v>
      </c>
      <c r="I446" s="99" t="s">
        <v>913</v>
      </c>
      <c r="J446" s="99" t="s">
        <v>302</v>
      </c>
      <c r="K446" s="99" t="s">
        <v>669</v>
      </c>
      <c r="L446" s="100">
        <v>40171</v>
      </c>
      <c r="M446" s="101">
        <v>31145</v>
      </c>
      <c r="N446" s="98" t="s">
        <v>304</v>
      </c>
      <c r="O446" s="102" t="s">
        <v>305</v>
      </c>
    </row>
    <row r="447" spans="4:15" x14ac:dyDescent="0.25">
      <c r="D447" s="98">
        <v>263</v>
      </c>
      <c r="E447" s="98" t="s">
        <v>945</v>
      </c>
      <c r="F447" s="98" t="s">
        <v>946</v>
      </c>
      <c r="G447" s="98" t="s">
        <v>810</v>
      </c>
      <c r="H447" s="98" t="s">
        <v>926</v>
      </c>
      <c r="I447" s="99" t="s">
        <v>913</v>
      </c>
      <c r="J447" s="99" t="s">
        <v>302</v>
      </c>
      <c r="K447" s="99" t="s">
        <v>669</v>
      </c>
      <c r="L447" s="100">
        <v>40171</v>
      </c>
      <c r="M447" s="101">
        <v>31145</v>
      </c>
      <c r="N447" s="98" t="s">
        <v>304</v>
      </c>
      <c r="O447" s="102" t="s">
        <v>305</v>
      </c>
    </row>
    <row r="448" spans="4:15" x14ac:dyDescent="0.25">
      <c r="D448" s="98">
        <v>264</v>
      </c>
      <c r="E448" s="98" t="s">
        <v>947</v>
      </c>
      <c r="F448" s="98" t="s">
        <v>948</v>
      </c>
      <c r="G448" s="98" t="s">
        <v>810</v>
      </c>
      <c r="H448" s="98" t="s">
        <v>926</v>
      </c>
      <c r="I448" s="99" t="s">
        <v>913</v>
      </c>
      <c r="J448" s="99" t="s">
        <v>302</v>
      </c>
      <c r="K448" s="99" t="s">
        <v>669</v>
      </c>
      <c r="L448" s="100">
        <v>40171</v>
      </c>
      <c r="M448" s="101">
        <v>31145</v>
      </c>
      <c r="N448" s="98" t="s">
        <v>304</v>
      </c>
      <c r="O448" s="102" t="s">
        <v>305</v>
      </c>
    </row>
    <row r="449" spans="4:15" x14ac:dyDescent="0.25">
      <c r="D449" s="98">
        <v>265</v>
      </c>
      <c r="E449" s="98" t="s">
        <v>949</v>
      </c>
      <c r="F449" s="98" t="s">
        <v>950</v>
      </c>
      <c r="G449" s="98" t="s">
        <v>810</v>
      </c>
      <c r="H449" s="98" t="s">
        <v>926</v>
      </c>
      <c r="I449" s="99" t="s">
        <v>913</v>
      </c>
      <c r="J449" s="99" t="s">
        <v>302</v>
      </c>
      <c r="K449" s="99" t="s">
        <v>669</v>
      </c>
      <c r="L449" s="100">
        <v>40171</v>
      </c>
      <c r="M449" s="101">
        <v>31145</v>
      </c>
      <c r="N449" s="98" t="s">
        <v>304</v>
      </c>
      <c r="O449" s="102" t="s">
        <v>305</v>
      </c>
    </row>
    <row r="450" spans="4:15" x14ac:dyDescent="0.25">
      <c r="D450" s="98">
        <v>266</v>
      </c>
      <c r="E450" s="98" t="s">
        <v>951</v>
      </c>
      <c r="F450" s="98" t="s">
        <v>952</v>
      </c>
      <c r="G450" s="98" t="s">
        <v>810</v>
      </c>
      <c r="H450" s="98" t="s">
        <v>953</v>
      </c>
      <c r="I450" s="99" t="s">
        <v>913</v>
      </c>
      <c r="J450" s="99" t="s">
        <v>302</v>
      </c>
      <c r="K450" s="99" t="s">
        <v>669</v>
      </c>
      <c r="L450" s="100">
        <v>40171</v>
      </c>
      <c r="M450" s="101">
        <v>31145</v>
      </c>
      <c r="N450" s="98" t="s">
        <v>304</v>
      </c>
      <c r="O450" s="102" t="s">
        <v>305</v>
      </c>
    </row>
    <row r="451" spans="4:15" x14ac:dyDescent="0.25">
      <c r="D451" s="98">
        <v>267</v>
      </c>
      <c r="E451" s="98" t="s">
        <v>954</v>
      </c>
      <c r="F451" s="98" t="s">
        <v>955</v>
      </c>
      <c r="G451" s="98" t="s">
        <v>810</v>
      </c>
      <c r="H451" s="98" t="s">
        <v>953</v>
      </c>
      <c r="I451" s="99" t="s">
        <v>913</v>
      </c>
      <c r="J451" s="99" t="s">
        <v>302</v>
      </c>
      <c r="K451" s="99" t="s">
        <v>669</v>
      </c>
      <c r="L451" s="100">
        <v>40171</v>
      </c>
      <c r="M451" s="101">
        <v>31145</v>
      </c>
      <c r="N451" s="98" t="s">
        <v>304</v>
      </c>
      <c r="O451" s="102" t="s">
        <v>305</v>
      </c>
    </row>
    <row r="452" spans="4:15" x14ac:dyDescent="0.25">
      <c r="D452" s="98">
        <v>268</v>
      </c>
      <c r="E452" s="98" t="s">
        <v>956</v>
      </c>
      <c r="F452" s="98" t="s">
        <v>957</v>
      </c>
      <c r="G452" s="98" t="s">
        <v>810</v>
      </c>
      <c r="H452" s="98" t="s">
        <v>875</v>
      </c>
      <c r="I452" s="99" t="s">
        <v>913</v>
      </c>
      <c r="J452" s="99" t="s">
        <v>302</v>
      </c>
      <c r="K452" s="99" t="s">
        <v>669</v>
      </c>
      <c r="L452" s="100">
        <v>40171</v>
      </c>
      <c r="M452" s="101">
        <v>31145</v>
      </c>
      <c r="N452" s="98" t="s">
        <v>398</v>
      </c>
      <c r="O452" s="102" t="s">
        <v>305</v>
      </c>
    </row>
    <row r="453" spans="4:15" x14ac:dyDescent="0.25">
      <c r="D453" s="98">
        <v>269</v>
      </c>
      <c r="E453" s="98" t="s">
        <v>958</v>
      </c>
      <c r="F453" s="98" t="s">
        <v>959</v>
      </c>
      <c r="G453" s="98" t="s">
        <v>810</v>
      </c>
      <c r="H453" s="98" t="s">
        <v>912</v>
      </c>
      <c r="I453" s="99" t="s">
        <v>913</v>
      </c>
      <c r="J453" s="99" t="s">
        <v>302</v>
      </c>
      <c r="K453" s="99" t="s">
        <v>669</v>
      </c>
      <c r="L453" s="100">
        <v>40171</v>
      </c>
      <c r="M453" s="101">
        <v>31145</v>
      </c>
      <c r="N453" s="98" t="s">
        <v>156</v>
      </c>
      <c r="O453" s="102" t="s">
        <v>305</v>
      </c>
    </row>
    <row r="454" spans="4:15" x14ac:dyDescent="0.25">
      <c r="D454" s="98">
        <v>270</v>
      </c>
      <c r="E454" s="98" t="s">
        <v>960</v>
      </c>
      <c r="F454" s="98" t="s">
        <v>961</v>
      </c>
      <c r="G454" s="98" t="s">
        <v>810</v>
      </c>
      <c r="H454" s="98" t="s">
        <v>912</v>
      </c>
      <c r="I454" s="99" t="s">
        <v>913</v>
      </c>
      <c r="J454" s="99" t="s">
        <v>302</v>
      </c>
      <c r="K454" s="99" t="s">
        <v>669</v>
      </c>
      <c r="L454" s="100">
        <v>40171</v>
      </c>
      <c r="M454" s="101">
        <v>31145</v>
      </c>
      <c r="N454" s="98" t="s">
        <v>304</v>
      </c>
      <c r="O454" s="102" t="s">
        <v>305</v>
      </c>
    </row>
    <row r="455" spans="4:15" x14ac:dyDescent="0.25">
      <c r="D455" s="98">
        <v>271</v>
      </c>
      <c r="E455" s="98" t="s">
        <v>962</v>
      </c>
      <c r="F455" s="98" t="s">
        <v>963</v>
      </c>
      <c r="G455" s="98" t="s">
        <v>810</v>
      </c>
      <c r="H455" s="98" t="s">
        <v>964</v>
      </c>
      <c r="I455" s="99" t="s">
        <v>913</v>
      </c>
      <c r="J455" s="99" t="s">
        <v>302</v>
      </c>
      <c r="K455" s="99" t="s">
        <v>319</v>
      </c>
      <c r="L455" s="100">
        <v>40841</v>
      </c>
      <c r="M455" s="101">
        <v>31145</v>
      </c>
      <c r="N455" s="98" t="s">
        <v>304</v>
      </c>
      <c r="O455" s="102" t="s">
        <v>305</v>
      </c>
    </row>
    <row r="456" spans="4:15" x14ac:dyDescent="0.25">
      <c r="D456" s="98">
        <v>272</v>
      </c>
      <c r="E456" s="98" t="s">
        <v>965</v>
      </c>
      <c r="F456" s="98" t="s">
        <v>966</v>
      </c>
      <c r="G456" s="98" t="s">
        <v>810</v>
      </c>
      <c r="H456" s="98" t="s">
        <v>964</v>
      </c>
      <c r="I456" s="99" t="s">
        <v>913</v>
      </c>
      <c r="J456" s="99" t="s">
        <v>302</v>
      </c>
      <c r="K456" s="99" t="s">
        <v>319</v>
      </c>
      <c r="L456" s="100">
        <v>40841</v>
      </c>
      <c r="M456" s="101">
        <v>31145</v>
      </c>
      <c r="N456" s="98" t="s">
        <v>340</v>
      </c>
      <c r="O456" s="102" t="s">
        <v>305</v>
      </c>
    </row>
    <row r="457" spans="4:15" x14ac:dyDescent="0.25">
      <c r="D457" s="98">
        <v>273</v>
      </c>
      <c r="E457" s="98" t="s">
        <v>967</v>
      </c>
      <c r="F457" s="98" t="s">
        <v>968</v>
      </c>
      <c r="G457" s="98" t="s">
        <v>810</v>
      </c>
      <c r="H457" s="98" t="s">
        <v>969</v>
      </c>
      <c r="I457" s="99" t="s">
        <v>913</v>
      </c>
      <c r="J457" s="99" t="s">
        <v>302</v>
      </c>
      <c r="K457" s="99" t="s">
        <v>319</v>
      </c>
      <c r="L457" s="100">
        <v>40841</v>
      </c>
      <c r="M457" s="101">
        <v>31145</v>
      </c>
      <c r="N457" s="98" t="s">
        <v>304</v>
      </c>
      <c r="O457" s="102" t="s">
        <v>305</v>
      </c>
    </row>
    <row r="458" spans="4:15" x14ac:dyDescent="0.25">
      <c r="D458" s="98">
        <v>274</v>
      </c>
      <c r="E458" s="98" t="s">
        <v>970</v>
      </c>
      <c r="F458" s="98" t="s">
        <v>971</v>
      </c>
      <c r="G458" s="98" t="s">
        <v>810</v>
      </c>
      <c r="H458" s="98" t="s">
        <v>969</v>
      </c>
      <c r="I458" s="99" t="s">
        <v>913</v>
      </c>
      <c r="J458" s="99" t="s">
        <v>302</v>
      </c>
      <c r="K458" s="99" t="s">
        <v>319</v>
      </c>
      <c r="L458" s="100">
        <v>40841</v>
      </c>
      <c r="M458" s="101">
        <v>31145</v>
      </c>
      <c r="N458" s="98" t="s">
        <v>304</v>
      </c>
      <c r="O458" s="102" t="s">
        <v>305</v>
      </c>
    </row>
    <row r="459" spans="4:15" x14ac:dyDescent="0.25">
      <c r="D459" s="98">
        <v>275</v>
      </c>
      <c r="E459" s="98" t="s">
        <v>972</v>
      </c>
      <c r="F459" s="98" t="s">
        <v>973</v>
      </c>
      <c r="G459" s="98" t="s">
        <v>810</v>
      </c>
      <c r="H459" s="98" t="s">
        <v>974</v>
      </c>
      <c r="I459" s="99" t="s">
        <v>530</v>
      </c>
      <c r="J459" s="99" t="s">
        <v>531</v>
      </c>
      <c r="K459" s="99" t="s">
        <v>532</v>
      </c>
      <c r="L459" s="100">
        <v>42094</v>
      </c>
      <c r="M459" s="101">
        <v>31145</v>
      </c>
      <c r="N459" s="98" t="s">
        <v>304</v>
      </c>
      <c r="O459" s="102" t="s">
        <v>305</v>
      </c>
    </row>
    <row r="460" spans="4:15" x14ac:dyDescent="0.25">
      <c r="D460" s="98">
        <v>276</v>
      </c>
      <c r="E460" s="98" t="s">
        <v>975</v>
      </c>
      <c r="F460" s="98" t="s">
        <v>976</v>
      </c>
      <c r="G460" s="98" t="s">
        <v>810</v>
      </c>
      <c r="H460" s="98" t="s">
        <v>977</v>
      </c>
      <c r="I460" s="99" t="s">
        <v>530</v>
      </c>
      <c r="J460" s="99" t="s">
        <v>531</v>
      </c>
      <c r="K460" s="99" t="s">
        <v>532</v>
      </c>
      <c r="L460" s="100">
        <v>42094</v>
      </c>
      <c r="M460" s="101">
        <v>31145</v>
      </c>
      <c r="N460" s="98" t="s">
        <v>368</v>
      </c>
      <c r="O460" s="102" t="s">
        <v>305</v>
      </c>
    </row>
    <row r="461" spans="4:15" x14ac:dyDescent="0.25">
      <c r="D461" s="98">
        <v>277</v>
      </c>
      <c r="E461" s="98" t="s">
        <v>978</v>
      </c>
      <c r="F461" s="98" t="s">
        <v>979</v>
      </c>
      <c r="G461" s="98" t="s">
        <v>980</v>
      </c>
      <c r="H461" s="98" t="s">
        <v>981</v>
      </c>
      <c r="I461" s="99" t="s">
        <v>979</v>
      </c>
      <c r="J461" s="99" t="s">
        <v>530</v>
      </c>
      <c r="K461" s="99" t="s">
        <v>853</v>
      </c>
      <c r="L461" s="103">
        <v>38789</v>
      </c>
      <c r="M461" s="101">
        <v>65000</v>
      </c>
      <c r="N461" s="98" t="s">
        <v>304</v>
      </c>
      <c r="O461" s="102" t="s">
        <v>305</v>
      </c>
    </row>
    <row r="462" spans="4:15" x14ac:dyDescent="0.25">
      <c r="D462" s="98">
        <v>278</v>
      </c>
      <c r="E462" s="98" t="s">
        <v>982</v>
      </c>
      <c r="F462" s="98" t="s">
        <v>983</v>
      </c>
      <c r="G462" s="98" t="s">
        <v>980</v>
      </c>
      <c r="H462" s="98" t="s">
        <v>980</v>
      </c>
      <c r="I462" s="99" t="s">
        <v>984</v>
      </c>
      <c r="J462" s="99" t="s">
        <v>302</v>
      </c>
      <c r="K462" s="99" t="s">
        <v>669</v>
      </c>
      <c r="L462" s="100">
        <v>40171</v>
      </c>
      <c r="M462" s="101">
        <v>65000</v>
      </c>
      <c r="N462" s="98" t="s">
        <v>304</v>
      </c>
      <c r="O462" s="102" t="s">
        <v>305</v>
      </c>
    </row>
    <row r="463" spans="4:15" x14ac:dyDescent="0.25">
      <c r="D463" s="98">
        <v>279</v>
      </c>
      <c r="E463" s="98" t="s">
        <v>985</v>
      </c>
      <c r="F463" s="98" t="s">
        <v>986</v>
      </c>
      <c r="G463" s="98" t="s">
        <v>980</v>
      </c>
      <c r="H463" s="98" t="s">
        <v>980</v>
      </c>
      <c r="I463" s="99" t="s">
        <v>984</v>
      </c>
      <c r="J463" s="99" t="s">
        <v>302</v>
      </c>
      <c r="K463" s="99" t="s">
        <v>669</v>
      </c>
      <c r="L463" s="100">
        <v>40171</v>
      </c>
      <c r="M463" s="101">
        <v>65000</v>
      </c>
      <c r="N463" s="98" t="s">
        <v>304</v>
      </c>
      <c r="O463" s="102" t="s">
        <v>305</v>
      </c>
    </row>
    <row r="464" spans="4:15" x14ac:dyDescent="0.25">
      <c r="D464" s="98">
        <v>280</v>
      </c>
      <c r="E464" s="98" t="s">
        <v>987</v>
      </c>
      <c r="F464" s="98" t="s">
        <v>988</v>
      </c>
      <c r="G464" s="98" t="s">
        <v>989</v>
      </c>
      <c r="H464" s="98" t="s">
        <v>990</v>
      </c>
      <c r="I464" s="99" t="s">
        <v>530</v>
      </c>
      <c r="J464" s="99" t="s">
        <v>302</v>
      </c>
      <c r="K464" s="99" t="s">
        <v>669</v>
      </c>
      <c r="L464" s="100">
        <v>40171</v>
      </c>
      <c r="M464" s="101">
        <v>150942.39999999999</v>
      </c>
      <c r="N464" s="98" t="s">
        <v>304</v>
      </c>
      <c r="O464" s="102" t="s">
        <v>305</v>
      </c>
    </row>
    <row r="465" spans="4:15" x14ac:dyDescent="0.25">
      <c r="D465" s="98">
        <v>281</v>
      </c>
      <c r="E465" s="98" t="s">
        <v>991</v>
      </c>
      <c r="F465" s="98">
        <v>802102819</v>
      </c>
      <c r="G465" s="98" t="s">
        <v>992</v>
      </c>
      <c r="H465" s="98" t="s">
        <v>993</v>
      </c>
      <c r="I465" s="99" t="s">
        <v>994</v>
      </c>
      <c r="J465" s="99" t="s">
        <v>659</v>
      </c>
      <c r="K465" s="99" t="s">
        <v>660</v>
      </c>
      <c r="L465" s="103">
        <v>39436</v>
      </c>
      <c r="M465" s="101">
        <v>100000</v>
      </c>
      <c r="N465" s="98" t="s">
        <v>304</v>
      </c>
      <c r="O465" s="102" t="s">
        <v>305</v>
      </c>
    </row>
    <row r="466" spans="4:15" x14ac:dyDescent="0.25">
      <c r="D466" s="98">
        <v>282</v>
      </c>
      <c r="E466" s="98" t="s">
        <v>995</v>
      </c>
      <c r="F466" s="98">
        <v>803103080</v>
      </c>
      <c r="G466" s="98" t="s">
        <v>992</v>
      </c>
      <c r="H466" s="98" t="s">
        <v>993</v>
      </c>
      <c r="I466" s="99" t="s">
        <v>994</v>
      </c>
      <c r="J466" s="99" t="s">
        <v>659</v>
      </c>
      <c r="K466" s="99" t="s">
        <v>660</v>
      </c>
      <c r="L466" s="103">
        <v>39436</v>
      </c>
      <c r="M466" s="101">
        <v>100000</v>
      </c>
      <c r="N466" s="98" t="s">
        <v>304</v>
      </c>
      <c r="O466" s="102" t="s">
        <v>305</v>
      </c>
    </row>
    <row r="467" spans="4:15" x14ac:dyDescent="0.25">
      <c r="D467" s="98">
        <v>283</v>
      </c>
      <c r="E467" s="98" t="s">
        <v>996</v>
      </c>
      <c r="F467" s="98" t="s">
        <v>997</v>
      </c>
      <c r="G467" s="98" t="s">
        <v>992</v>
      </c>
      <c r="H467" s="98" t="s">
        <v>998</v>
      </c>
      <c r="I467" s="99" t="s">
        <v>994</v>
      </c>
      <c r="J467" s="99" t="s">
        <v>302</v>
      </c>
      <c r="K467" s="99" t="s">
        <v>669</v>
      </c>
      <c r="L467" s="100">
        <v>40171</v>
      </c>
      <c r="M467" s="101">
        <v>100000</v>
      </c>
      <c r="N467" s="98" t="s">
        <v>304</v>
      </c>
      <c r="O467" s="102" t="s">
        <v>305</v>
      </c>
    </row>
    <row r="468" spans="4:15" x14ac:dyDescent="0.25">
      <c r="D468" s="98">
        <v>284</v>
      </c>
      <c r="E468" s="98" t="s">
        <v>999</v>
      </c>
      <c r="F468" s="98" t="s">
        <v>1000</v>
      </c>
      <c r="G468" s="98" t="s">
        <v>992</v>
      </c>
      <c r="H468" s="98" t="s">
        <v>998</v>
      </c>
      <c r="I468" s="99" t="s">
        <v>994</v>
      </c>
      <c r="J468" s="99" t="s">
        <v>302</v>
      </c>
      <c r="K468" s="99" t="s">
        <v>669</v>
      </c>
      <c r="L468" s="100">
        <v>40171</v>
      </c>
      <c r="M468" s="101">
        <v>100000</v>
      </c>
      <c r="N468" s="98" t="s">
        <v>304</v>
      </c>
      <c r="O468" s="102" t="s">
        <v>305</v>
      </c>
    </row>
    <row r="469" spans="4:15" x14ac:dyDescent="0.25">
      <c r="D469" s="98">
        <v>285</v>
      </c>
      <c r="E469" s="98" t="s">
        <v>1001</v>
      </c>
      <c r="F469" s="98" t="s">
        <v>1002</v>
      </c>
      <c r="G469" s="98" t="s">
        <v>992</v>
      </c>
      <c r="H469" s="98" t="s">
        <v>998</v>
      </c>
      <c r="I469" s="99" t="s">
        <v>994</v>
      </c>
      <c r="J469" s="99" t="s">
        <v>302</v>
      </c>
      <c r="K469" s="99" t="s">
        <v>669</v>
      </c>
      <c r="L469" s="100">
        <v>40171</v>
      </c>
      <c r="M469" s="101">
        <v>100000</v>
      </c>
      <c r="N469" s="98" t="s">
        <v>304</v>
      </c>
      <c r="O469" s="102" t="s">
        <v>305</v>
      </c>
    </row>
    <row r="470" spans="4:15" x14ac:dyDescent="0.25">
      <c r="D470" s="98">
        <v>286</v>
      </c>
      <c r="E470" s="98" t="s">
        <v>1003</v>
      </c>
      <c r="F470" s="98" t="s">
        <v>1004</v>
      </c>
      <c r="G470" s="98" t="s">
        <v>992</v>
      </c>
      <c r="H470" s="98" t="s">
        <v>1005</v>
      </c>
      <c r="I470" s="99" t="s">
        <v>994</v>
      </c>
      <c r="J470" s="99" t="s">
        <v>302</v>
      </c>
      <c r="K470" s="99" t="s">
        <v>669</v>
      </c>
      <c r="L470" s="100">
        <v>40171</v>
      </c>
      <c r="M470" s="101">
        <v>100000</v>
      </c>
      <c r="N470" s="98" t="s">
        <v>304</v>
      </c>
      <c r="O470" s="102" t="s">
        <v>305</v>
      </c>
    </row>
    <row r="471" spans="4:15" x14ac:dyDescent="0.25">
      <c r="D471" s="98">
        <v>287</v>
      </c>
      <c r="E471" s="98" t="s">
        <v>1006</v>
      </c>
      <c r="F471" s="98" t="s">
        <v>1007</v>
      </c>
      <c r="G471" s="98" t="s">
        <v>992</v>
      </c>
      <c r="H471" s="98" t="s">
        <v>1008</v>
      </c>
      <c r="I471" s="99" t="s">
        <v>994</v>
      </c>
      <c r="J471" s="99" t="s">
        <v>302</v>
      </c>
      <c r="K471" s="99" t="s">
        <v>669</v>
      </c>
      <c r="L471" s="100">
        <v>40171</v>
      </c>
      <c r="M471" s="101">
        <v>100000</v>
      </c>
      <c r="N471" s="98" t="s">
        <v>304</v>
      </c>
      <c r="O471" s="102" t="s">
        <v>305</v>
      </c>
    </row>
    <row r="472" spans="4:15" x14ac:dyDescent="0.25">
      <c r="D472" s="98">
        <v>288</v>
      </c>
      <c r="E472" s="98" t="s">
        <v>1009</v>
      </c>
      <c r="F472" s="98" t="s">
        <v>1010</v>
      </c>
      <c r="G472" s="98" t="s">
        <v>992</v>
      </c>
      <c r="H472" s="98" t="s">
        <v>1011</v>
      </c>
      <c r="I472" s="99" t="s">
        <v>994</v>
      </c>
      <c r="J472" s="99" t="s">
        <v>302</v>
      </c>
      <c r="K472" s="99" t="s">
        <v>319</v>
      </c>
      <c r="L472" s="100">
        <v>40841</v>
      </c>
      <c r="M472" s="101">
        <v>100000</v>
      </c>
      <c r="N472" s="98" t="s">
        <v>304</v>
      </c>
      <c r="O472" s="102" t="s">
        <v>305</v>
      </c>
    </row>
    <row r="473" spans="4:15" x14ac:dyDescent="0.25">
      <c r="D473" s="98">
        <v>289</v>
      </c>
      <c r="E473" s="98" t="s">
        <v>1012</v>
      </c>
      <c r="F473" s="98" t="s">
        <v>1013</v>
      </c>
      <c r="G473" s="98" t="s">
        <v>992</v>
      </c>
      <c r="H473" s="98" t="s">
        <v>1011</v>
      </c>
      <c r="I473" s="99" t="s">
        <v>994</v>
      </c>
      <c r="J473" s="99" t="s">
        <v>302</v>
      </c>
      <c r="K473" s="99" t="s">
        <v>319</v>
      </c>
      <c r="L473" s="100">
        <v>40841</v>
      </c>
      <c r="M473" s="101">
        <v>100000</v>
      </c>
      <c r="N473" s="98" t="s">
        <v>304</v>
      </c>
      <c r="O473" s="102" t="s">
        <v>305</v>
      </c>
    </row>
    <row r="474" spans="4:15" x14ac:dyDescent="0.25">
      <c r="D474" s="98">
        <v>290</v>
      </c>
      <c r="E474" s="98" t="s">
        <v>1014</v>
      </c>
      <c r="F474" s="98" t="s">
        <v>1015</v>
      </c>
      <c r="G474" s="98" t="s">
        <v>992</v>
      </c>
      <c r="H474" s="98" t="s">
        <v>1011</v>
      </c>
      <c r="I474" s="99" t="s">
        <v>994</v>
      </c>
      <c r="J474" s="99" t="s">
        <v>302</v>
      </c>
      <c r="K474" s="99" t="s">
        <v>319</v>
      </c>
      <c r="L474" s="100">
        <v>40841</v>
      </c>
      <c r="M474" s="101">
        <v>100000</v>
      </c>
      <c r="N474" s="98" t="s">
        <v>304</v>
      </c>
      <c r="O474" s="102" t="s">
        <v>305</v>
      </c>
    </row>
    <row r="475" spans="4:15" x14ac:dyDescent="0.25">
      <c r="D475" s="98">
        <v>291</v>
      </c>
      <c r="E475" s="98" t="s">
        <v>1016</v>
      </c>
      <c r="F475" s="98" t="s">
        <v>1017</v>
      </c>
      <c r="G475" s="98" t="s">
        <v>992</v>
      </c>
      <c r="H475" s="98" t="s">
        <v>1018</v>
      </c>
      <c r="I475" s="99" t="s">
        <v>994</v>
      </c>
      <c r="J475" s="99" t="s">
        <v>302</v>
      </c>
      <c r="K475" s="99" t="s">
        <v>319</v>
      </c>
      <c r="L475" s="100">
        <v>40841</v>
      </c>
      <c r="M475" s="101">
        <v>100000</v>
      </c>
      <c r="N475" s="98" t="s">
        <v>340</v>
      </c>
      <c r="O475" s="102" t="s">
        <v>305</v>
      </c>
    </row>
    <row r="476" spans="4:15" x14ac:dyDescent="0.25">
      <c r="D476" s="98">
        <v>292</v>
      </c>
      <c r="E476" s="98" t="s">
        <v>1019</v>
      </c>
      <c r="F476" s="98" t="s">
        <v>273</v>
      </c>
      <c r="G476" s="98" t="s">
        <v>992</v>
      </c>
      <c r="H476" s="98" t="s">
        <v>1020</v>
      </c>
      <c r="I476" s="99" t="s">
        <v>1021</v>
      </c>
      <c r="J476" s="99" t="s">
        <v>531</v>
      </c>
      <c r="K476" s="99" t="s">
        <v>532</v>
      </c>
      <c r="L476" s="100">
        <v>42094</v>
      </c>
      <c r="M476" s="101">
        <v>60000</v>
      </c>
      <c r="N476" s="98" t="s">
        <v>328</v>
      </c>
      <c r="O476" s="102" t="s">
        <v>305</v>
      </c>
    </row>
    <row r="477" spans="4:15" ht="15.75" thickBot="1" x14ac:dyDescent="0.3">
      <c r="D477" s="70" t="s">
        <v>284</v>
      </c>
      <c r="E477" s="70"/>
      <c r="F477" s="70"/>
      <c r="G477" s="70" t="s">
        <v>284</v>
      </c>
      <c r="H477" s="70"/>
      <c r="I477" s="70"/>
      <c r="J477" s="70"/>
      <c r="K477" s="71"/>
      <c r="L477" s="72"/>
      <c r="M477" s="104">
        <f>ROUND(SUM(M185:M476),0)</f>
        <v>12113947</v>
      </c>
      <c r="N477" s="70"/>
      <c r="O477" s="70"/>
    </row>
    <row r="478" spans="4:15" ht="15.75" thickTop="1" x14ac:dyDescent="0.25">
      <c r="H478" s="69"/>
      <c r="I478" s="69"/>
      <c r="J478" s="69"/>
      <c r="M478" s="105">
        <f>+M477/10000000+I182</f>
        <v>13338.250994700011</v>
      </c>
    </row>
    <row r="479" spans="4:15" x14ac:dyDescent="0.25">
      <c r="H479" s="69"/>
      <c r="I479" s="69"/>
      <c r="J479" s="69"/>
    </row>
    <row r="480" spans="4:15" x14ac:dyDescent="0.25">
      <c r="H480" s="69"/>
      <c r="I480" s="69"/>
      <c r="J480" s="69"/>
    </row>
    <row r="481" spans="8:10" x14ac:dyDescent="0.25">
      <c r="H481" s="69"/>
      <c r="I481" s="69"/>
      <c r="J481" s="69"/>
    </row>
    <row r="482" spans="8:10" x14ac:dyDescent="0.25">
      <c r="H482" s="69"/>
      <c r="I482" s="69"/>
      <c r="J482" s="69"/>
    </row>
    <row r="483" spans="8:10" x14ac:dyDescent="0.25">
      <c r="H483" s="69"/>
      <c r="I483" s="69"/>
      <c r="J483" s="69"/>
    </row>
    <row r="484" spans="8:10" x14ac:dyDescent="0.25">
      <c r="H484" s="69"/>
      <c r="I484" s="69"/>
      <c r="J484" s="69"/>
    </row>
    <row r="485" spans="8:10" x14ac:dyDescent="0.25">
      <c r="H485" s="69"/>
      <c r="I485" s="69"/>
      <c r="J485" s="69"/>
    </row>
    <row r="486" spans="8:10" x14ac:dyDescent="0.25">
      <c r="H486" s="69"/>
      <c r="I486" s="69"/>
      <c r="J486" s="69"/>
    </row>
    <row r="487" spans="8:10" x14ac:dyDescent="0.25">
      <c r="H487" s="69"/>
      <c r="I487" s="69"/>
      <c r="J487" s="69"/>
    </row>
    <row r="488" spans="8:10" x14ac:dyDescent="0.25">
      <c r="H488" s="69"/>
      <c r="I488" s="69"/>
      <c r="J488" s="69"/>
    </row>
    <row r="489" spans="8:10" x14ac:dyDescent="0.25">
      <c r="H489" s="69"/>
      <c r="I489" s="69"/>
      <c r="J489" s="69"/>
    </row>
    <row r="490" spans="8:10" x14ac:dyDescent="0.25">
      <c r="H490" s="69"/>
      <c r="I490" s="69"/>
      <c r="J490" s="69"/>
    </row>
    <row r="491" spans="8:10" x14ac:dyDescent="0.25">
      <c r="H491" s="69"/>
      <c r="I491" s="69"/>
      <c r="J491" s="69"/>
    </row>
    <row r="492" spans="8:10" x14ac:dyDescent="0.25">
      <c r="H492" s="69"/>
      <c r="I492" s="69"/>
      <c r="J492" s="69"/>
    </row>
    <row r="493" spans="8:10" x14ac:dyDescent="0.25">
      <c r="H493" s="69"/>
      <c r="I493" s="69"/>
      <c r="J493" s="69"/>
    </row>
    <row r="494" spans="8:10" x14ac:dyDescent="0.25">
      <c r="H494" s="69"/>
      <c r="I494" s="69"/>
      <c r="J494" s="69"/>
    </row>
    <row r="495" spans="8:10" x14ac:dyDescent="0.25">
      <c r="H495" s="69"/>
      <c r="I495" s="69"/>
      <c r="J495" s="69"/>
    </row>
    <row r="496" spans="8:10" x14ac:dyDescent="0.25">
      <c r="H496" s="69"/>
      <c r="I496" s="69"/>
      <c r="J496" s="69"/>
    </row>
    <row r="497" spans="8:10" x14ac:dyDescent="0.25">
      <c r="H497" s="69"/>
      <c r="I497" s="69"/>
      <c r="J497" s="69"/>
    </row>
    <row r="498" spans="8:10" x14ac:dyDescent="0.25">
      <c r="H498" s="69"/>
      <c r="I498" s="69"/>
      <c r="J498" s="69"/>
    </row>
    <row r="499" spans="8:10" x14ac:dyDescent="0.25">
      <c r="H499" s="69"/>
      <c r="I499" s="69"/>
      <c r="J499" s="69"/>
    </row>
    <row r="500" spans="8:10" x14ac:dyDescent="0.25">
      <c r="H500" s="69"/>
      <c r="I500" s="69"/>
      <c r="J500" s="69"/>
    </row>
    <row r="501" spans="8:10" x14ac:dyDescent="0.25">
      <c r="H501" s="69"/>
      <c r="I501" s="69"/>
      <c r="J501" s="69"/>
    </row>
    <row r="502" spans="8:10" x14ac:dyDescent="0.25">
      <c r="H502" s="69"/>
      <c r="I502" s="69"/>
      <c r="J502" s="69"/>
    </row>
    <row r="503" spans="8:10" x14ac:dyDescent="0.25">
      <c r="H503" s="69"/>
      <c r="I503" s="69"/>
      <c r="J503" s="69"/>
    </row>
    <row r="504" spans="8:10" x14ac:dyDescent="0.25">
      <c r="H504" s="69"/>
      <c r="I504" s="69"/>
      <c r="J504" s="69"/>
    </row>
    <row r="505" spans="8:10" x14ac:dyDescent="0.25">
      <c r="H505" s="69"/>
      <c r="I505" s="69"/>
      <c r="J505" s="69"/>
    </row>
    <row r="506" spans="8:10" x14ac:dyDescent="0.25">
      <c r="H506" s="69"/>
      <c r="I506" s="69"/>
      <c r="J506" s="69"/>
    </row>
    <row r="507" spans="8:10" x14ac:dyDescent="0.25">
      <c r="H507" s="69"/>
      <c r="I507" s="69"/>
      <c r="J507" s="69"/>
    </row>
    <row r="508" spans="8:10" x14ac:dyDescent="0.25">
      <c r="H508" s="69"/>
      <c r="I508" s="69"/>
      <c r="J508" s="69"/>
    </row>
    <row r="509" spans="8:10" x14ac:dyDescent="0.25">
      <c r="H509" s="69"/>
      <c r="I509" s="69"/>
      <c r="J509" s="69"/>
    </row>
    <row r="510" spans="8:10" x14ac:dyDescent="0.25">
      <c r="H510" s="69"/>
      <c r="I510" s="69"/>
      <c r="J510" s="69"/>
    </row>
    <row r="511" spans="8:10" x14ac:dyDescent="0.25">
      <c r="H511" s="69"/>
      <c r="I511" s="69"/>
      <c r="J511" s="69"/>
    </row>
    <row r="512" spans="8:10" x14ac:dyDescent="0.25">
      <c r="H512" s="69"/>
      <c r="I512" s="69"/>
      <c r="J512" s="69"/>
    </row>
    <row r="513" spans="8:10" x14ac:dyDescent="0.25">
      <c r="H513" s="69"/>
      <c r="I513" s="69"/>
      <c r="J513" s="69"/>
    </row>
    <row r="514" spans="8:10" x14ac:dyDescent="0.25">
      <c r="H514" s="69"/>
      <c r="I514" s="69"/>
      <c r="J514" s="69"/>
    </row>
    <row r="515" spans="8:10" x14ac:dyDescent="0.25">
      <c r="H515" s="69"/>
      <c r="I515" s="69"/>
      <c r="J515" s="69"/>
    </row>
    <row r="516" spans="8:10" x14ac:dyDescent="0.25">
      <c r="H516" s="69"/>
      <c r="I516" s="69"/>
      <c r="J516" s="69"/>
    </row>
    <row r="517" spans="8:10" x14ac:dyDescent="0.25">
      <c r="H517" s="69"/>
      <c r="I517" s="69"/>
      <c r="J517" s="69"/>
    </row>
    <row r="518" spans="8:10" x14ac:dyDescent="0.25">
      <c r="H518" s="69"/>
      <c r="I518" s="69"/>
      <c r="J518" s="69"/>
    </row>
    <row r="519" spans="8:10" x14ac:dyDescent="0.25">
      <c r="H519" s="69"/>
      <c r="I519" s="69"/>
      <c r="J519" s="69"/>
    </row>
    <row r="520" spans="8:10" x14ac:dyDescent="0.25">
      <c r="H520" s="69"/>
      <c r="I520" s="69"/>
      <c r="J520" s="69"/>
    </row>
    <row r="521" spans="8:10" x14ac:dyDescent="0.25">
      <c r="H521" s="69"/>
      <c r="I521" s="69"/>
      <c r="J521" s="69"/>
    </row>
    <row r="522" spans="8:10" x14ac:dyDescent="0.25">
      <c r="H522" s="69"/>
      <c r="I522" s="69"/>
      <c r="J522" s="69"/>
    </row>
    <row r="523" spans="8:10" x14ac:dyDescent="0.25">
      <c r="H523" s="69"/>
      <c r="I523" s="69"/>
      <c r="J523" s="69"/>
    </row>
    <row r="524" spans="8:10" x14ac:dyDescent="0.25">
      <c r="H524" s="69"/>
      <c r="I524" s="69"/>
      <c r="J524" s="69"/>
    </row>
    <row r="525" spans="8:10" x14ac:dyDescent="0.25">
      <c r="H525" s="69"/>
      <c r="I525" s="69"/>
      <c r="J525" s="69"/>
    </row>
    <row r="526" spans="8:10" x14ac:dyDescent="0.25">
      <c r="H526" s="69"/>
      <c r="I526" s="69"/>
      <c r="J526" s="69"/>
    </row>
    <row r="527" spans="8:10" x14ac:dyDescent="0.25">
      <c r="H527" s="69"/>
      <c r="I527" s="69"/>
      <c r="J527" s="69"/>
    </row>
    <row r="528" spans="8:10" x14ac:dyDescent="0.25">
      <c r="H528" s="69"/>
      <c r="I528" s="69"/>
      <c r="J528" s="69"/>
    </row>
    <row r="529" spans="8:10" x14ac:dyDescent="0.25">
      <c r="H529" s="69"/>
      <c r="I529" s="69"/>
      <c r="J529" s="69"/>
    </row>
    <row r="530" spans="8:10" x14ac:dyDescent="0.25">
      <c r="H530" s="69"/>
      <c r="I530" s="69"/>
      <c r="J530" s="69"/>
    </row>
    <row r="531" spans="8:10" x14ac:dyDescent="0.25">
      <c r="H531" s="69"/>
      <c r="I531" s="69"/>
      <c r="J531" s="69"/>
    </row>
    <row r="532" spans="8:10" x14ac:dyDescent="0.25">
      <c r="H532" s="69"/>
      <c r="I532" s="69"/>
      <c r="J532" s="69"/>
    </row>
    <row r="533" spans="8:10" x14ac:dyDescent="0.25">
      <c r="H533" s="69"/>
      <c r="I533" s="69"/>
      <c r="J533" s="69"/>
    </row>
    <row r="534" spans="8:10" x14ac:dyDescent="0.25">
      <c r="H534" s="69"/>
      <c r="I534" s="69"/>
      <c r="J534" s="69"/>
    </row>
    <row r="535" spans="8:10" x14ac:dyDescent="0.25">
      <c r="H535" s="69"/>
      <c r="I535" s="69"/>
      <c r="J535" s="69"/>
    </row>
    <row r="536" spans="8:10" x14ac:dyDescent="0.25">
      <c r="H536" s="69"/>
      <c r="I536" s="69"/>
      <c r="J536" s="69"/>
    </row>
    <row r="537" spans="8:10" x14ac:dyDescent="0.25">
      <c r="H537" s="69"/>
      <c r="I537" s="69"/>
      <c r="J537" s="69"/>
    </row>
    <row r="538" spans="8:10" x14ac:dyDescent="0.25">
      <c r="H538" s="69"/>
      <c r="I538" s="69"/>
      <c r="J538" s="69"/>
    </row>
    <row r="539" spans="8:10" x14ac:dyDescent="0.25">
      <c r="H539" s="69"/>
      <c r="I539" s="69"/>
      <c r="J539" s="69"/>
    </row>
    <row r="540" spans="8:10" x14ac:dyDescent="0.25">
      <c r="H540" s="69"/>
      <c r="I540" s="69"/>
      <c r="J540" s="69"/>
    </row>
    <row r="541" spans="8:10" x14ac:dyDescent="0.25">
      <c r="H541" s="69"/>
      <c r="I541" s="69"/>
      <c r="J541" s="69"/>
    </row>
    <row r="542" spans="8:10" x14ac:dyDescent="0.25">
      <c r="H542" s="69"/>
      <c r="I542" s="69"/>
      <c r="J542" s="69"/>
    </row>
    <row r="543" spans="8:10" x14ac:dyDescent="0.25">
      <c r="H543" s="69"/>
      <c r="I543" s="69"/>
      <c r="J543" s="69"/>
    </row>
    <row r="544" spans="8:10" x14ac:dyDescent="0.25">
      <c r="H544" s="69"/>
      <c r="I544" s="69"/>
      <c r="J544" s="69"/>
    </row>
    <row r="545" spans="8:10" x14ac:dyDescent="0.25">
      <c r="H545" s="69"/>
      <c r="I545" s="69"/>
      <c r="J545" s="69"/>
    </row>
    <row r="546" spans="8:10" x14ac:dyDescent="0.25">
      <c r="H546" s="69"/>
      <c r="I546" s="69"/>
      <c r="J546" s="69"/>
    </row>
    <row r="547" spans="8:10" x14ac:dyDescent="0.25">
      <c r="H547" s="69"/>
      <c r="I547" s="69"/>
      <c r="J547" s="69"/>
    </row>
    <row r="548" spans="8:10" x14ac:dyDescent="0.25">
      <c r="H548" s="69"/>
      <c r="I548" s="69"/>
      <c r="J548" s="69"/>
    </row>
    <row r="549" spans="8:10" x14ac:dyDescent="0.25">
      <c r="H549" s="69"/>
      <c r="I549" s="69"/>
      <c r="J549" s="69"/>
    </row>
    <row r="550" spans="8:10" x14ac:dyDescent="0.25">
      <c r="H550" s="69"/>
      <c r="I550" s="69"/>
      <c r="J550" s="69"/>
    </row>
    <row r="551" spans="8:10" x14ac:dyDescent="0.25">
      <c r="H551" s="69"/>
      <c r="I551" s="69"/>
      <c r="J551" s="69"/>
    </row>
    <row r="552" spans="8:10" x14ac:dyDescent="0.25">
      <c r="H552" s="69"/>
      <c r="I552" s="69"/>
      <c r="J552" s="69"/>
    </row>
    <row r="553" spans="8:10" x14ac:dyDescent="0.25">
      <c r="H553" s="69"/>
      <c r="I553" s="69"/>
      <c r="J553" s="69"/>
    </row>
    <row r="554" spans="8:10" x14ac:dyDescent="0.25">
      <c r="H554" s="69"/>
      <c r="I554" s="69"/>
      <c r="J554" s="69"/>
    </row>
    <row r="555" spans="8:10" x14ac:dyDescent="0.25">
      <c r="H555" s="69"/>
      <c r="I555" s="69"/>
      <c r="J555" s="69"/>
    </row>
    <row r="556" spans="8:10" x14ac:dyDescent="0.25">
      <c r="H556" s="69"/>
      <c r="I556" s="69"/>
      <c r="J556" s="69"/>
    </row>
    <row r="557" spans="8:10" x14ac:dyDescent="0.25">
      <c r="H557" s="69"/>
      <c r="I557" s="69"/>
      <c r="J557" s="69"/>
    </row>
    <row r="558" spans="8:10" x14ac:dyDescent="0.25">
      <c r="H558" s="69"/>
      <c r="I558" s="69"/>
      <c r="J558" s="69"/>
    </row>
    <row r="559" spans="8:10" x14ac:dyDescent="0.25">
      <c r="H559" s="69"/>
      <c r="I559" s="69"/>
      <c r="J559" s="69"/>
    </row>
    <row r="560" spans="8:10" x14ac:dyDescent="0.25">
      <c r="H560" s="69"/>
      <c r="I560" s="69"/>
      <c r="J560" s="69"/>
    </row>
    <row r="561" spans="8:10" x14ac:dyDescent="0.25">
      <c r="H561" s="69"/>
      <c r="I561" s="69"/>
      <c r="J561" s="69"/>
    </row>
    <row r="562" spans="8:10" x14ac:dyDescent="0.25">
      <c r="H562" s="69"/>
      <c r="I562" s="69"/>
      <c r="J562" s="69"/>
    </row>
    <row r="563" spans="8:10" x14ac:dyDescent="0.25">
      <c r="H563" s="69"/>
      <c r="I563" s="69"/>
      <c r="J563" s="69"/>
    </row>
    <row r="564" spans="8:10" x14ac:dyDescent="0.25">
      <c r="H564" s="69"/>
      <c r="I564" s="69"/>
      <c r="J564" s="69"/>
    </row>
    <row r="565" spans="8:10" x14ac:dyDescent="0.25">
      <c r="H565" s="69"/>
      <c r="I565" s="69"/>
      <c r="J565" s="69"/>
    </row>
    <row r="566" spans="8:10" x14ac:dyDescent="0.25">
      <c r="H566" s="69"/>
      <c r="I566" s="69"/>
      <c r="J566" s="69"/>
    </row>
    <row r="567" spans="8:10" x14ac:dyDescent="0.25">
      <c r="H567" s="69"/>
      <c r="I567" s="69"/>
      <c r="J567" s="69"/>
    </row>
    <row r="568" spans="8:10" x14ac:dyDescent="0.25">
      <c r="H568" s="69"/>
      <c r="I568" s="69"/>
      <c r="J568" s="69"/>
    </row>
    <row r="569" spans="8:10" x14ac:dyDescent="0.25">
      <c r="H569" s="69"/>
      <c r="I569" s="69"/>
      <c r="J569" s="69"/>
    </row>
    <row r="570" spans="8:10" x14ac:dyDescent="0.25">
      <c r="H570" s="69"/>
      <c r="I570" s="69"/>
      <c r="J570" s="69"/>
    </row>
    <row r="571" spans="8:10" x14ac:dyDescent="0.25">
      <c r="H571" s="69"/>
      <c r="I571" s="69"/>
      <c r="J571" s="69"/>
    </row>
    <row r="572" spans="8:10" x14ac:dyDescent="0.25">
      <c r="H572" s="69"/>
      <c r="I572" s="69"/>
      <c r="J572" s="69"/>
    </row>
    <row r="573" spans="8:10" x14ac:dyDescent="0.25">
      <c r="H573" s="69"/>
      <c r="I573" s="69"/>
      <c r="J573" s="69"/>
    </row>
    <row r="574" spans="8:10" x14ac:dyDescent="0.25">
      <c r="H574" s="69"/>
      <c r="I574" s="69"/>
      <c r="J574" s="69"/>
    </row>
    <row r="575" spans="8:10" x14ac:dyDescent="0.25">
      <c r="H575" s="69"/>
      <c r="I575" s="69"/>
      <c r="J575" s="69"/>
    </row>
    <row r="576" spans="8:10" x14ac:dyDescent="0.25">
      <c r="H576" s="69"/>
      <c r="I576" s="69"/>
      <c r="J576" s="69"/>
    </row>
    <row r="577" spans="8:10" x14ac:dyDescent="0.25">
      <c r="H577" s="69"/>
      <c r="I577" s="69"/>
      <c r="J577" s="69"/>
    </row>
    <row r="578" spans="8:10" x14ac:dyDescent="0.25">
      <c r="H578" s="69"/>
      <c r="I578" s="69"/>
      <c r="J578" s="69"/>
    </row>
    <row r="579" spans="8:10" x14ac:dyDescent="0.25">
      <c r="H579" s="69"/>
      <c r="I579" s="69"/>
      <c r="J579" s="69"/>
    </row>
    <row r="580" spans="8:10" x14ac:dyDescent="0.25">
      <c r="H580" s="69"/>
      <c r="I580" s="69"/>
      <c r="J580" s="69"/>
    </row>
    <row r="581" spans="8:10" x14ac:dyDescent="0.25">
      <c r="H581" s="69"/>
      <c r="I581" s="69"/>
      <c r="J581" s="69"/>
    </row>
    <row r="582" spans="8:10" x14ac:dyDescent="0.25">
      <c r="H582" s="69"/>
      <c r="I582" s="69"/>
      <c r="J582" s="69"/>
    </row>
    <row r="583" spans="8:10" x14ac:dyDescent="0.25">
      <c r="H583" s="69"/>
      <c r="I583" s="69"/>
      <c r="J583" s="69"/>
    </row>
    <row r="584" spans="8:10" x14ac:dyDescent="0.25">
      <c r="H584" s="69"/>
      <c r="I584" s="69"/>
      <c r="J584" s="69"/>
    </row>
    <row r="585" spans="8:10" x14ac:dyDescent="0.25">
      <c r="H585" s="69"/>
      <c r="I585" s="69"/>
      <c r="J585" s="69"/>
    </row>
    <row r="586" spans="8:10" x14ac:dyDescent="0.25">
      <c r="H586" s="69"/>
      <c r="I586" s="69"/>
      <c r="J586" s="69"/>
    </row>
    <row r="587" spans="8:10" x14ac:dyDescent="0.25">
      <c r="H587" s="69"/>
      <c r="I587" s="69"/>
      <c r="J587" s="69"/>
    </row>
    <row r="588" spans="8:10" x14ac:dyDescent="0.25">
      <c r="H588" s="69"/>
      <c r="I588" s="69"/>
      <c r="J588" s="69"/>
    </row>
    <row r="589" spans="8:10" x14ac:dyDescent="0.25">
      <c r="H589" s="69"/>
      <c r="I589" s="69"/>
      <c r="J589" s="69"/>
    </row>
    <row r="590" spans="8:10" x14ac:dyDescent="0.25">
      <c r="H590" s="69"/>
      <c r="I590" s="69"/>
      <c r="J590" s="69"/>
    </row>
    <row r="591" spans="8:10" x14ac:dyDescent="0.25">
      <c r="H591" s="69"/>
      <c r="I591" s="69"/>
      <c r="J591" s="69"/>
    </row>
    <row r="592" spans="8:10" x14ac:dyDescent="0.25">
      <c r="H592" s="69"/>
      <c r="I592" s="69"/>
      <c r="J592" s="69"/>
    </row>
    <row r="593" spans="8:10" x14ac:dyDescent="0.25">
      <c r="H593" s="69"/>
      <c r="I593" s="69"/>
      <c r="J593" s="69"/>
    </row>
    <row r="594" spans="8:10" x14ac:dyDescent="0.25">
      <c r="H594" s="69"/>
      <c r="I594" s="69"/>
      <c r="J594" s="69"/>
    </row>
    <row r="595" spans="8:10" x14ac:dyDescent="0.25">
      <c r="H595" s="69"/>
      <c r="I595" s="69"/>
      <c r="J595" s="69"/>
    </row>
    <row r="596" spans="8:10" x14ac:dyDescent="0.25">
      <c r="H596" s="69"/>
      <c r="I596" s="69"/>
      <c r="J596" s="69"/>
    </row>
    <row r="597" spans="8:10" x14ac:dyDescent="0.25">
      <c r="H597" s="69"/>
      <c r="I597" s="69"/>
      <c r="J597" s="69"/>
    </row>
    <row r="598" spans="8:10" x14ac:dyDescent="0.25">
      <c r="H598" s="69"/>
      <c r="I598" s="69"/>
      <c r="J598" s="69"/>
    </row>
    <row r="599" spans="8:10" x14ac:dyDescent="0.25">
      <c r="H599" s="69"/>
      <c r="I599" s="69"/>
      <c r="J599" s="69"/>
    </row>
    <row r="600" spans="8:10" x14ac:dyDescent="0.25">
      <c r="H600" s="69"/>
      <c r="I600" s="69"/>
      <c r="J600" s="69"/>
    </row>
    <row r="601" spans="8:10" x14ac:dyDescent="0.25">
      <c r="H601" s="69"/>
      <c r="I601" s="69"/>
      <c r="J601" s="69"/>
    </row>
    <row r="602" spans="8:10" x14ac:dyDescent="0.25">
      <c r="H602" s="69"/>
      <c r="I602" s="69"/>
      <c r="J602" s="69"/>
    </row>
    <row r="603" spans="8:10" x14ac:dyDescent="0.25">
      <c r="H603" s="69"/>
      <c r="I603" s="69"/>
      <c r="J603" s="69"/>
    </row>
    <row r="604" spans="8:10" x14ac:dyDescent="0.25">
      <c r="H604" s="69"/>
      <c r="I604" s="69"/>
      <c r="J604" s="69"/>
    </row>
    <row r="605" spans="8:10" x14ac:dyDescent="0.25">
      <c r="H605" s="69"/>
      <c r="I605" s="69"/>
      <c r="J605" s="69"/>
    </row>
    <row r="606" spans="8:10" x14ac:dyDescent="0.25">
      <c r="H606" s="69"/>
      <c r="I606" s="69"/>
      <c r="J606" s="69"/>
    </row>
    <row r="607" spans="8:10" x14ac:dyDescent="0.25">
      <c r="H607" s="69"/>
      <c r="I607" s="69"/>
      <c r="J607" s="69"/>
    </row>
    <row r="608" spans="8:10" x14ac:dyDescent="0.25">
      <c r="H608" s="69"/>
      <c r="I608" s="69"/>
      <c r="J608" s="69"/>
    </row>
    <row r="609" spans="8:10" x14ac:dyDescent="0.25">
      <c r="H609" s="69"/>
      <c r="I609" s="69"/>
      <c r="J609" s="69"/>
    </row>
    <row r="610" spans="8:10" x14ac:dyDescent="0.25">
      <c r="H610" s="69"/>
      <c r="I610" s="69"/>
      <c r="J610" s="69"/>
    </row>
    <row r="611" spans="8:10" x14ac:dyDescent="0.25">
      <c r="H611" s="69"/>
      <c r="I611" s="69"/>
      <c r="J611" s="69"/>
    </row>
    <row r="612" spans="8:10" x14ac:dyDescent="0.25">
      <c r="H612" s="69"/>
      <c r="I612" s="69"/>
      <c r="J612" s="69"/>
    </row>
    <row r="613" spans="8:10" x14ac:dyDescent="0.25">
      <c r="H613" s="69"/>
      <c r="I613" s="69"/>
      <c r="J613" s="69"/>
    </row>
    <row r="614" spans="8:10" x14ac:dyDescent="0.25">
      <c r="H614" s="69"/>
      <c r="I614" s="69"/>
      <c r="J614" s="69"/>
    </row>
    <row r="615" spans="8:10" x14ac:dyDescent="0.25">
      <c r="H615" s="69"/>
      <c r="I615" s="69"/>
      <c r="J615" s="69"/>
    </row>
    <row r="616" spans="8:10" x14ac:dyDescent="0.25">
      <c r="H616" s="69"/>
      <c r="I616" s="69"/>
      <c r="J616" s="69"/>
    </row>
    <row r="617" spans="8:10" x14ac:dyDescent="0.25">
      <c r="H617" s="69"/>
      <c r="I617" s="69"/>
      <c r="J617" s="69"/>
    </row>
    <row r="618" spans="8:10" x14ac:dyDescent="0.25">
      <c r="H618" s="69"/>
      <c r="I618" s="69"/>
      <c r="J618" s="69"/>
    </row>
    <row r="619" spans="8:10" x14ac:dyDescent="0.25">
      <c r="H619" s="69"/>
      <c r="I619" s="69"/>
      <c r="J619" s="69"/>
    </row>
    <row r="620" spans="8:10" x14ac:dyDescent="0.25">
      <c r="H620" s="69"/>
      <c r="I620" s="69"/>
      <c r="J620" s="69"/>
    </row>
    <row r="621" spans="8:10" x14ac:dyDescent="0.25">
      <c r="H621" s="69"/>
      <c r="I621" s="69"/>
      <c r="J621" s="69"/>
    </row>
    <row r="622" spans="8:10" x14ac:dyDescent="0.25">
      <c r="H622" s="69"/>
      <c r="I622" s="69"/>
      <c r="J622" s="69"/>
    </row>
    <row r="623" spans="8:10" x14ac:dyDescent="0.25">
      <c r="H623" s="69"/>
      <c r="I623" s="69"/>
      <c r="J623" s="69"/>
    </row>
    <row r="624" spans="8:10" x14ac:dyDescent="0.25">
      <c r="H624" s="69"/>
      <c r="I624" s="69"/>
      <c r="J624" s="69"/>
    </row>
    <row r="625" spans="8:10" x14ac:dyDescent="0.25">
      <c r="H625" s="69"/>
      <c r="I625" s="69"/>
      <c r="J625" s="69"/>
    </row>
    <row r="626" spans="8:10" x14ac:dyDescent="0.25">
      <c r="H626" s="69"/>
      <c r="I626" s="69"/>
      <c r="J626" s="69"/>
    </row>
    <row r="627" spans="8:10" x14ac:dyDescent="0.25">
      <c r="H627" s="69"/>
      <c r="I627" s="69"/>
      <c r="J627" s="69"/>
    </row>
    <row r="628" spans="8:10" x14ac:dyDescent="0.25">
      <c r="H628" s="69"/>
      <c r="I628" s="69"/>
      <c r="J628" s="69"/>
    </row>
    <row r="629" spans="8:10" x14ac:dyDescent="0.25">
      <c r="H629" s="69"/>
      <c r="I629" s="69"/>
      <c r="J629" s="69"/>
    </row>
    <row r="630" spans="8:10" x14ac:dyDescent="0.25">
      <c r="H630" s="69"/>
      <c r="I630" s="69"/>
      <c r="J630" s="69"/>
    </row>
    <row r="631" spans="8:10" x14ac:dyDescent="0.25">
      <c r="H631" s="69"/>
      <c r="I631" s="69"/>
      <c r="J631" s="69"/>
    </row>
    <row r="632" spans="8:10" x14ac:dyDescent="0.25">
      <c r="H632" s="69"/>
      <c r="I632" s="69"/>
      <c r="J632" s="69"/>
    </row>
    <row r="633" spans="8:10" x14ac:dyDescent="0.25">
      <c r="H633" s="69"/>
      <c r="I633" s="69"/>
      <c r="J633" s="69"/>
    </row>
    <row r="634" spans="8:10" x14ac:dyDescent="0.25">
      <c r="H634" s="69"/>
      <c r="I634" s="69"/>
      <c r="J634" s="69"/>
    </row>
    <row r="635" spans="8:10" x14ac:dyDescent="0.25">
      <c r="H635" s="69"/>
      <c r="I635" s="69"/>
      <c r="J635" s="69"/>
    </row>
    <row r="636" spans="8:10" x14ac:dyDescent="0.25">
      <c r="H636" s="69"/>
      <c r="I636" s="69"/>
      <c r="J636" s="69"/>
    </row>
    <row r="637" spans="8:10" x14ac:dyDescent="0.25">
      <c r="H637" s="69"/>
      <c r="I637" s="69"/>
      <c r="J637" s="69"/>
    </row>
    <row r="638" spans="8:10" x14ac:dyDescent="0.25">
      <c r="H638" s="69"/>
      <c r="I638" s="69"/>
      <c r="J638" s="69"/>
    </row>
    <row r="639" spans="8:10" x14ac:dyDescent="0.25">
      <c r="H639" s="69"/>
      <c r="I639" s="69"/>
      <c r="J639" s="69"/>
    </row>
    <row r="640" spans="8:10" x14ac:dyDescent="0.25">
      <c r="H640" s="69"/>
      <c r="I640" s="69"/>
      <c r="J640" s="69"/>
    </row>
    <row r="641" spans="8:10" x14ac:dyDescent="0.25">
      <c r="H641" s="69"/>
      <c r="I641" s="69"/>
      <c r="J641" s="69"/>
    </row>
    <row r="642" spans="8:10" x14ac:dyDescent="0.25">
      <c r="H642" s="69"/>
      <c r="I642" s="69"/>
      <c r="J642" s="69"/>
    </row>
    <row r="643" spans="8:10" x14ac:dyDescent="0.25">
      <c r="H643" s="69"/>
      <c r="I643" s="69"/>
      <c r="J643" s="69"/>
    </row>
    <row r="644" spans="8:10" x14ac:dyDescent="0.25">
      <c r="H644" s="69"/>
      <c r="I644" s="69"/>
      <c r="J644" s="69"/>
    </row>
    <row r="645" spans="8:10" x14ac:dyDescent="0.25">
      <c r="H645" s="69"/>
      <c r="I645" s="69"/>
      <c r="J645" s="69"/>
    </row>
    <row r="646" spans="8:10" x14ac:dyDescent="0.25">
      <c r="H646" s="69"/>
      <c r="I646" s="69"/>
      <c r="J646" s="69"/>
    </row>
    <row r="647" spans="8:10" x14ac:dyDescent="0.25">
      <c r="H647" s="69"/>
      <c r="I647" s="69"/>
      <c r="J647" s="69"/>
    </row>
    <row r="648" spans="8:10" x14ac:dyDescent="0.25">
      <c r="H648" s="69"/>
      <c r="I648" s="69"/>
      <c r="J648" s="69"/>
    </row>
    <row r="649" spans="8:10" x14ac:dyDescent="0.25">
      <c r="H649" s="69"/>
      <c r="I649" s="69"/>
      <c r="J649" s="69"/>
    </row>
    <row r="650" spans="8:10" x14ac:dyDescent="0.25">
      <c r="H650" s="69"/>
      <c r="I650" s="69"/>
      <c r="J650" s="69"/>
    </row>
    <row r="651" spans="8:10" x14ac:dyDescent="0.25">
      <c r="H651" s="69"/>
      <c r="I651" s="69"/>
      <c r="J651" s="69"/>
    </row>
    <row r="652" spans="8:10" x14ac:dyDescent="0.25">
      <c r="H652" s="69"/>
      <c r="I652" s="69"/>
      <c r="J652" s="69"/>
    </row>
    <row r="653" spans="8:10" x14ac:dyDescent="0.25">
      <c r="H653" s="69"/>
      <c r="I653" s="69"/>
      <c r="J653" s="69"/>
    </row>
    <row r="654" spans="8:10" x14ac:dyDescent="0.25">
      <c r="H654" s="69"/>
      <c r="I654" s="69"/>
      <c r="J654" s="69"/>
    </row>
    <row r="655" spans="8:10" x14ac:dyDescent="0.25">
      <c r="H655" s="69"/>
      <c r="I655" s="69"/>
      <c r="J655" s="69"/>
    </row>
    <row r="656" spans="8:10" x14ac:dyDescent="0.25">
      <c r="H656" s="69"/>
      <c r="I656" s="69"/>
      <c r="J656" s="69"/>
    </row>
    <row r="657" spans="8:10" x14ac:dyDescent="0.25">
      <c r="H657" s="69"/>
      <c r="I657" s="69"/>
      <c r="J657" s="69"/>
    </row>
    <row r="658" spans="8:10" x14ac:dyDescent="0.25">
      <c r="H658" s="69"/>
      <c r="I658" s="69"/>
      <c r="J658" s="69"/>
    </row>
    <row r="659" spans="8:10" x14ac:dyDescent="0.25">
      <c r="H659" s="69"/>
      <c r="I659" s="69"/>
      <c r="J659" s="69"/>
    </row>
    <row r="660" spans="8:10" x14ac:dyDescent="0.25">
      <c r="H660" s="69"/>
      <c r="I660" s="69"/>
      <c r="J660" s="69"/>
    </row>
    <row r="661" spans="8:10" x14ac:dyDescent="0.25">
      <c r="H661" s="69"/>
      <c r="I661" s="69"/>
      <c r="J661" s="69"/>
    </row>
    <row r="662" spans="8:10" x14ac:dyDescent="0.25">
      <c r="H662" s="69"/>
      <c r="I662" s="69"/>
      <c r="J662" s="69"/>
    </row>
    <row r="663" spans="8:10" x14ac:dyDescent="0.25">
      <c r="H663" s="69"/>
      <c r="I663" s="69"/>
      <c r="J663" s="69"/>
    </row>
    <row r="664" spans="8:10" x14ac:dyDescent="0.25">
      <c r="H664" s="69"/>
      <c r="I664" s="69"/>
      <c r="J664" s="69"/>
    </row>
    <row r="665" spans="8:10" x14ac:dyDescent="0.25">
      <c r="H665" s="69"/>
      <c r="I665" s="69"/>
      <c r="J665" s="69"/>
    </row>
    <row r="666" spans="8:10" x14ac:dyDescent="0.25">
      <c r="H666" s="69"/>
      <c r="I666" s="69"/>
      <c r="J666" s="69"/>
    </row>
    <row r="667" spans="8:10" x14ac:dyDescent="0.25">
      <c r="H667" s="69"/>
      <c r="I667" s="69"/>
      <c r="J667" s="69"/>
    </row>
    <row r="668" spans="8:10" x14ac:dyDescent="0.25">
      <c r="H668" s="69"/>
      <c r="I668" s="69"/>
      <c r="J668" s="69"/>
    </row>
    <row r="669" spans="8:10" x14ac:dyDescent="0.25">
      <c r="H669" s="69"/>
      <c r="I669" s="69"/>
      <c r="J669" s="69"/>
    </row>
    <row r="670" spans="8:10" x14ac:dyDescent="0.25">
      <c r="H670" s="69"/>
      <c r="I670" s="69"/>
      <c r="J670" s="69"/>
    </row>
    <row r="671" spans="8:10" x14ac:dyDescent="0.25">
      <c r="H671" s="69"/>
      <c r="I671" s="69"/>
      <c r="J671" s="69"/>
    </row>
    <row r="672" spans="8:10" x14ac:dyDescent="0.25">
      <c r="H672" s="69"/>
      <c r="I672" s="69"/>
      <c r="J672" s="69"/>
    </row>
    <row r="673" spans="8:10" x14ac:dyDescent="0.25">
      <c r="H673" s="69"/>
      <c r="I673" s="69"/>
      <c r="J673" s="69"/>
    </row>
    <row r="674" spans="8:10" x14ac:dyDescent="0.25">
      <c r="H674" s="69"/>
      <c r="I674" s="69"/>
      <c r="J674" s="69"/>
    </row>
    <row r="675" spans="8:10" x14ac:dyDescent="0.25">
      <c r="H675" s="69"/>
      <c r="I675" s="69"/>
      <c r="J675" s="69"/>
    </row>
    <row r="676" spans="8:10" x14ac:dyDescent="0.25">
      <c r="H676" s="69"/>
      <c r="I676" s="69"/>
      <c r="J676" s="69"/>
    </row>
    <row r="677" spans="8:10" x14ac:dyDescent="0.25">
      <c r="H677" s="69"/>
      <c r="I677" s="69"/>
      <c r="J677" s="69"/>
    </row>
    <row r="678" spans="8:10" x14ac:dyDescent="0.25">
      <c r="H678" s="69"/>
      <c r="I678" s="69"/>
      <c r="J678" s="69"/>
    </row>
    <row r="679" spans="8:10" x14ac:dyDescent="0.25">
      <c r="H679" s="69"/>
      <c r="I679" s="69"/>
      <c r="J679" s="69"/>
    </row>
    <row r="680" spans="8:10" x14ac:dyDescent="0.25">
      <c r="H680" s="69"/>
      <c r="I680" s="69"/>
      <c r="J680" s="69"/>
    </row>
    <row r="681" spans="8:10" x14ac:dyDescent="0.25">
      <c r="H681" s="69"/>
      <c r="I681" s="69"/>
      <c r="J681" s="69"/>
    </row>
    <row r="682" spans="8:10" x14ac:dyDescent="0.25">
      <c r="H682" s="69"/>
      <c r="I682" s="69"/>
      <c r="J682" s="69"/>
    </row>
    <row r="683" spans="8:10" x14ac:dyDescent="0.25">
      <c r="H683" s="69"/>
      <c r="I683" s="69"/>
      <c r="J683" s="69"/>
    </row>
    <row r="684" spans="8:10" x14ac:dyDescent="0.25">
      <c r="H684" s="69"/>
      <c r="I684" s="69"/>
      <c r="J684" s="69"/>
    </row>
    <row r="685" spans="8:10" x14ac:dyDescent="0.25">
      <c r="H685" s="69"/>
      <c r="I685" s="69"/>
      <c r="J685" s="69"/>
    </row>
    <row r="686" spans="8:10" x14ac:dyDescent="0.25">
      <c r="H686" s="69"/>
      <c r="I686" s="69"/>
      <c r="J686" s="69"/>
    </row>
    <row r="687" spans="8:10" x14ac:dyDescent="0.25">
      <c r="H687" s="69"/>
      <c r="I687" s="69"/>
      <c r="J687" s="69"/>
    </row>
    <row r="688" spans="8:10" x14ac:dyDescent="0.25">
      <c r="H688" s="69"/>
      <c r="I688" s="69"/>
      <c r="J688" s="69"/>
    </row>
    <row r="689" spans="8:10" x14ac:dyDescent="0.25">
      <c r="H689" s="69"/>
      <c r="I689" s="69"/>
      <c r="J689" s="69"/>
    </row>
    <row r="690" spans="8:10" x14ac:dyDescent="0.25">
      <c r="H690" s="69"/>
      <c r="I690" s="69"/>
      <c r="J690" s="69"/>
    </row>
    <row r="691" spans="8:10" x14ac:dyDescent="0.25">
      <c r="H691" s="69"/>
      <c r="I691" s="69"/>
      <c r="J691" s="69"/>
    </row>
    <row r="692" spans="8:10" x14ac:dyDescent="0.25">
      <c r="H692" s="69"/>
      <c r="I692" s="69"/>
      <c r="J692" s="69"/>
    </row>
    <row r="693" spans="8:10" x14ac:dyDescent="0.25">
      <c r="H693" s="69"/>
      <c r="I693" s="69"/>
      <c r="J693" s="69"/>
    </row>
    <row r="694" spans="8:10" x14ac:dyDescent="0.25">
      <c r="H694" s="69"/>
      <c r="I694" s="69"/>
      <c r="J694" s="69"/>
    </row>
    <row r="695" spans="8:10" x14ac:dyDescent="0.25">
      <c r="H695" s="69"/>
      <c r="I695" s="69"/>
      <c r="J695" s="69"/>
    </row>
    <row r="696" spans="8:10" x14ac:dyDescent="0.25">
      <c r="H696" s="69"/>
      <c r="I696" s="69"/>
      <c r="J696" s="69"/>
    </row>
    <row r="697" spans="8:10" x14ac:dyDescent="0.25">
      <c r="H697" s="69"/>
      <c r="I697" s="69"/>
      <c r="J697" s="69"/>
    </row>
    <row r="698" spans="8:10" x14ac:dyDescent="0.25">
      <c r="H698" s="69"/>
      <c r="I698" s="69"/>
      <c r="J698" s="69"/>
    </row>
    <row r="699" spans="8:10" x14ac:dyDescent="0.25">
      <c r="H699" s="69"/>
      <c r="I699" s="69"/>
      <c r="J699" s="69"/>
    </row>
    <row r="700" spans="8:10" x14ac:dyDescent="0.25">
      <c r="H700" s="69"/>
      <c r="I700" s="69"/>
      <c r="J700" s="69"/>
    </row>
    <row r="701" spans="8:10" x14ac:dyDescent="0.25">
      <c r="H701" s="69"/>
      <c r="I701" s="69"/>
      <c r="J701" s="69"/>
    </row>
    <row r="702" spans="8:10" x14ac:dyDescent="0.25">
      <c r="H702" s="69"/>
      <c r="I702" s="69"/>
      <c r="J702" s="69"/>
    </row>
    <row r="703" spans="8:10" x14ac:dyDescent="0.25">
      <c r="H703" s="69"/>
      <c r="I703" s="69"/>
      <c r="J703" s="69"/>
    </row>
    <row r="704" spans="8:10" x14ac:dyDescent="0.25">
      <c r="H704" s="69"/>
      <c r="I704" s="69"/>
      <c r="J704" s="69"/>
    </row>
    <row r="705" spans="8:10" x14ac:dyDescent="0.25">
      <c r="H705" s="69"/>
      <c r="I705" s="69"/>
      <c r="J705" s="69"/>
    </row>
    <row r="706" spans="8:10" x14ac:dyDescent="0.25">
      <c r="H706" s="69"/>
      <c r="I706" s="69"/>
      <c r="J706" s="69"/>
    </row>
    <row r="707" spans="8:10" x14ac:dyDescent="0.25">
      <c r="H707" s="69"/>
      <c r="I707" s="69"/>
      <c r="J707" s="69"/>
    </row>
    <row r="708" spans="8:10" x14ac:dyDescent="0.25">
      <c r="H708" s="69"/>
      <c r="I708" s="69"/>
      <c r="J708" s="69"/>
    </row>
    <row r="709" spans="8:10" x14ac:dyDescent="0.25">
      <c r="H709" s="69"/>
      <c r="I709" s="69"/>
      <c r="J709" s="69"/>
    </row>
    <row r="710" spans="8:10" x14ac:dyDescent="0.25">
      <c r="H710" s="69"/>
      <c r="I710" s="69"/>
      <c r="J710" s="69"/>
    </row>
    <row r="711" spans="8:10" x14ac:dyDescent="0.25">
      <c r="H711" s="69"/>
      <c r="I711" s="69"/>
      <c r="J711" s="69"/>
    </row>
    <row r="712" spans="8:10" x14ac:dyDescent="0.25">
      <c r="H712" s="69"/>
      <c r="I712" s="69"/>
      <c r="J712" s="69"/>
    </row>
    <row r="713" spans="8:10" x14ac:dyDescent="0.25">
      <c r="H713" s="69"/>
      <c r="I713" s="69"/>
      <c r="J713" s="69"/>
    </row>
    <row r="714" spans="8:10" x14ac:dyDescent="0.25">
      <c r="H714" s="69"/>
      <c r="I714" s="69"/>
      <c r="J714" s="69"/>
    </row>
    <row r="715" spans="8:10" x14ac:dyDescent="0.25">
      <c r="H715" s="69"/>
      <c r="I715" s="69"/>
      <c r="J715" s="69"/>
    </row>
    <row r="716" spans="8:10" x14ac:dyDescent="0.25">
      <c r="H716" s="69"/>
      <c r="I716" s="69"/>
      <c r="J716" s="69"/>
    </row>
    <row r="717" spans="8:10" x14ac:dyDescent="0.25">
      <c r="H717" s="69"/>
      <c r="I717" s="69"/>
      <c r="J717" s="69"/>
    </row>
    <row r="718" spans="8:10" x14ac:dyDescent="0.25">
      <c r="H718" s="69"/>
      <c r="I718" s="69"/>
      <c r="J718" s="69"/>
    </row>
    <row r="719" spans="8:10" x14ac:dyDescent="0.25">
      <c r="H719" s="69"/>
      <c r="I719" s="69"/>
      <c r="J719" s="69"/>
    </row>
    <row r="720" spans="8:10" x14ac:dyDescent="0.25">
      <c r="H720" s="69"/>
      <c r="I720" s="69"/>
      <c r="J720" s="69"/>
    </row>
    <row r="721" spans="8:10" x14ac:dyDescent="0.25">
      <c r="H721" s="69"/>
      <c r="I721" s="69"/>
      <c r="J721" s="69"/>
    </row>
    <row r="722" spans="8:10" x14ac:dyDescent="0.25">
      <c r="H722" s="69"/>
      <c r="I722" s="69"/>
      <c r="J722" s="69"/>
    </row>
    <row r="723" spans="8:10" x14ac:dyDescent="0.25">
      <c r="H723" s="69"/>
      <c r="I723" s="69"/>
      <c r="J723" s="69"/>
    </row>
    <row r="724" spans="8:10" x14ac:dyDescent="0.25">
      <c r="H724" s="69"/>
      <c r="I724" s="69"/>
      <c r="J724" s="69"/>
    </row>
    <row r="725" spans="8:10" x14ac:dyDescent="0.25">
      <c r="H725" s="69"/>
      <c r="I725" s="69"/>
      <c r="J725" s="69"/>
    </row>
    <row r="726" spans="8:10" x14ac:dyDescent="0.25">
      <c r="H726" s="69"/>
      <c r="I726" s="69"/>
      <c r="J726" s="69"/>
    </row>
    <row r="727" spans="8:10" x14ac:dyDescent="0.25">
      <c r="H727" s="69"/>
      <c r="I727" s="69"/>
      <c r="J727" s="69"/>
    </row>
    <row r="728" spans="8:10" x14ac:dyDescent="0.25">
      <c r="H728" s="69"/>
      <c r="I728" s="69"/>
      <c r="J728" s="69"/>
    </row>
    <row r="729" spans="8:10" x14ac:dyDescent="0.25">
      <c r="H729" s="69"/>
      <c r="I729" s="69"/>
      <c r="J729" s="69"/>
    </row>
    <row r="730" spans="8:10" x14ac:dyDescent="0.25">
      <c r="H730" s="69"/>
      <c r="I730" s="69"/>
      <c r="J730" s="69"/>
    </row>
    <row r="731" spans="8:10" x14ac:dyDescent="0.25">
      <c r="H731" s="69"/>
      <c r="I731" s="69"/>
      <c r="J731" s="69"/>
    </row>
    <row r="732" spans="8:10" x14ac:dyDescent="0.25">
      <c r="H732" s="69"/>
      <c r="I732" s="69"/>
      <c r="J732" s="69"/>
    </row>
    <row r="733" spans="8:10" x14ac:dyDescent="0.25">
      <c r="H733" s="69"/>
      <c r="I733" s="69"/>
      <c r="J733" s="69"/>
    </row>
    <row r="734" spans="8:10" x14ac:dyDescent="0.25">
      <c r="H734" s="69"/>
      <c r="I734" s="69"/>
      <c r="J734" s="69"/>
    </row>
    <row r="735" spans="8:10" x14ac:dyDescent="0.25">
      <c r="H735" s="69"/>
      <c r="I735" s="69"/>
      <c r="J735" s="69"/>
    </row>
    <row r="736" spans="8:10" x14ac:dyDescent="0.25">
      <c r="H736" s="69"/>
      <c r="I736" s="69"/>
      <c r="J736" s="69"/>
    </row>
    <row r="737" spans="8:10" x14ac:dyDescent="0.25">
      <c r="H737" s="69"/>
      <c r="I737" s="69"/>
      <c r="J737" s="69"/>
    </row>
    <row r="738" spans="8:10" x14ac:dyDescent="0.25">
      <c r="H738" s="69"/>
      <c r="I738" s="69"/>
      <c r="J738" s="69"/>
    </row>
    <row r="739" spans="8:10" x14ac:dyDescent="0.25">
      <c r="H739" s="69"/>
      <c r="I739" s="69"/>
      <c r="J739" s="69"/>
    </row>
    <row r="740" spans="8:10" x14ac:dyDescent="0.25">
      <c r="H740" s="69"/>
      <c r="I740" s="69"/>
      <c r="J740" s="69"/>
    </row>
    <row r="741" spans="8:10" x14ac:dyDescent="0.25">
      <c r="H741" s="69"/>
      <c r="I741" s="69"/>
      <c r="J741" s="69"/>
    </row>
    <row r="742" spans="8:10" x14ac:dyDescent="0.25">
      <c r="H742" s="69"/>
      <c r="I742" s="69"/>
      <c r="J742" s="69"/>
    </row>
    <row r="743" spans="8:10" x14ac:dyDescent="0.25">
      <c r="H743" s="69"/>
      <c r="I743" s="69"/>
      <c r="J743" s="69"/>
    </row>
    <row r="744" spans="8:10" x14ac:dyDescent="0.25">
      <c r="H744" s="69"/>
      <c r="I744" s="69"/>
      <c r="J744" s="69"/>
    </row>
    <row r="745" spans="8:10" x14ac:dyDescent="0.25">
      <c r="H745" s="69"/>
      <c r="I745" s="69"/>
      <c r="J745" s="69"/>
    </row>
    <row r="746" spans="8:10" x14ac:dyDescent="0.25">
      <c r="H746" s="69"/>
      <c r="I746" s="69"/>
      <c r="J746" s="69"/>
    </row>
    <row r="747" spans="8:10" x14ac:dyDescent="0.25">
      <c r="H747" s="69"/>
      <c r="I747" s="69"/>
      <c r="J747" s="69"/>
    </row>
    <row r="748" spans="8:10" x14ac:dyDescent="0.25">
      <c r="H748" s="69"/>
      <c r="I748" s="69"/>
      <c r="J748" s="69"/>
    </row>
    <row r="749" spans="8:10" x14ac:dyDescent="0.25">
      <c r="H749" s="69"/>
      <c r="I749" s="69"/>
      <c r="J749" s="69"/>
    </row>
    <row r="750" spans="8:10" x14ac:dyDescent="0.25">
      <c r="H750" s="69"/>
      <c r="I750" s="69"/>
      <c r="J750" s="69"/>
    </row>
    <row r="751" spans="8:10" x14ac:dyDescent="0.25">
      <c r="H751" s="69"/>
      <c r="I751" s="69"/>
      <c r="J751" s="69"/>
    </row>
    <row r="752" spans="8:10" x14ac:dyDescent="0.25">
      <c r="H752" s="69"/>
      <c r="I752" s="69"/>
      <c r="J752" s="69"/>
    </row>
    <row r="753" spans="8:10" x14ac:dyDescent="0.25">
      <c r="H753" s="69"/>
      <c r="I753" s="69"/>
      <c r="J753" s="69"/>
    </row>
    <row r="754" spans="8:10" x14ac:dyDescent="0.25">
      <c r="H754" s="69"/>
      <c r="I754" s="69"/>
      <c r="J754" s="69"/>
    </row>
    <row r="755" spans="8:10" x14ac:dyDescent="0.25">
      <c r="H755" s="69"/>
      <c r="I755" s="69"/>
      <c r="J755" s="69"/>
    </row>
    <row r="756" spans="8:10" x14ac:dyDescent="0.25">
      <c r="H756" s="69"/>
      <c r="I756" s="69"/>
      <c r="J756" s="69"/>
    </row>
    <row r="757" spans="8:10" x14ac:dyDescent="0.25">
      <c r="H757" s="69"/>
      <c r="I757" s="69"/>
      <c r="J757" s="69"/>
    </row>
    <row r="758" spans="8:10" x14ac:dyDescent="0.25">
      <c r="H758" s="69"/>
      <c r="I758" s="69"/>
      <c r="J758" s="69"/>
    </row>
    <row r="759" spans="8:10" x14ac:dyDescent="0.25">
      <c r="H759" s="69"/>
      <c r="I759" s="69"/>
      <c r="J759" s="69"/>
    </row>
    <row r="760" spans="8:10" x14ac:dyDescent="0.25">
      <c r="H760" s="69"/>
      <c r="I760" s="69"/>
      <c r="J760" s="69"/>
    </row>
    <row r="761" spans="8:10" x14ac:dyDescent="0.25">
      <c r="H761" s="69"/>
      <c r="I761" s="69"/>
      <c r="J761" s="69"/>
    </row>
    <row r="762" spans="8:10" x14ac:dyDescent="0.25">
      <c r="H762" s="69"/>
      <c r="I762" s="69"/>
      <c r="J762" s="69"/>
    </row>
    <row r="763" spans="8:10" x14ac:dyDescent="0.25">
      <c r="H763" s="69"/>
      <c r="I763" s="69"/>
      <c r="J763" s="69"/>
    </row>
    <row r="764" spans="8:10" x14ac:dyDescent="0.25">
      <c r="H764" s="69"/>
      <c r="I764" s="69"/>
      <c r="J764" s="69"/>
    </row>
    <row r="765" spans="8:10" x14ac:dyDescent="0.25">
      <c r="H765" s="69"/>
      <c r="I765" s="69"/>
      <c r="J765" s="69"/>
    </row>
    <row r="766" spans="8:10" x14ac:dyDescent="0.25">
      <c r="H766" s="69"/>
      <c r="I766" s="69"/>
      <c r="J766" s="69"/>
    </row>
    <row r="767" spans="8:10" x14ac:dyDescent="0.25">
      <c r="H767" s="69"/>
      <c r="I767" s="69"/>
      <c r="J767" s="69"/>
    </row>
    <row r="768" spans="8:10" x14ac:dyDescent="0.25">
      <c r="H768" s="69"/>
      <c r="I768" s="69"/>
      <c r="J768" s="69"/>
    </row>
    <row r="769" spans="8:10" x14ac:dyDescent="0.25">
      <c r="H769" s="69"/>
      <c r="I769" s="69"/>
      <c r="J769" s="69"/>
    </row>
    <row r="770" spans="8:10" x14ac:dyDescent="0.25">
      <c r="H770" s="69"/>
      <c r="I770" s="69"/>
      <c r="J770" s="69"/>
    </row>
    <row r="771" spans="8:10" x14ac:dyDescent="0.25">
      <c r="H771" s="69"/>
      <c r="I771" s="69"/>
      <c r="J771" s="69"/>
    </row>
    <row r="772" spans="8:10" x14ac:dyDescent="0.25">
      <c r="H772" s="69"/>
      <c r="I772" s="69"/>
      <c r="J772" s="69"/>
    </row>
    <row r="773" spans="8:10" x14ac:dyDescent="0.25">
      <c r="H773" s="69"/>
      <c r="I773" s="69"/>
      <c r="J773" s="69"/>
    </row>
    <row r="774" spans="8:10" x14ac:dyDescent="0.25">
      <c r="H774" s="69"/>
      <c r="I774" s="69"/>
      <c r="J774" s="69"/>
    </row>
    <row r="775" spans="8:10" x14ac:dyDescent="0.25">
      <c r="H775" s="69"/>
      <c r="I775" s="69"/>
      <c r="J775" s="69"/>
    </row>
    <row r="776" spans="8:10" x14ac:dyDescent="0.25">
      <c r="H776" s="69"/>
      <c r="I776" s="69"/>
      <c r="J776" s="69"/>
    </row>
    <row r="777" spans="8:10" x14ac:dyDescent="0.25">
      <c r="H777" s="69"/>
      <c r="I777" s="69"/>
      <c r="J777" s="69"/>
    </row>
    <row r="778" spans="8:10" x14ac:dyDescent="0.25">
      <c r="H778" s="69"/>
      <c r="I778" s="69"/>
      <c r="J778" s="69"/>
    </row>
    <row r="779" spans="8:10" x14ac:dyDescent="0.25">
      <c r="H779" s="69"/>
      <c r="I779" s="69"/>
      <c r="J779" s="69"/>
    </row>
    <row r="780" spans="8:10" x14ac:dyDescent="0.25">
      <c r="H780" s="69"/>
      <c r="I780" s="69"/>
      <c r="J780" s="69"/>
    </row>
    <row r="781" spans="8:10" x14ac:dyDescent="0.25">
      <c r="H781" s="69"/>
      <c r="I781" s="69"/>
      <c r="J781" s="69"/>
    </row>
    <row r="782" spans="8:10" x14ac:dyDescent="0.25">
      <c r="H782" s="69"/>
      <c r="I782" s="69"/>
      <c r="J782" s="69"/>
    </row>
    <row r="783" spans="8:10" x14ac:dyDescent="0.25">
      <c r="H783" s="69"/>
      <c r="I783" s="69"/>
      <c r="J783" s="69"/>
    </row>
    <row r="784" spans="8:10" x14ac:dyDescent="0.25">
      <c r="H784" s="69"/>
      <c r="I784" s="69"/>
      <c r="J784" s="69"/>
    </row>
    <row r="785" spans="8:10" x14ac:dyDescent="0.25">
      <c r="H785" s="69"/>
      <c r="I785" s="69"/>
      <c r="J785" s="69"/>
    </row>
    <row r="786" spans="8:10" x14ac:dyDescent="0.25">
      <c r="H786" s="69"/>
      <c r="I786" s="69"/>
      <c r="J786" s="69"/>
    </row>
    <row r="787" spans="8:10" x14ac:dyDescent="0.25">
      <c r="H787" s="69"/>
      <c r="I787" s="69"/>
      <c r="J787" s="69"/>
    </row>
    <row r="788" spans="8:10" x14ac:dyDescent="0.25">
      <c r="H788" s="69"/>
      <c r="I788" s="69"/>
      <c r="J788" s="69"/>
    </row>
    <row r="789" spans="8:10" x14ac:dyDescent="0.25">
      <c r="H789" s="69"/>
      <c r="I789" s="69"/>
      <c r="J789" s="69"/>
    </row>
    <row r="790" spans="8:10" x14ac:dyDescent="0.25">
      <c r="H790" s="69"/>
      <c r="I790" s="69"/>
      <c r="J790" s="69"/>
    </row>
    <row r="791" spans="8:10" x14ac:dyDescent="0.25">
      <c r="H791" s="69"/>
      <c r="I791" s="69"/>
      <c r="J791" s="69"/>
    </row>
    <row r="792" spans="8:10" x14ac:dyDescent="0.25">
      <c r="H792" s="69"/>
      <c r="I792" s="69"/>
      <c r="J792" s="69"/>
    </row>
    <row r="793" spans="8:10" x14ac:dyDescent="0.25">
      <c r="H793" s="69"/>
      <c r="I793" s="69"/>
      <c r="J793" s="69"/>
    </row>
    <row r="794" spans="8:10" x14ac:dyDescent="0.25">
      <c r="H794" s="69"/>
      <c r="I794" s="69"/>
      <c r="J794" s="69"/>
    </row>
    <row r="795" spans="8:10" x14ac:dyDescent="0.25">
      <c r="H795" s="69"/>
      <c r="I795" s="69"/>
      <c r="J795" s="69"/>
    </row>
    <row r="796" spans="8:10" x14ac:dyDescent="0.25">
      <c r="H796" s="69"/>
      <c r="I796" s="69"/>
      <c r="J796" s="69"/>
    </row>
    <row r="797" spans="8:10" x14ac:dyDescent="0.25">
      <c r="H797" s="69"/>
      <c r="I797" s="69"/>
      <c r="J797" s="69"/>
    </row>
    <row r="798" spans="8:10" x14ac:dyDescent="0.25">
      <c r="H798" s="69"/>
      <c r="I798" s="69"/>
      <c r="J798" s="69"/>
    </row>
    <row r="799" spans="8:10" x14ac:dyDescent="0.25">
      <c r="H799" s="69"/>
      <c r="I799" s="69"/>
      <c r="J799" s="69"/>
    </row>
    <row r="800" spans="8:10" x14ac:dyDescent="0.25">
      <c r="H800" s="69"/>
      <c r="I800" s="69"/>
      <c r="J800" s="69"/>
    </row>
    <row r="801" spans="8:10" x14ac:dyDescent="0.25">
      <c r="H801" s="69"/>
      <c r="I801" s="69"/>
      <c r="J801" s="69"/>
    </row>
    <row r="802" spans="8:10" x14ac:dyDescent="0.25">
      <c r="H802" s="69"/>
      <c r="I802" s="69"/>
      <c r="J802" s="69"/>
    </row>
    <row r="803" spans="8:10" x14ac:dyDescent="0.25">
      <c r="H803" s="69"/>
      <c r="I803" s="69"/>
      <c r="J803" s="69"/>
    </row>
    <row r="804" spans="8:10" x14ac:dyDescent="0.25">
      <c r="H804" s="69"/>
      <c r="I804" s="69"/>
      <c r="J804" s="69"/>
    </row>
    <row r="805" spans="8:10" x14ac:dyDescent="0.25">
      <c r="H805" s="69"/>
      <c r="I805" s="69"/>
      <c r="J805" s="69"/>
    </row>
    <row r="806" spans="8:10" x14ac:dyDescent="0.25">
      <c r="H806" s="69"/>
      <c r="I806" s="69"/>
      <c r="J806" s="69"/>
    </row>
    <row r="807" spans="8:10" x14ac:dyDescent="0.25">
      <c r="H807" s="69"/>
      <c r="I807" s="69"/>
      <c r="J807" s="69"/>
    </row>
    <row r="808" spans="8:10" x14ac:dyDescent="0.25">
      <c r="H808" s="69"/>
      <c r="I808" s="69"/>
      <c r="J808" s="69"/>
    </row>
    <row r="809" spans="8:10" x14ac:dyDescent="0.25">
      <c r="H809" s="69"/>
      <c r="I809" s="69"/>
      <c r="J809" s="69"/>
    </row>
    <row r="810" spans="8:10" x14ac:dyDescent="0.25">
      <c r="H810" s="69"/>
      <c r="I810" s="69"/>
      <c r="J810" s="69"/>
    </row>
    <row r="811" spans="8:10" x14ac:dyDescent="0.25">
      <c r="H811" s="69"/>
      <c r="I811" s="69"/>
      <c r="J811" s="69"/>
    </row>
    <row r="812" spans="8:10" x14ac:dyDescent="0.25">
      <c r="H812" s="69"/>
      <c r="I812" s="69"/>
      <c r="J812" s="69"/>
    </row>
    <row r="813" spans="8:10" x14ac:dyDescent="0.25">
      <c r="H813" s="69"/>
      <c r="I813" s="69"/>
      <c r="J813" s="69"/>
    </row>
    <row r="814" spans="8:10" x14ac:dyDescent="0.25">
      <c r="H814" s="69"/>
      <c r="I814" s="69"/>
      <c r="J814" s="69"/>
    </row>
    <row r="815" spans="8:10" x14ac:dyDescent="0.25">
      <c r="H815" s="69"/>
      <c r="I815" s="69"/>
      <c r="J815" s="69"/>
    </row>
    <row r="816" spans="8:10" x14ac:dyDescent="0.25">
      <c r="H816" s="69"/>
      <c r="I816" s="69"/>
      <c r="J816" s="69"/>
    </row>
    <row r="817" spans="8:10" x14ac:dyDescent="0.25">
      <c r="H817" s="69"/>
      <c r="I817" s="69"/>
      <c r="J817" s="69"/>
    </row>
    <row r="818" spans="8:10" x14ac:dyDescent="0.25">
      <c r="H818" s="69"/>
      <c r="I818" s="69"/>
      <c r="J818" s="69"/>
    </row>
    <row r="819" spans="8:10" x14ac:dyDescent="0.25">
      <c r="H819" s="69"/>
      <c r="I819" s="69"/>
      <c r="J819" s="69"/>
    </row>
    <row r="820" spans="8:10" x14ac:dyDescent="0.25">
      <c r="H820" s="69"/>
      <c r="I820" s="69"/>
      <c r="J820" s="69"/>
    </row>
    <row r="821" spans="8:10" x14ac:dyDescent="0.25">
      <c r="H821" s="69"/>
      <c r="I821" s="69"/>
      <c r="J821" s="69"/>
    </row>
    <row r="822" spans="8:10" x14ac:dyDescent="0.25">
      <c r="H822" s="69"/>
      <c r="I822" s="69"/>
      <c r="J822" s="69"/>
    </row>
    <row r="823" spans="8:10" x14ac:dyDescent="0.25">
      <c r="H823" s="69"/>
      <c r="I823" s="69"/>
      <c r="J823" s="69"/>
    </row>
    <row r="824" spans="8:10" x14ac:dyDescent="0.25">
      <c r="H824" s="69"/>
      <c r="I824" s="69"/>
      <c r="J824" s="69"/>
    </row>
    <row r="825" spans="8:10" x14ac:dyDescent="0.25">
      <c r="H825" s="69"/>
      <c r="I825" s="69"/>
      <c r="J825" s="69"/>
    </row>
    <row r="826" spans="8:10" x14ac:dyDescent="0.25">
      <c r="H826" s="69"/>
      <c r="I826" s="69"/>
      <c r="J826" s="69"/>
    </row>
    <row r="827" spans="8:10" x14ac:dyDescent="0.25">
      <c r="H827" s="69"/>
      <c r="I827" s="69"/>
      <c r="J827" s="69"/>
    </row>
    <row r="828" spans="8:10" x14ac:dyDescent="0.25">
      <c r="H828" s="69"/>
      <c r="I828" s="69"/>
      <c r="J828" s="69"/>
    </row>
    <row r="829" spans="8:10" x14ac:dyDescent="0.25">
      <c r="H829" s="69"/>
      <c r="I829" s="69"/>
      <c r="J829" s="69"/>
    </row>
    <row r="830" spans="8:10" x14ac:dyDescent="0.25">
      <c r="H830" s="69"/>
      <c r="I830" s="69"/>
      <c r="J830" s="69"/>
    </row>
    <row r="831" spans="8:10" x14ac:dyDescent="0.25">
      <c r="H831" s="69"/>
      <c r="I831" s="69"/>
      <c r="J831" s="69"/>
    </row>
    <row r="832" spans="8:10" x14ac:dyDescent="0.25">
      <c r="H832" s="69"/>
      <c r="I832" s="69"/>
      <c r="J832" s="69"/>
    </row>
    <row r="833" spans="8:10" x14ac:dyDescent="0.25">
      <c r="H833" s="69"/>
      <c r="I833" s="69"/>
      <c r="J833" s="69"/>
    </row>
    <row r="834" spans="8:10" x14ac:dyDescent="0.25">
      <c r="H834" s="69"/>
      <c r="I834" s="69"/>
      <c r="J834" s="69"/>
    </row>
    <row r="835" spans="8:10" x14ac:dyDescent="0.25">
      <c r="H835" s="69"/>
      <c r="I835" s="69"/>
      <c r="J835" s="69"/>
    </row>
    <row r="836" spans="8:10" x14ac:dyDescent="0.25">
      <c r="H836" s="69"/>
      <c r="I836" s="69"/>
      <c r="J836" s="69"/>
    </row>
    <row r="837" spans="8:10" x14ac:dyDescent="0.25">
      <c r="H837" s="69"/>
      <c r="I837" s="69"/>
      <c r="J837" s="69"/>
    </row>
    <row r="838" spans="8:10" x14ac:dyDescent="0.25">
      <c r="H838" s="69"/>
      <c r="I838" s="69"/>
      <c r="J838" s="69"/>
    </row>
    <row r="839" spans="8:10" x14ac:dyDescent="0.25">
      <c r="H839" s="69"/>
      <c r="I839" s="69"/>
      <c r="J839" s="69"/>
    </row>
    <row r="840" spans="8:10" x14ac:dyDescent="0.25">
      <c r="H840" s="69"/>
      <c r="I840" s="69"/>
      <c r="J840" s="69"/>
    </row>
    <row r="841" spans="8:10" x14ac:dyDescent="0.25">
      <c r="H841" s="69"/>
      <c r="I841" s="69"/>
      <c r="J841" s="69"/>
    </row>
    <row r="842" spans="8:10" x14ac:dyDescent="0.25">
      <c r="H842" s="69"/>
      <c r="I842" s="69"/>
      <c r="J842" s="69"/>
    </row>
    <row r="843" spans="8:10" x14ac:dyDescent="0.25">
      <c r="H843" s="69"/>
      <c r="I843" s="69"/>
      <c r="J843" s="69"/>
    </row>
    <row r="844" spans="8:10" x14ac:dyDescent="0.25">
      <c r="H844" s="69"/>
      <c r="I844" s="69"/>
      <c r="J844" s="69"/>
    </row>
    <row r="845" spans="8:10" x14ac:dyDescent="0.25">
      <c r="H845" s="69"/>
      <c r="I845" s="69"/>
      <c r="J845" s="69"/>
    </row>
    <row r="846" spans="8:10" x14ac:dyDescent="0.25">
      <c r="H846" s="69"/>
      <c r="I846" s="69"/>
      <c r="J846" s="69"/>
    </row>
    <row r="847" spans="8:10" x14ac:dyDescent="0.25">
      <c r="H847" s="69"/>
      <c r="I847" s="69"/>
      <c r="J847" s="69"/>
    </row>
    <row r="848" spans="8:10" x14ac:dyDescent="0.25">
      <c r="H848" s="69"/>
      <c r="I848" s="69"/>
      <c r="J848" s="69"/>
    </row>
    <row r="849" spans="8:10" x14ac:dyDescent="0.25">
      <c r="H849" s="69"/>
      <c r="I849" s="69"/>
      <c r="J849" s="69"/>
    </row>
    <row r="850" spans="8:10" x14ac:dyDescent="0.25">
      <c r="H850" s="69"/>
      <c r="I850" s="69"/>
      <c r="J850" s="69"/>
    </row>
    <row r="851" spans="8:10" x14ac:dyDescent="0.25">
      <c r="H851" s="69"/>
      <c r="I851" s="69"/>
      <c r="J851" s="69"/>
    </row>
    <row r="852" spans="8:10" x14ac:dyDescent="0.25">
      <c r="H852" s="69"/>
      <c r="I852" s="69"/>
      <c r="J852" s="69"/>
    </row>
    <row r="853" spans="8:10" x14ac:dyDescent="0.25">
      <c r="H853" s="69"/>
      <c r="I853" s="69"/>
      <c r="J853" s="69"/>
    </row>
    <row r="854" spans="8:10" x14ac:dyDescent="0.25">
      <c r="H854" s="69"/>
      <c r="I854" s="69"/>
      <c r="J854" s="69"/>
    </row>
    <row r="855" spans="8:10" x14ac:dyDescent="0.25">
      <c r="H855" s="69"/>
      <c r="I855" s="69"/>
      <c r="J855" s="69"/>
    </row>
    <row r="856" spans="8:10" x14ac:dyDescent="0.25">
      <c r="H856" s="69"/>
      <c r="I856" s="69"/>
      <c r="J856" s="69"/>
    </row>
    <row r="857" spans="8:10" x14ac:dyDescent="0.25">
      <c r="H857" s="69"/>
      <c r="I857" s="69"/>
      <c r="J857" s="69"/>
    </row>
    <row r="858" spans="8:10" x14ac:dyDescent="0.25">
      <c r="H858" s="69"/>
      <c r="I858" s="69"/>
      <c r="J858" s="69"/>
    </row>
    <row r="859" spans="8:10" x14ac:dyDescent="0.25">
      <c r="H859" s="69"/>
      <c r="I859" s="69"/>
      <c r="J859" s="69"/>
    </row>
    <row r="860" spans="8:10" x14ac:dyDescent="0.25">
      <c r="H860" s="69"/>
      <c r="I860" s="69"/>
      <c r="J860" s="69"/>
    </row>
    <row r="861" spans="8:10" x14ac:dyDescent="0.25">
      <c r="H861" s="69"/>
      <c r="I861" s="69"/>
      <c r="J861" s="69"/>
    </row>
    <row r="862" spans="8:10" x14ac:dyDescent="0.25">
      <c r="H862" s="69"/>
      <c r="I862" s="69"/>
      <c r="J862" s="69"/>
    </row>
    <row r="863" spans="8:10" x14ac:dyDescent="0.25">
      <c r="H863" s="69"/>
      <c r="I863" s="69"/>
      <c r="J863" s="69"/>
    </row>
    <row r="864" spans="8:10" x14ac:dyDescent="0.25">
      <c r="H864" s="69"/>
      <c r="I864" s="69"/>
      <c r="J864" s="69"/>
    </row>
    <row r="865" spans="8:10" x14ac:dyDescent="0.25">
      <c r="H865" s="69"/>
      <c r="I865" s="69"/>
      <c r="J865" s="69"/>
    </row>
    <row r="866" spans="8:10" x14ac:dyDescent="0.25">
      <c r="H866" s="69"/>
      <c r="I866" s="69"/>
      <c r="J866" s="69"/>
    </row>
    <row r="867" spans="8:10" x14ac:dyDescent="0.25">
      <c r="H867" s="69"/>
      <c r="I867" s="69"/>
      <c r="J867" s="69"/>
    </row>
    <row r="868" spans="8:10" x14ac:dyDescent="0.25">
      <c r="H868" s="69"/>
      <c r="I868" s="69"/>
      <c r="J868" s="69"/>
    </row>
    <row r="869" spans="8:10" x14ac:dyDescent="0.25">
      <c r="H869" s="69"/>
      <c r="I869" s="69"/>
      <c r="J869" s="69"/>
    </row>
    <row r="870" spans="8:10" x14ac:dyDescent="0.25">
      <c r="H870" s="69"/>
      <c r="I870" s="69"/>
      <c r="J870" s="69"/>
    </row>
    <row r="871" spans="8:10" x14ac:dyDescent="0.25">
      <c r="H871" s="69"/>
      <c r="I871" s="69"/>
      <c r="J871" s="69"/>
    </row>
    <row r="872" spans="8:10" x14ac:dyDescent="0.25">
      <c r="H872" s="69"/>
      <c r="I872" s="69"/>
      <c r="J872" s="69"/>
    </row>
    <row r="873" spans="8:10" x14ac:dyDescent="0.25">
      <c r="H873" s="69"/>
      <c r="I873" s="69"/>
      <c r="J873" s="69"/>
    </row>
    <row r="874" spans="8:10" x14ac:dyDescent="0.25">
      <c r="H874" s="69"/>
      <c r="I874" s="69"/>
      <c r="J874" s="69"/>
    </row>
    <row r="875" spans="8:10" x14ac:dyDescent="0.25">
      <c r="H875" s="69"/>
      <c r="I875" s="69"/>
      <c r="J875" s="69"/>
    </row>
    <row r="876" spans="8:10" x14ac:dyDescent="0.25">
      <c r="H876" s="69"/>
      <c r="I876" s="69"/>
      <c r="J876" s="69"/>
    </row>
    <row r="877" spans="8:10" x14ac:dyDescent="0.25">
      <c r="H877" s="69"/>
      <c r="I877" s="69"/>
      <c r="J877" s="69"/>
    </row>
    <row r="878" spans="8:10" x14ac:dyDescent="0.25">
      <c r="H878" s="69"/>
      <c r="I878" s="69"/>
      <c r="J878" s="69"/>
    </row>
    <row r="879" spans="8:10" x14ac:dyDescent="0.25">
      <c r="H879" s="69"/>
      <c r="I879" s="69"/>
      <c r="J879" s="69"/>
    </row>
    <row r="880" spans="8:10" x14ac:dyDescent="0.25">
      <c r="H880" s="69"/>
      <c r="I880" s="69"/>
      <c r="J880" s="69"/>
    </row>
    <row r="881" spans="8:10" x14ac:dyDescent="0.25">
      <c r="H881" s="69"/>
      <c r="I881" s="69"/>
      <c r="J881" s="69"/>
    </row>
    <row r="882" spans="8:10" x14ac:dyDescent="0.25">
      <c r="H882" s="69"/>
      <c r="I882" s="69"/>
      <c r="J882" s="69"/>
    </row>
    <row r="883" spans="8:10" x14ac:dyDescent="0.25">
      <c r="H883" s="69"/>
      <c r="I883" s="69"/>
      <c r="J883" s="69"/>
    </row>
    <row r="884" spans="8:10" x14ac:dyDescent="0.25">
      <c r="H884" s="69"/>
      <c r="I884" s="69"/>
      <c r="J884" s="69"/>
    </row>
    <row r="885" spans="8:10" x14ac:dyDescent="0.25">
      <c r="H885" s="69"/>
      <c r="I885" s="69"/>
      <c r="J885" s="69"/>
    </row>
    <row r="886" spans="8:10" x14ac:dyDescent="0.25">
      <c r="H886" s="69"/>
      <c r="I886" s="69"/>
      <c r="J886" s="69"/>
    </row>
    <row r="887" spans="8:10" x14ac:dyDescent="0.25">
      <c r="H887" s="69"/>
      <c r="I887" s="69"/>
      <c r="J887" s="69"/>
    </row>
    <row r="888" spans="8:10" x14ac:dyDescent="0.25">
      <c r="H888" s="69"/>
      <c r="I888" s="69"/>
      <c r="J888" s="69"/>
    </row>
    <row r="889" spans="8:10" x14ac:dyDescent="0.25">
      <c r="H889" s="69"/>
      <c r="I889" s="69"/>
      <c r="J889" s="69"/>
    </row>
    <row r="890" spans="8:10" x14ac:dyDescent="0.25">
      <c r="H890" s="69"/>
      <c r="I890" s="69"/>
      <c r="J890" s="69"/>
    </row>
    <row r="891" spans="8:10" x14ac:dyDescent="0.25">
      <c r="H891" s="69"/>
      <c r="I891" s="69"/>
      <c r="J891" s="69"/>
    </row>
    <row r="892" spans="8:10" x14ac:dyDescent="0.25">
      <c r="H892" s="69"/>
      <c r="I892" s="69"/>
      <c r="J892" s="69"/>
    </row>
    <row r="893" spans="8:10" x14ac:dyDescent="0.25">
      <c r="H893" s="69"/>
      <c r="I893" s="69"/>
      <c r="J893" s="69"/>
    </row>
    <row r="894" spans="8:10" x14ac:dyDescent="0.25">
      <c r="H894" s="69"/>
      <c r="I894" s="69"/>
      <c r="J894" s="69"/>
    </row>
    <row r="895" spans="8:10" x14ac:dyDescent="0.25">
      <c r="H895" s="69"/>
      <c r="I895" s="69"/>
      <c r="J895" s="69"/>
    </row>
    <row r="896" spans="8:10" x14ac:dyDescent="0.25">
      <c r="H896" s="69"/>
      <c r="I896" s="69"/>
      <c r="J896" s="69"/>
    </row>
    <row r="897" spans="8:10" x14ac:dyDescent="0.25">
      <c r="H897" s="69"/>
      <c r="I897" s="69"/>
      <c r="J897" s="69"/>
    </row>
    <row r="898" spans="8:10" x14ac:dyDescent="0.25">
      <c r="H898" s="69"/>
      <c r="I898" s="69"/>
      <c r="J898" s="69"/>
    </row>
    <row r="899" spans="8:10" x14ac:dyDescent="0.25">
      <c r="H899" s="69"/>
      <c r="I899" s="69"/>
      <c r="J899" s="69"/>
    </row>
    <row r="900" spans="8:10" x14ac:dyDescent="0.25">
      <c r="H900" s="69"/>
      <c r="I900" s="69"/>
      <c r="J900" s="69"/>
    </row>
    <row r="901" spans="8:10" x14ac:dyDescent="0.25">
      <c r="H901" s="69"/>
      <c r="I901" s="69"/>
      <c r="J901" s="69"/>
    </row>
    <row r="902" spans="8:10" x14ac:dyDescent="0.25">
      <c r="H902" s="69"/>
      <c r="I902" s="69"/>
      <c r="J902" s="69"/>
    </row>
    <row r="903" spans="8:10" x14ac:dyDescent="0.25">
      <c r="H903" s="69"/>
      <c r="I903" s="69"/>
      <c r="J903" s="69"/>
    </row>
    <row r="904" spans="8:10" x14ac:dyDescent="0.25">
      <c r="H904" s="69"/>
      <c r="I904" s="69"/>
      <c r="J904" s="69"/>
    </row>
    <row r="905" spans="8:10" x14ac:dyDescent="0.25">
      <c r="H905" s="69"/>
      <c r="I905" s="69"/>
      <c r="J905" s="69"/>
    </row>
    <row r="906" spans="8:10" x14ac:dyDescent="0.25">
      <c r="H906" s="69"/>
      <c r="I906" s="69"/>
      <c r="J906" s="69"/>
    </row>
    <row r="907" spans="8:10" x14ac:dyDescent="0.25">
      <c r="H907" s="69"/>
      <c r="I907" s="69"/>
      <c r="J907" s="69"/>
    </row>
    <row r="908" spans="8:10" x14ac:dyDescent="0.25">
      <c r="H908" s="69"/>
      <c r="I908" s="69"/>
      <c r="J908" s="69"/>
    </row>
    <row r="909" spans="8:10" x14ac:dyDescent="0.25">
      <c r="H909" s="69"/>
      <c r="I909" s="69"/>
      <c r="J909" s="69"/>
    </row>
    <row r="910" spans="8:10" x14ac:dyDescent="0.25">
      <c r="H910" s="69"/>
      <c r="I910" s="69"/>
      <c r="J910" s="69"/>
    </row>
    <row r="911" spans="8:10" x14ac:dyDescent="0.25">
      <c r="H911" s="69"/>
      <c r="I911" s="69"/>
      <c r="J911" s="69"/>
    </row>
    <row r="912" spans="8:10" x14ac:dyDescent="0.25">
      <c r="H912" s="69"/>
      <c r="I912" s="69"/>
      <c r="J912" s="69"/>
    </row>
    <row r="913" spans="8:10" x14ac:dyDescent="0.25">
      <c r="H913" s="69"/>
      <c r="I913" s="69"/>
      <c r="J913" s="69"/>
    </row>
    <row r="914" spans="8:10" x14ac:dyDescent="0.25">
      <c r="H914" s="69"/>
      <c r="I914" s="69"/>
      <c r="J914" s="69"/>
    </row>
    <row r="915" spans="8:10" x14ac:dyDescent="0.25">
      <c r="H915" s="69"/>
      <c r="I915" s="69"/>
      <c r="J915" s="69"/>
    </row>
    <row r="916" spans="8:10" x14ac:dyDescent="0.25">
      <c r="H916" s="69"/>
      <c r="I916" s="69"/>
      <c r="J916" s="69"/>
    </row>
    <row r="917" spans="8:10" x14ac:dyDescent="0.25">
      <c r="H917" s="69"/>
      <c r="I917" s="69"/>
      <c r="J917" s="69"/>
    </row>
    <row r="918" spans="8:10" x14ac:dyDescent="0.25">
      <c r="H918" s="69"/>
      <c r="I918" s="69"/>
      <c r="J918" s="69"/>
    </row>
    <row r="919" spans="8:10" x14ac:dyDescent="0.25">
      <c r="H919" s="69"/>
      <c r="I919" s="69"/>
      <c r="J919" s="69"/>
    </row>
    <row r="920" spans="8:10" x14ac:dyDescent="0.25">
      <c r="H920" s="69"/>
      <c r="I920" s="69"/>
      <c r="J920" s="69"/>
    </row>
    <row r="921" spans="8:10" x14ac:dyDescent="0.25">
      <c r="H921" s="69"/>
      <c r="I921" s="69"/>
      <c r="J921" s="69"/>
    </row>
    <row r="922" spans="8:10" x14ac:dyDescent="0.25">
      <c r="H922" s="69"/>
      <c r="I922" s="69"/>
      <c r="J922" s="69"/>
    </row>
    <row r="923" spans="8:10" x14ac:dyDescent="0.25">
      <c r="H923" s="69"/>
      <c r="I923" s="69"/>
      <c r="J923" s="69"/>
    </row>
    <row r="924" spans="8:10" x14ac:dyDescent="0.25">
      <c r="H924" s="69"/>
      <c r="I924" s="69"/>
      <c r="J924" s="69"/>
    </row>
    <row r="925" spans="8:10" x14ac:dyDescent="0.25">
      <c r="H925" s="69"/>
      <c r="I925" s="69"/>
      <c r="J925" s="69"/>
    </row>
    <row r="926" spans="8:10" x14ac:dyDescent="0.25">
      <c r="H926" s="69"/>
      <c r="I926" s="69"/>
      <c r="J926" s="69"/>
    </row>
    <row r="927" spans="8:10" x14ac:dyDescent="0.25">
      <c r="H927" s="69"/>
      <c r="I927" s="69"/>
      <c r="J927" s="69"/>
    </row>
    <row r="928" spans="8:10" x14ac:dyDescent="0.25">
      <c r="H928" s="69"/>
      <c r="I928" s="69"/>
      <c r="J928" s="69"/>
    </row>
    <row r="929" spans="8:10" x14ac:dyDescent="0.25">
      <c r="H929" s="69"/>
      <c r="I929" s="69"/>
      <c r="J929" s="69"/>
    </row>
    <row r="930" spans="8:10" x14ac:dyDescent="0.25">
      <c r="H930" s="69"/>
      <c r="I930" s="69"/>
      <c r="J930" s="69"/>
    </row>
    <row r="931" spans="8:10" x14ac:dyDescent="0.25">
      <c r="H931" s="69"/>
      <c r="I931" s="69"/>
      <c r="J931" s="69"/>
    </row>
    <row r="932" spans="8:10" x14ac:dyDescent="0.25">
      <c r="H932" s="69"/>
      <c r="I932" s="69"/>
      <c r="J932" s="69"/>
    </row>
    <row r="933" spans="8:10" x14ac:dyDescent="0.25">
      <c r="H933" s="69"/>
      <c r="I933" s="69"/>
      <c r="J933" s="69"/>
    </row>
    <row r="934" spans="8:10" x14ac:dyDescent="0.25">
      <c r="H934" s="69"/>
      <c r="I934" s="69"/>
      <c r="J934" s="69"/>
    </row>
    <row r="935" spans="8:10" x14ac:dyDescent="0.25">
      <c r="H935" s="69"/>
      <c r="I935" s="69"/>
      <c r="J935" s="69"/>
    </row>
    <row r="936" spans="8:10" x14ac:dyDescent="0.25">
      <c r="H936" s="69"/>
      <c r="I936" s="69"/>
      <c r="J936" s="69"/>
    </row>
    <row r="937" spans="8:10" x14ac:dyDescent="0.25">
      <c r="H937" s="69"/>
      <c r="I937" s="69"/>
      <c r="J937" s="69"/>
    </row>
    <row r="938" spans="8:10" x14ac:dyDescent="0.25">
      <c r="H938" s="69"/>
      <c r="I938" s="69"/>
      <c r="J938" s="69"/>
    </row>
    <row r="939" spans="8:10" x14ac:dyDescent="0.25">
      <c r="H939" s="69"/>
      <c r="I939" s="69"/>
      <c r="J939" s="69"/>
    </row>
    <row r="940" spans="8:10" x14ac:dyDescent="0.25">
      <c r="H940" s="69"/>
      <c r="I940" s="69"/>
      <c r="J940" s="69"/>
    </row>
    <row r="941" spans="8:10" x14ac:dyDescent="0.25">
      <c r="H941" s="69"/>
      <c r="I941" s="69"/>
      <c r="J941" s="69"/>
    </row>
    <row r="942" spans="8:10" x14ac:dyDescent="0.25">
      <c r="H942" s="69"/>
      <c r="I942" s="69"/>
      <c r="J942" s="69"/>
    </row>
    <row r="943" spans="8:10" x14ac:dyDescent="0.25">
      <c r="H943" s="69"/>
      <c r="I943" s="69"/>
      <c r="J943" s="69"/>
    </row>
    <row r="944" spans="8:10" x14ac:dyDescent="0.25">
      <c r="H944" s="69"/>
      <c r="I944" s="69"/>
      <c r="J944" s="69"/>
    </row>
    <row r="945" spans="8:10" x14ac:dyDescent="0.25">
      <c r="H945" s="69"/>
      <c r="I945" s="69"/>
      <c r="J945" s="69"/>
    </row>
    <row r="946" spans="8:10" x14ac:dyDescent="0.25">
      <c r="H946" s="69"/>
      <c r="I946" s="69"/>
      <c r="J946" s="69"/>
    </row>
    <row r="947" spans="8:10" x14ac:dyDescent="0.25">
      <c r="H947" s="69"/>
      <c r="I947" s="69"/>
      <c r="J947" s="69"/>
    </row>
    <row r="948" spans="8:10" x14ac:dyDescent="0.25">
      <c r="H948" s="69"/>
      <c r="I948" s="69"/>
      <c r="J948" s="69"/>
    </row>
    <row r="949" spans="8:10" x14ac:dyDescent="0.25">
      <c r="H949" s="69"/>
      <c r="I949" s="69"/>
      <c r="J949" s="69"/>
    </row>
    <row r="950" spans="8:10" x14ac:dyDescent="0.25">
      <c r="H950" s="69"/>
      <c r="I950" s="69"/>
      <c r="J950" s="69"/>
    </row>
    <row r="951" spans="8:10" x14ac:dyDescent="0.25">
      <c r="H951" s="69"/>
      <c r="I951" s="69"/>
      <c r="J951" s="69"/>
    </row>
    <row r="952" spans="8:10" x14ac:dyDescent="0.25">
      <c r="H952" s="69"/>
      <c r="I952" s="69"/>
      <c r="J952" s="69"/>
    </row>
    <row r="953" spans="8:10" x14ac:dyDescent="0.25">
      <c r="H953" s="69"/>
      <c r="I953" s="69"/>
      <c r="J953" s="69"/>
    </row>
    <row r="954" spans="8:10" x14ac:dyDescent="0.25">
      <c r="H954" s="69"/>
      <c r="I954" s="69"/>
      <c r="J954" s="69"/>
    </row>
    <row r="955" spans="8:10" x14ac:dyDescent="0.25">
      <c r="H955" s="69"/>
      <c r="I955" s="69"/>
      <c r="J955" s="69"/>
    </row>
    <row r="956" spans="8:10" x14ac:dyDescent="0.25">
      <c r="H956" s="69"/>
      <c r="I956" s="69"/>
      <c r="J956" s="69"/>
    </row>
    <row r="957" spans="8:10" x14ac:dyDescent="0.25">
      <c r="H957" s="69"/>
      <c r="I957" s="69"/>
      <c r="J957" s="69"/>
    </row>
    <row r="958" spans="8:10" x14ac:dyDescent="0.25">
      <c r="H958" s="69"/>
      <c r="I958" s="69"/>
      <c r="J958" s="69"/>
    </row>
    <row r="959" spans="8:10" x14ac:dyDescent="0.25">
      <c r="H959" s="69"/>
      <c r="I959" s="69"/>
      <c r="J959" s="69"/>
    </row>
    <row r="960" spans="8:10" x14ac:dyDescent="0.25">
      <c r="H960" s="69"/>
      <c r="I960" s="69"/>
      <c r="J960" s="69"/>
    </row>
    <row r="961" spans="8:10" x14ac:dyDescent="0.25">
      <c r="H961" s="69"/>
      <c r="I961" s="69"/>
      <c r="J961" s="69"/>
    </row>
    <row r="962" spans="8:10" x14ac:dyDescent="0.25">
      <c r="H962" s="69"/>
      <c r="I962" s="69"/>
      <c r="J962" s="69"/>
    </row>
    <row r="963" spans="8:10" x14ac:dyDescent="0.25">
      <c r="H963" s="69"/>
      <c r="I963" s="69"/>
      <c r="J963" s="69"/>
    </row>
    <row r="964" spans="8:10" x14ac:dyDescent="0.25">
      <c r="H964" s="69"/>
      <c r="I964" s="69"/>
      <c r="J964" s="69"/>
    </row>
    <row r="965" spans="8:10" x14ac:dyDescent="0.25">
      <c r="H965" s="69"/>
      <c r="I965" s="69"/>
      <c r="J965" s="69"/>
    </row>
    <row r="966" spans="8:10" x14ac:dyDescent="0.25">
      <c r="H966" s="69"/>
      <c r="I966" s="69"/>
      <c r="J966" s="69"/>
    </row>
    <row r="967" spans="8:10" x14ac:dyDescent="0.25">
      <c r="H967" s="69"/>
      <c r="I967" s="69"/>
      <c r="J967" s="69"/>
    </row>
    <row r="968" spans="8:10" x14ac:dyDescent="0.25">
      <c r="H968" s="69"/>
      <c r="I968" s="69"/>
      <c r="J968" s="69"/>
    </row>
    <row r="969" spans="8:10" x14ac:dyDescent="0.25">
      <c r="H969" s="69"/>
      <c r="I969" s="69"/>
      <c r="J969" s="69"/>
    </row>
    <row r="970" spans="8:10" x14ac:dyDescent="0.25">
      <c r="H970" s="69"/>
      <c r="I970" s="69"/>
      <c r="J970" s="69"/>
    </row>
    <row r="971" spans="8:10" x14ac:dyDescent="0.25">
      <c r="H971" s="69"/>
      <c r="I971" s="69"/>
      <c r="J971" s="69"/>
    </row>
    <row r="972" spans="8:10" x14ac:dyDescent="0.25">
      <c r="H972" s="69"/>
      <c r="I972" s="69"/>
      <c r="J972" s="69"/>
    </row>
    <row r="973" spans="8:10" x14ac:dyDescent="0.25">
      <c r="H973" s="69"/>
      <c r="I973" s="69"/>
      <c r="J973" s="69"/>
    </row>
    <row r="974" spans="8:10" x14ac:dyDescent="0.25">
      <c r="H974" s="69"/>
      <c r="I974" s="69"/>
      <c r="J974" s="69"/>
    </row>
    <row r="975" spans="8:10" x14ac:dyDescent="0.25">
      <c r="H975" s="69"/>
      <c r="I975" s="69"/>
      <c r="J975" s="69"/>
    </row>
    <row r="976" spans="8:10" x14ac:dyDescent="0.25">
      <c r="H976" s="69"/>
      <c r="I976" s="69"/>
      <c r="J976" s="69"/>
    </row>
    <row r="977" spans="8:10" x14ac:dyDescent="0.25">
      <c r="H977" s="69"/>
      <c r="I977" s="69"/>
      <c r="J977" s="69"/>
    </row>
    <row r="978" spans="8:10" x14ac:dyDescent="0.25">
      <c r="H978" s="69"/>
      <c r="I978" s="69"/>
      <c r="J978" s="69"/>
    </row>
    <row r="979" spans="8:10" x14ac:dyDescent="0.25">
      <c r="H979" s="69"/>
      <c r="I979" s="69"/>
      <c r="J979" s="69"/>
    </row>
    <row r="980" spans="8:10" x14ac:dyDescent="0.25">
      <c r="H980" s="69"/>
      <c r="I980" s="69"/>
      <c r="J980" s="69"/>
    </row>
    <row r="981" spans="8:10" x14ac:dyDescent="0.25">
      <c r="H981" s="69"/>
      <c r="I981" s="69"/>
      <c r="J981" s="69"/>
    </row>
    <row r="982" spans="8:10" x14ac:dyDescent="0.25">
      <c r="H982" s="69"/>
      <c r="I982" s="69"/>
      <c r="J982" s="69"/>
    </row>
    <row r="983" spans="8:10" x14ac:dyDescent="0.25">
      <c r="H983" s="69"/>
      <c r="I983" s="69"/>
      <c r="J983" s="69"/>
    </row>
    <row r="984" spans="8:10" x14ac:dyDescent="0.25">
      <c r="H984" s="69"/>
      <c r="I984" s="69"/>
      <c r="J984" s="69"/>
    </row>
    <row r="985" spans="8:10" x14ac:dyDescent="0.25">
      <c r="H985" s="69"/>
      <c r="I985" s="69"/>
      <c r="J985" s="69"/>
    </row>
    <row r="986" spans="8:10" x14ac:dyDescent="0.25">
      <c r="H986" s="69"/>
      <c r="I986" s="69"/>
      <c r="J986" s="69"/>
    </row>
    <row r="987" spans="8:10" x14ac:dyDescent="0.25">
      <c r="H987" s="69"/>
      <c r="I987" s="69"/>
      <c r="J987" s="69"/>
    </row>
    <row r="988" spans="8:10" x14ac:dyDescent="0.25">
      <c r="H988" s="69"/>
      <c r="I988" s="69"/>
      <c r="J988" s="69"/>
    </row>
    <row r="989" spans="8:10" x14ac:dyDescent="0.25">
      <c r="H989" s="69"/>
      <c r="I989" s="69"/>
      <c r="J989" s="69"/>
    </row>
    <row r="990" spans="8:10" x14ac:dyDescent="0.25">
      <c r="H990" s="69"/>
      <c r="I990" s="69"/>
      <c r="J990" s="69"/>
    </row>
    <row r="991" spans="8:10" x14ac:dyDescent="0.25">
      <c r="H991" s="69"/>
      <c r="I991" s="69"/>
      <c r="J991" s="69"/>
    </row>
    <row r="992" spans="8:10" x14ac:dyDescent="0.25">
      <c r="H992" s="69"/>
      <c r="I992" s="69"/>
      <c r="J992" s="69"/>
    </row>
    <row r="993" spans="8:10" x14ac:dyDescent="0.25">
      <c r="H993" s="69"/>
      <c r="I993" s="69"/>
      <c r="J993" s="69"/>
    </row>
    <row r="994" spans="8:10" x14ac:dyDescent="0.25">
      <c r="H994" s="69"/>
      <c r="I994" s="69"/>
      <c r="J994" s="69"/>
    </row>
    <row r="995" spans="8:10" x14ac:dyDescent="0.25">
      <c r="H995" s="69"/>
      <c r="I995" s="69"/>
      <c r="J995" s="69"/>
    </row>
    <row r="996" spans="8:10" x14ac:dyDescent="0.25">
      <c r="H996" s="69"/>
      <c r="I996" s="69"/>
      <c r="J996" s="69"/>
    </row>
    <row r="997" spans="8:10" x14ac:dyDescent="0.25">
      <c r="H997" s="69"/>
      <c r="I997" s="69"/>
      <c r="J997" s="69"/>
    </row>
    <row r="998" spans="8:10" x14ac:dyDescent="0.25">
      <c r="H998" s="69"/>
      <c r="I998" s="69"/>
      <c r="J998" s="69"/>
    </row>
    <row r="999" spans="8:10" x14ac:dyDescent="0.25">
      <c r="H999" s="69"/>
      <c r="I999" s="69"/>
      <c r="J999" s="69"/>
    </row>
    <row r="1000" spans="8:10" x14ac:dyDescent="0.25">
      <c r="H1000" s="69"/>
      <c r="I1000" s="69"/>
      <c r="J1000" s="69"/>
    </row>
    <row r="1001" spans="8:10" x14ac:dyDescent="0.25">
      <c r="H1001" s="69"/>
      <c r="I1001" s="69"/>
      <c r="J1001" s="69"/>
    </row>
    <row r="1002" spans="8:10" x14ac:dyDescent="0.25">
      <c r="H1002" s="69"/>
      <c r="I1002" s="69"/>
      <c r="J1002" s="69"/>
    </row>
    <row r="1003" spans="8:10" x14ac:dyDescent="0.25">
      <c r="H1003" s="69"/>
      <c r="I1003" s="69"/>
      <c r="J1003" s="69"/>
    </row>
    <row r="1004" spans="8:10" x14ac:dyDescent="0.25">
      <c r="H1004" s="69"/>
      <c r="I1004" s="69"/>
      <c r="J1004" s="69"/>
    </row>
    <row r="1005" spans="8:10" x14ac:dyDescent="0.25">
      <c r="H1005" s="69"/>
      <c r="I1005" s="69"/>
      <c r="J1005" s="69"/>
    </row>
    <row r="1006" spans="8:10" x14ac:dyDescent="0.25">
      <c r="H1006" s="69"/>
      <c r="I1006" s="69"/>
      <c r="J1006" s="69"/>
    </row>
    <row r="1007" spans="8:10" x14ac:dyDescent="0.25">
      <c r="H1007" s="69"/>
      <c r="I1007" s="69"/>
      <c r="J1007" s="69"/>
    </row>
    <row r="1008" spans="8:10" x14ac:dyDescent="0.25">
      <c r="H1008" s="69"/>
      <c r="I1008" s="69"/>
      <c r="J1008" s="69"/>
    </row>
    <row r="1009" spans="8:10" x14ac:dyDescent="0.25">
      <c r="H1009" s="69"/>
      <c r="I1009" s="69"/>
      <c r="J1009" s="69"/>
    </row>
    <row r="1010" spans="8:10" x14ac:dyDescent="0.25">
      <c r="H1010" s="69"/>
      <c r="I1010" s="69"/>
      <c r="J1010" s="69"/>
    </row>
    <row r="1011" spans="8:10" x14ac:dyDescent="0.25">
      <c r="H1011" s="69"/>
      <c r="I1011" s="69"/>
      <c r="J1011" s="69"/>
    </row>
    <row r="1012" spans="8:10" x14ac:dyDescent="0.25">
      <c r="H1012" s="69"/>
      <c r="I1012" s="69"/>
      <c r="J1012" s="69"/>
    </row>
    <row r="1013" spans="8:10" x14ac:dyDescent="0.25">
      <c r="H1013" s="69"/>
      <c r="I1013" s="69"/>
      <c r="J1013" s="69"/>
    </row>
    <row r="1014" spans="8:10" x14ac:dyDescent="0.25">
      <c r="H1014" s="69"/>
      <c r="I1014" s="69"/>
      <c r="J1014" s="69"/>
    </row>
    <row r="1015" spans="8:10" x14ac:dyDescent="0.25">
      <c r="H1015" s="69"/>
      <c r="I1015" s="69"/>
      <c r="J1015" s="69"/>
    </row>
    <row r="1016" spans="8:10" x14ac:dyDescent="0.25">
      <c r="H1016" s="69"/>
      <c r="I1016" s="69"/>
      <c r="J1016" s="69"/>
    </row>
    <row r="1017" spans="8:10" x14ac:dyDescent="0.25">
      <c r="H1017" s="69"/>
      <c r="I1017" s="69"/>
      <c r="J1017" s="69"/>
    </row>
    <row r="1018" spans="8:10" x14ac:dyDescent="0.25">
      <c r="H1018" s="69"/>
      <c r="I1018" s="69"/>
      <c r="J1018" s="69"/>
    </row>
    <row r="1019" spans="8:10" x14ac:dyDescent="0.25">
      <c r="H1019" s="69"/>
      <c r="I1019" s="69"/>
      <c r="J1019" s="69"/>
    </row>
    <row r="1020" spans="8:10" x14ac:dyDescent="0.25">
      <c r="H1020" s="69"/>
      <c r="I1020" s="69"/>
      <c r="J1020" s="69"/>
    </row>
    <row r="1021" spans="8:10" x14ac:dyDescent="0.25">
      <c r="H1021" s="69"/>
      <c r="I1021" s="69"/>
      <c r="J1021" s="69"/>
    </row>
    <row r="1022" spans="8:10" x14ac:dyDescent="0.25">
      <c r="H1022" s="69"/>
      <c r="I1022" s="69"/>
      <c r="J1022" s="69"/>
    </row>
    <row r="1023" spans="8:10" x14ac:dyDescent="0.25">
      <c r="H1023" s="69"/>
      <c r="I1023" s="69"/>
      <c r="J1023" s="69"/>
    </row>
    <row r="1024" spans="8:10" x14ac:dyDescent="0.25">
      <c r="H1024" s="69"/>
      <c r="I1024" s="69"/>
      <c r="J1024" s="69"/>
    </row>
    <row r="1025" spans="8:10" x14ac:dyDescent="0.25">
      <c r="H1025" s="69"/>
      <c r="I1025" s="69"/>
      <c r="J1025" s="69"/>
    </row>
    <row r="1026" spans="8:10" x14ac:dyDescent="0.25">
      <c r="H1026" s="69"/>
      <c r="I1026" s="69"/>
      <c r="J1026" s="69"/>
    </row>
    <row r="1027" spans="8:10" x14ac:dyDescent="0.25">
      <c r="H1027" s="69"/>
      <c r="I1027" s="69"/>
      <c r="J1027" s="69"/>
    </row>
    <row r="1028" spans="8:10" x14ac:dyDescent="0.25">
      <c r="H1028" s="69"/>
      <c r="I1028" s="69"/>
      <c r="J1028" s="69"/>
    </row>
    <row r="1029" spans="8:10" x14ac:dyDescent="0.25">
      <c r="H1029" s="69"/>
      <c r="I1029" s="69"/>
      <c r="J1029" s="69"/>
    </row>
    <row r="1030" spans="8:10" x14ac:dyDescent="0.25">
      <c r="H1030" s="69"/>
      <c r="I1030" s="69"/>
      <c r="J1030" s="69"/>
    </row>
    <row r="1031" spans="8:10" x14ac:dyDescent="0.25">
      <c r="H1031" s="69"/>
      <c r="I1031" s="69"/>
      <c r="J1031" s="69"/>
    </row>
    <row r="1032" spans="8:10" x14ac:dyDescent="0.25">
      <c r="H1032" s="69"/>
      <c r="I1032" s="69"/>
      <c r="J1032" s="69"/>
    </row>
    <row r="1033" spans="8:10" x14ac:dyDescent="0.25">
      <c r="H1033" s="69"/>
      <c r="I1033" s="69"/>
      <c r="J1033" s="69"/>
    </row>
    <row r="1034" spans="8:10" x14ac:dyDescent="0.25">
      <c r="H1034" s="69"/>
      <c r="I1034" s="69"/>
      <c r="J1034" s="69"/>
    </row>
    <row r="1035" spans="8:10" x14ac:dyDescent="0.25">
      <c r="H1035" s="69"/>
      <c r="I1035" s="69"/>
      <c r="J1035" s="69"/>
    </row>
    <row r="1036" spans="8:10" x14ac:dyDescent="0.25">
      <c r="H1036" s="69"/>
      <c r="I1036" s="69"/>
      <c r="J1036" s="69"/>
    </row>
    <row r="1037" spans="8:10" x14ac:dyDescent="0.25">
      <c r="H1037" s="69"/>
      <c r="I1037" s="69"/>
      <c r="J1037" s="69"/>
    </row>
    <row r="1038" spans="8:10" x14ac:dyDescent="0.25">
      <c r="H1038" s="69"/>
      <c r="I1038" s="69"/>
      <c r="J1038" s="69"/>
    </row>
    <row r="1039" spans="8:10" x14ac:dyDescent="0.25">
      <c r="H1039" s="69"/>
      <c r="I1039" s="69"/>
      <c r="J1039" s="69"/>
    </row>
    <row r="1040" spans="8:10" x14ac:dyDescent="0.25">
      <c r="H1040" s="69"/>
      <c r="I1040" s="69"/>
      <c r="J1040" s="69"/>
    </row>
    <row r="1041" spans="8:10" x14ac:dyDescent="0.25">
      <c r="H1041" s="69"/>
      <c r="I1041" s="69"/>
      <c r="J1041" s="69"/>
    </row>
    <row r="1042" spans="8:10" x14ac:dyDescent="0.25">
      <c r="H1042" s="69"/>
      <c r="I1042" s="69"/>
      <c r="J1042" s="69"/>
    </row>
    <row r="1043" spans="8:10" x14ac:dyDescent="0.25">
      <c r="H1043" s="69"/>
      <c r="I1043" s="69"/>
      <c r="J1043" s="69"/>
    </row>
    <row r="1044" spans="8:10" x14ac:dyDescent="0.25">
      <c r="H1044" s="69"/>
      <c r="I1044" s="69"/>
      <c r="J1044" s="69"/>
    </row>
    <row r="1045" spans="8:10" x14ac:dyDescent="0.25">
      <c r="H1045" s="69"/>
      <c r="I1045" s="69"/>
      <c r="J1045" s="69"/>
    </row>
    <row r="1046" spans="8:10" x14ac:dyDescent="0.25">
      <c r="H1046" s="69"/>
      <c r="I1046" s="69"/>
      <c r="J1046" s="69"/>
    </row>
    <row r="1047" spans="8:10" x14ac:dyDescent="0.25">
      <c r="H1047" s="69"/>
      <c r="I1047" s="69"/>
      <c r="J1047" s="69"/>
    </row>
    <row r="1048" spans="8:10" x14ac:dyDescent="0.25">
      <c r="H1048" s="69"/>
      <c r="I1048" s="69"/>
      <c r="J1048" s="69"/>
    </row>
    <row r="1049" spans="8:10" x14ac:dyDescent="0.25">
      <c r="H1049" s="69"/>
      <c r="I1049" s="69"/>
      <c r="J1049" s="69"/>
    </row>
    <row r="1050" spans="8:10" x14ac:dyDescent="0.25">
      <c r="H1050" s="69"/>
      <c r="I1050" s="69"/>
      <c r="J1050" s="69"/>
    </row>
    <row r="1051" spans="8:10" x14ac:dyDescent="0.25">
      <c r="H1051" s="69"/>
      <c r="I1051" s="69"/>
      <c r="J1051" s="69"/>
    </row>
    <row r="1052" spans="8:10" x14ac:dyDescent="0.25">
      <c r="H1052" s="69"/>
      <c r="I1052" s="69"/>
      <c r="J1052" s="69"/>
    </row>
    <row r="1053" spans="8:10" x14ac:dyDescent="0.25">
      <c r="H1053" s="69"/>
      <c r="I1053" s="69"/>
      <c r="J1053" s="69"/>
    </row>
    <row r="1054" spans="8:10" x14ac:dyDescent="0.25">
      <c r="H1054" s="69"/>
      <c r="I1054" s="69"/>
      <c r="J1054" s="69"/>
    </row>
    <row r="1055" spans="8:10" x14ac:dyDescent="0.25">
      <c r="H1055" s="69"/>
      <c r="I1055" s="69"/>
      <c r="J1055" s="69"/>
    </row>
    <row r="1056" spans="8:10" x14ac:dyDescent="0.25">
      <c r="H1056" s="69"/>
      <c r="I1056" s="69"/>
      <c r="J1056" s="69"/>
    </row>
    <row r="1057" spans="8:10" x14ac:dyDescent="0.25">
      <c r="H1057" s="69"/>
      <c r="I1057" s="69"/>
      <c r="J1057" s="69"/>
    </row>
    <row r="1058" spans="8:10" x14ac:dyDescent="0.25">
      <c r="H1058" s="69"/>
      <c r="I1058" s="69"/>
      <c r="J1058" s="69"/>
    </row>
    <row r="1059" spans="8:10" x14ac:dyDescent="0.25">
      <c r="H1059" s="69"/>
      <c r="I1059" s="69"/>
      <c r="J1059" s="69"/>
    </row>
    <row r="1060" spans="8:10" x14ac:dyDescent="0.25">
      <c r="H1060" s="69"/>
      <c r="I1060" s="69"/>
      <c r="J1060" s="69"/>
    </row>
    <row r="1061" spans="8:10" x14ac:dyDescent="0.25">
      <c r="H1061" s="69"/>
      <c r="I1061" s="69"/>
      <c r="J1061" s="69"/>
    </row>
    <row r="1062" spans="8:10" x14ac:dyDescent="0.25">
      <c r="H1062" s="69"/>
      <c r="I1062" s="69"/>
      <c r="J1062" s="69"/>
    </row>
    <row r="1063" spans="8:10" x14ac:dyDescent="0.25">
      <c r="H1063" s="69"/>
      <c r="I1063" s="69"/>
      <c r="J1063" s="69"/>
    </row>
    <row r="1064" spans="8:10" x14ac:dyDescent="0.25">
      <c r="H1064" s="69"/>
      <c r="I1064" s="69"/>
      <c r="J1064" s="69"/>
    </row>
    <row r="1065" spans="8:10" x14ac:dyDescent="0.25">
      <c r="H1065" s="69"/>
      <c r="I1065" s="69"/>
      <c r="J1065" s="69"/>
    </row>
    <row r="1066" spans="8:10" x14ac:dyDescent="0.25">
      <c r="H1066" s="69"/>
      <c r="I1066" s="69"/>
      <c r="J1066" s="69"/>
    </row>
    <row r="1067" spans="8:10" x14ac:dyDescent="0.25">
      <c r="H1067" s="69"/>
      <c r="I1067" s="69"/>
      <c r="J1067" s="69"/>
    </row>
    <row r="1068" spans="8:10" x14ac:dyDescent="0.25">
      <c r="H1068" s="69"/>
      <c r="I1068" s="69"/>
      <c r="J1068" s="69"/>
    </row>
    <row r="1069" spans="8:10" x14ac:dyDescent="0.25">
      <c r="H1069" s="69"/>
      <c r="I1069" s="69"/>
      <c r="J1069" s="69"/>
    </row>
    <row r="1070" spans="8:10" x14ac:dyDescent="0.25">
      <c r="H1070" s="69"/>
      <c r="I1070" s="69"/>
      <c r="J1070" s="69"/>
    </row>
    <row r="1071" spans="8:10" x14ac:dyDescent="0.25">
      <c r="H1071" s="69"/>
      <c r="I1071" s="69"/>
      <c r="J1071" s="69"/>
    </row>
    <row r="1072" spans="8:10" x14ac:dyDescent="0.25">
      <c r="H1072" s="69"/>
      <c r="I1072" s="69"/>
      <c r="J1072" s="69"/>
    </row>
    <row r="1073" spans="8:10" x14ac:dyDescent="0.25">
      <c r="H1073" s="69"/>
      <c r="I1073" s="69"/>
      <c r="J1073" s="69"/>
    </row>
    <row r="1074" spans="8:10" x14ac:dyDescent="0.25">
      <c r="H1074" s="69"/>
      <c r="I1074" s="69"/>
      <c r="J1074" s="69"/>
    </row>
    <row r="1075" spans="8:10" x14ac:dyDescent="0.25">
      <c r="H1075" s="69"/>
      <c r="I1075" s="69"/>
      <c r="J1075" s="69"/>
    </row>
    <row r="1076" spans="8:10" x14ac:dyDescent="0.25">
      <c r="H1076" s="69"/>
      <c r="I1076" s="69"/>
      <c r="J1076" s="69"/>
    </row>
    <row r="1077" spans="8:10" x14ac:dyDescent="0.25">
      <c r="H1077" s="69"/>
      <c r="I1077" s="69"/>
      <c r="J1077" s="69"/>
    </row>
    <row r="1078" spans="8:10" x14ac:dyDescent="0.25">
      <c r="H1078" s="69"/>
      <c r="I1078" s="69"/>
      <c r="J1078" s="69"/>
    </row>
    <row r="1079" spans="8:10" x14ac:dyDescent="0.25">
      <c r="H1079" s="69"/>
      <c r="I1079" s="69"/>
      <c r="J1079" s="69"/>
    </row>
    <row r="1080" spans="8:10" x14ac:dyDescent="0.25">
      <c r="H1080" s="69"/>
      <c r="I1080" s="69"/>
      <c r="J1080" s="69"/>
    </row>
    <row r="1081" spans="8:10" x14ac:dyDescent="0.25">
      <c r="H1081" s="69"/>
      <c r="I1081" s="69"/>
      <c r="J1081" s="69"/>
    </row>
    <row r="1082" spans="8:10" x14ac:dyDescent="0.25">
      <c r="H1082" s="69"/>
      <c r="I1082" s="69"/>
      <c r="J1082" s="69"/>
    </row>
    <row r="1083" spans="8:10" x14ac:dyDescent="0.25">
      <c r="H1083" s="69"/>
      <c r="I1083" s="69"/>
      <c r="J1083" s="69"/>
    </row>
    <row r="1084" spans="8:10" x14ac:dyDescent="0.25">
      <c r="H1084" s="69"/>
      <c r="I1084" s="69"/>
      <c r="J1084" s="69"/>
    </row>
    <row r="1085" spans="8:10" x14ac:dyDescent="0.25">
      <c r="H1085" s="69"/>
      <c r="I1085" s="69"/>
      <c r="J1085" s="69"/>
    </row>
    <row r="1086" spans="8:10" x14ac:dyDescent="0.25">
      <c r="H1086" s="69"/>
      <c r="I1086" s="69"/>
      <c r="J1086" s="69"/>
    </row>
    <row r="1087" spans="8:10" x14ac:dyDescent="0.25">
      <c r="H1087" s="69"/>
      <c r="I1087" s="69"/>
      <c r="J1087" s="69"/>
    </row>
    <row r="1088" spans="8:10" x14ac:dyDescent="0.25">
      <c r="H1088" s="69"/>
      <c r="I1088" s="69"/>
      <c r="J1088" s="69"/>
    </row>
    <row r="1089" spans="8:10" x14ac:dyDescent="0.25">
      <c r="H1089" s="69"/>
      <c r="I1089" s="69"/>
      <c r="J1089" s="69"/>
    </row>
    <row r="1090" spans="8:10" x14ac:dyDescent="0.25">
      <c r="H1090" s="69"/>
      <c r="I1090" s="69"/>
      <c r="J1090" s="69"/>
    </row>
    <row r="1091" spans="8:10" x14ac:dyDescent="0.25">
      <c r="H1091" s="69"/>
      <c r="I1091" s="69"/>
      <c r="J1091" s="69"/>
    </row>
    <row r="1092" spans="8:10" x14ac:dyDescent="0.25">
      <c r="H1092" s="69"/>
      <c r="I1092" s="69"/>
      <c r="J1092" s="69"/>
    </row>
    <row r="1093" spans="8:10" x14ac:dyDescent="0.25">
      <c r="H1093" s="69"/>
      <c r="I1093" s="69"/>
      <c r="J1093" s="69"/>
    </row>
    <row r="1094" spans="8:10" x14ac:dyDescent="0.25">
      <c r="H1094" s="69"/>
      <c r="I1094" s="69"/>
      <c r="J1094" s="69"/>
    </row>
    <row r="1095" spans="8:10" x14ac:dyDescent="0.25">
      <c r="H1095" s="69"/>
      <c r="I1095" s="69"/>
      <c r="J1095" s="69"/>
    </row>
    <row r="1096" spans="8:10" x14ac:dyDescent="0.25">
      <c r="H1096" s="69"/>
      <c r="I1096" s="69"/>
      <c r="J1096" s="69"/>
    </row>
    <row r="1097" spans="8:10" x14ac:dyDescent="0.25">
      <c r="H1097" s="69"/>
      <c r="I1097" s="69"/>
      <c r="J1097" s="69"/>
    </row>
    <row r="1098" spans="8:10" x14ac:dyDescent="0.25">
      <c r="H1098" s="69"/>
      <c r="I1098" s="69"/>
      <c r="J1098" s="69"/>
    </row>
    <row r="1099" spans="8:10" x14ac:dyDescent="0.25">
      <c r="H1099" s="69"/>
      <c r="I1099" s="69"/>
      <c r="J1099" s="69"/>
    </row>
    <row r="1100" spans="8:10" x14ac:dyDescent="0.25">
      <c r="H1100" s="69"/>
      <c r="I1100" s="69"/>
      <c r="J1100" s="69"/>
    </row>
    <row r="1101" spans="8:10" x14ac:dyDescent="0.25">
      <c r="H1101" s="69"/>
      <c r="I1101" s="69"/>
      <c r="J1101" s="69"/>
    </row>
    <row r="1102" spans="8:10" x14ac:dyDescent="0.25">
      <c r="H1102" s="69"/>
      <c r="I1102" s="69"/>
      <c r="J1102" s="69"/>
    </row>
    <row r="1103" spans="8:10" x14ac:dyDescent="0.25">
      <c r="H1103" s="69"/>
      <c r="I1103" s="69"/>
      <c r="J1103" s="69"/>
    </row>
    <row r="1104" spans="8:10" x14ac:dyDescent="0.25">
      <c r="H1104" s="69"/>
      <c r="I1104" s="69"/>
      <c r="J1104" s="69"/>
    </row>
    <row r="1105" spans="8:10" x14ac:dyDescent="0.25">
      <c r="H1105" s="69"/>
      <c r="I1105" s="69"/>
      <c r="J1105" s="69"/>
    </row>
    <row r="1106" spans="8:10" x14ac:dyDescent="0.25">
      <c r="H1106" s="69"/>
      <c r="I1106" s="69"/>
      <c r="J1106" s="69"/>
    </row>
    <row r="1107" spans="8:10" x14ac:dyDescent="0.25">
      <c r="H1107" s="69"/>
      <c r="I1107" s="69"/>
      <c r="J1107" s="69"/>
    </row>
    <row r="1108" spans="8:10" x14ac:dyDescent="0.25">
      <c r="H1108" s="69"/>
      <c r="I1108" s="69"/>
      <c r="J1108" s="69"/>
    </row>
    <row r="1109" spans="8:10" x14ac:dyDescent="0.25">
      <c r="H1109" s="69"/>
      <c r="I1109" s="69"/>
      <c r="J1109" s="69"/>
    </row>
    <row r="1110" spans="8:10" x14ac:dyDescent="0.25">
      <c r="H1110" s="69"/>
      <c r="I1110" s="69"/>
      <c r="J1110" s="69"/>
    </row>
    <row r="1111" spans="8:10" x14ac:dyDescent="0.25">
      <c r="H1111" s="69"/>
      <c r="I1111" s="69"/>
      <c r="J1111" s="69"/>
    </row>
    <row r="1112" spans="8:10" x14ac:dyDescent="0.25">
      <c r="H1112" s="69"/>
      <c r="I1112" s="69"/>
      <c r="J1112" s="69"/>
    </row>
    <row r="1113" spans="8:10" x14ac:dyDescent="0.25">
      <c r="H1113" s="69"/>
      <c r="I1113" s="69"/>
      <c r="J1113" s="69"/>
    </row>
    <row r="1114" spans="8:10" x14ac:dyDescent="0.25">
      <c r="H1114" s="69"/>
      <c r="I1114" s="69"/>
      <c r="J1114" s="69"/>
    </row>
    <row r="1115" spans="8:10" x14ac:dyDescent="0.25">
      <c r="H1115" s="69"/>
      <c r="I1115" s="69"/>
      <c r="J1115" s="69"/>
    </row>
    <row r="1116" spans="8:10" x14ac:dyDescent="0.25">
      <c r="H1116" s="69"/>
      <c r="I1116" s="69"/>
      <c r="J1116" s="69"/>
    </row>
    <row r="1117" spans="8:10" x14ac:dyDescent="0.25">
      <c r="H1117" s="69"/>
      <c r="I1117" s="69"/>
      <c r="J1117" s="69"/>
    </row>
    <row r="1118" spans="8:10" x14ac:dyDescent="0.25">
      <c r="H1118" s="69"/>
      <c r="I1118" s="69"/>
      <c r="J1118" s="69"/>
    </row>
    <row r="1119" spans="8:10" x14ac:dyDescent="0.25">
      <c r="H1119" s="69"/>
      <c r="I1119" s="69"/>
      <c r="J1119" s="69"/>
    </row>
    <row r="1120" spans="8:10" x14ac:dyDescent="0.25">
      <c r="H1120" s="69"/>
      <c r="I1120" s="69"/>
      <c r="J1120" s="69"/>
    </row>
    <row r="1121" spans="8:10" x14ac:dyDescent="0.25">
      <c r="H1121" s="69"/>
      <c r="I1121" s="69"/>
      <c r="J1121" s="69"/>
    </row>
    <row r="1122" spans="8:10" x14ac:dyDescent="0.25">
      <c r="H1122" s="69"/>
      <c r="I1122" s="69"/>
      <c r="J1122" s="69"/>
    </row>
    <row r="1123" spans="8:10" x14ac:dyDescent="0.25">
      <c r="H1123" s="69"/>
      <c r="I1123" s="69"/>
      <c r="J1123" s="69"/>
    </row>
    <row r="1124" spans="8:10" x14ac:dyDescent="0.25">
      <c r="H1124" s="69"/>
      <c r="I1124" s="69"/>
      <c r="J1124" s="69"/>
    </row>
    <row r="1125" spans="8:10" x14ac:dyDescent="0.25">
      <c r="H1125" s="69"/>
      <c r="I1125" s="69"/>
      <c r="J1125" s="69"/>
    </row>
    <row r="1126" spans="8:10" x14ac:dyDescent="0.25">
      <c r="H1126" s="69"/>
      <c r="I1126" s="69"/>
      <c r="J1126" s="69"/>
    </row>
    <row r="1127" spans="8:10" x14ac:dyDescent="0.25">
      <c r="H1127" s="69"/>
      <c r="I1127" s="69"/>
      <c r="J1127" s="69"/>
    </row>
    <row r="1128" spans="8:10" x14ac:dyDescent="0.25">
      <c r="H1128" s="69"/>
      <c r="I1128" s="69"/>
      <c r="J1128" s="69"/>
    </row>
    <row r="1129" spans="8:10" x14ac:dyDescent="0.25">
      <c r="H1129" s="69"/>
      <c r="I1129" s="69"/>
      <c r="J1129" s="69"/>
    </row>
    <row r="1130" spans="8:10" x14ac:dyDescent="0.25">
      <c r="H1130" s="69"/>
      <c r="I1130" s="69"/>
      <c r="J1130" s="69"/>
    </row>
    <row r="1131" spans="8:10" x14ac:dyDescent="0.25">
      <c r="H1131" s="69"/>
      <c r="I1131" s="69"/>
      <c r="J1131" s="69"/>
    </row>
    <row r="1132" spans="8:10" x14ac:dyDescent="0.25">
      <c r="H1132" s="69"/>
      <c r="I1132" s="69"/>
      <c r="J1132" s="69"/>
    </row>
    <row r="1133" spans="8:10" x14ac:dyDescent="0.25">
      <c r="H1133" s="69"/>
      <c r="I1133" s="69"/>
      <c r="J1133" s="69"/>
    </row>
    <row r="1134" spans="8:10" x14ac:dyDescent="0.25">
      <c r="H1134" s="69"/>
      <c r="I1134" s="69"/>
      <c r="J1134" s="69"/>
    </row>
    <row r="1135" spans="8:10" x14ac:dyDescent="0.25">
      <c r="H1135" s="69"/>
      <c r="I1135" s="69"/>
      <c r="J1135" s="69"/>
    </row>
    <row r="1136" spans="8:10" x14ac:dyDescent="0.25">
      <c r="H1136" s="69"/>
      <c r="I1136" s="69"/>
      <c r="J1136" s="69"/>
    </row>
    <row r="1137" spans="8:10" x14ac:dyDescent="0.25">
      <c r="H1137" s="69"/>
      <c r="I1137" s="69"/>
      <c r="J1137" s="69"/>
    </row>
    <row r="1138" spans="8:10" x14ac:dyDescent="0.25">
      <c r="H1138" s="69"/>
      <c r="I1138" s="69"/>
      <c r="J1138" s="69"/>
    </row>
    <row r="1139" spans="8:10" x14ac:dyDescent="0.25">
      <c r="H1139" s="69"/>
      <c r="I1139" s="69"/>
      <c r="J1139" s="69"/>
    </row>
    <row r="1140" spans="8:10" x14ac:dyDescent="0.25">
      <c r="H1140" s="69"/>
      <c r="I1140" s="69"/>
      <c r="J1140" s="69"/>
    </row>
    <row r="1141" spans="8:10" x14ac:dyDescent="0.25">
      <c r="H1141" s="69"/>
      <c r="I1141" s="69"/>
      <c r="J1141" s="69"/>
    </row>
    <row r="1142" spans="8:10" x14ac:dyDescent="0.25">
      <c r="H1142" s="69"/>
      <c r="I1142" s="69"/>
      <c r="J1142" s="69"/>
    </row>
    <row r="1143" spans="8:10" x14ac:dyDescent="0.25">
      <c r="H1143" s="69"/>
      <c r="I1143" s="69"/>
      <c r="J1143" s="69"/>
    </row>
    <row r="1144" spans="8:10" x14ac:dyDescent="0.25">
      <c r="H1144" s="69"/>
      <c r="I1144" s="69"/>
      <c r="J1144" s="69"/>
    </row>
    <row r="1145" spans="8:10" x14ac:dyDescent="0.25">
      <c r="H1145" s="69"/>
      <c r="I1145" s="69"/>
      <c r="J1145" s="69"/>
    </row>
    <row r="1146" spans="8:10" x14ac:dyDescent="0.25">
      <c r="H1146" s="69"/>
      <c r="I1146" s="69"/>
      <c r="J1146" s="69"/>
    </row>
    <row r="1147" spans="8:10" x14ac:dyDescent="0.25">
      <c r="H1147" s="69"/>
      <c r="I1147" s="69"/>
      <c r="J1147" s="69"/>
    </row>
    <row r="1148" spans="8:10" x14ac:dyDescent="0.25">
      <c r="H1148" s="69"/>
      <c r="I1148" s="69"/>
      <c r="J1148" s="69"/>
    </row>
    <row r="1149" spans="8:10" x14ac:dyDescent="0.25">
      <c r="H1149" s="69"/>
      <c r="I1149" s="69"/>
      <c r="J1149" s="69"/>
    </row>
    <row r="1150" spans="8:10" x14ac:dyDescent="0.25">
      <c r="H1150" s="69"/>
      <c r="I1150" s="69"/>
      <c r="J1150" s="69"/>
    </row>
    <row r="1151" spans="8:10" x14ac:dyDescent="0.25">
      <c r="H1151" s="69"/>
      <c r="I1151" s="69"/>
      <c r="J1151" s="69"/>
    </row>
    <row r="1152" spans="8:10" x14ac:dyDescent="0.25">
      <c r="H1152" s="69"/>
      <c r="I1152" s="69"/>
      <c r="J1152" s="69"/>
    </row>
    <row r="1153" spans="8:10" x14ac:dyDescent="0.25">
      <c r="H1153" s="69"/>
      <c r="I1153" s="69"/>
      <c r="J1153" s="69"/>
    </row>
    <row r="1154" spans="8:10" x14ac:dyDescent="0.25">
      <c r="H1154" s="69"/>
      <c r="I1154" s="69"/>
      <c r="J1154" s="69"/>
    </row>
    <row r="1155" spans="8:10" x14ac:dyDescent="0.25">
      <c r="H1155" s="69"/>
      <c r="I1155" s="69"/>
      <c r="J1155" s="69"/>
    </row>
    <row r="1156" spans="8:10" x14ac:dyDescent="0.25">
      <c r="H1156" s="69"/>
      <c r="I1156" s="69"/>
      <c r="J1156" s="69"/>
    </row>
    <row r="1157" spans="8:10" x14ac:dyDescent="0.25">
      <c r="H1157" s="69"/>
      <c r="I1157" s="69"/>
      <c r="J1157" s="69"/>
    </row>
    <row r="1158" spans="8:10" x14ac:dyDescent="0.25">
      <c r="H1158" s="69"/>
      <c r="I1158" s="69"/>
      <c r="J1158" s="69"/>
    </row>
    <row r="1159" spans="8:10" x14ac:dyDescent="0.25">
      <c r="H1159" s="69"/>
      <c r="I1159" s="69"/>
      <c r="J1159" s="69"/>
    </row>
    <row r="1160" spans="8:10" x14ac:dyDescent="0.25">
      <c r="H1160" s="69"/>
      <c r="I1160" s="69"/>
      <c r="J1160" s="69"/>
    </row>
    <row r="1161" spans="8:10" x14ac:dyDescent="0.25">
      <c r="H1161" s="69"/>
      <c r="I1161" s="69"/>
      <c r="J1161" s="69"/>
    </row>
    <row r="1162" spans="8:10" x14ac:dyDescent="0.25">
      <c r="H1162" s="69"/>
      <c r="I1162" s="69"/>
      <c r="J1162" s="69"/>
    </row>
    <row r="1163" spans="8:10" x14ac:dyDescent="0.25">
      <c r="H1163" s="69"/>
      <c r="I1163" s="69"/>
      <c r="J1163" s="69"/>
    </row>
    <row r="1164" spans="8:10" x14ac:dyDescent="0.25">
      <c r="H1164" s="69"/>
      <c r="I1164" s="69"/>
      <c r="J1164" s="69"/>
    </row>
    <row r="1165" spans="8:10" x14ac:dyDescent="0.25">
      <c r="H1165" s="69"/>
      <c r="I1165" s="69"/>
      <c r="J1165" s="69"/>
    </row>
    <row r="1166" spans="8:10" x14ac:dyDescent="0.25">
      <c r="H1166" s="69"/>
      <c r="I1166" s="69"/>
      <c r="J1166" s="69"/>
    </row>
    <row r="1167" spans="8:10" x14ac:dyDescent="0.25">
      <c r="H1167" s="69"/>
      <c r="I1167" s="69"/>
      <c r="J1167" s="69"/>
    </row>
    <row r="1168" spans="8:10" x14ac:dyDescent="0.25">
      <c r="H1168" s="69"/>
      <c r="I1168" s="69"/>
      <c r="J1168" s="69"/>
    </row>
    <row r="1169" spans="8:10" x14ac:dyDescent="0.25">
      <c r="H1169" s="69"/>
      <c r="I1169" s="69"/>
      <c r="J1169" s="69"/>
    </row>
    <row r="1170" spans="8:10" x14ac:dyDescent="0.25">
      <c r="H1170" s="69"/>
      <c r="I1170" s="69"/>
      <c r="J1170" s="69"/>
    </row>
    <row r="1171" spans="8:10" x14ac:dyDescent="0.25">
      <c r="H1171" s="69"/>
      <c r="I1171" s="69"/>
      <c r="J1171" s="69"/>
    </row>
    <row r="1172" spans="8:10" x14ac:dyDescent="0.25">
      <c r="H1172" s="69"/>
      <c r="I1172" s="69"/>
      <c r="J1172" s="69"/>
    </row>
    <row r="1173" spans="8:10" x14ac:dyDescent="0.25">
      <c r="H1173" s="69"/>
      <c r="I1173" s="69"/>
      <c r="J1173" s="69"/>
    </row>
    <row r="1174" spans="8:10" x14ac:dyDescent="0.25">
      <c r="H1174" s="69"/>
      <c r="I1174" s="69"/>
      <c r="J1174" s="69"/>
    </row>
    <row r="1175" spans="8:10" x14ac:dyDescent="0.25">
      <c r="H1175" s="69"/>
      <c r="I1175" s="69"/>
      <c r="J1175" s="69"/>
    </row>
    <row r="1176" spans="8:10" x14ac:dyDescent="0.25">
      <c r="H1176" s="69"/>
      <c r="I1176" s="69"/>
      <c r="J1176" s="69"/>
    </row>
    <row r="1177" spans="8:10" x14ac:dyDescent="0.25">
      <c r="H1177" s="69"/>
      <c r="I1177" s="69"/>
      <c r="J1177" s="69"/>
    </row>
    <row r="1178" spans="8:10" x14ac:dyDescent="0.25">
      <c r="H1178" s="69"/>
      <c r="I1178" s="69"/>
      <c r="J1178" s="69"/>
    </row>
    <row r="1179" spans="8:10" x14ac:dyDescent="0.25">
      <c r="H1179" s="69"/>
      <c r="I1179" s="69"/>
      <c r="J1179" s="69"/>
    </row>
    <row r="1180" spans="8:10" x14ac:dyDescent="0.25">
      <c r="H1180" s="69"/>
      <c r="I1180" s="69"/>
      <c r="J1180" s="69"/>
    </row>
    <row r="1181" spans="8:10" x14ac:dyDescent="0.25">
      <c r="H1181" s="69"/>
      <c r="I1181" s="69"/>
      <c r="J1181" s="69"/>
    </row>
    <row r="1182" spans="8:10" x14ac:dyDescent="0.25">
      <c r="H1182" s="69"/>
      <c r="I1182" s="69"/>
      <c r="J1182" s="69"/>
    </row>
    <row r="1183" spans="8:10" x14ac:dyDescent="0.25">
      <c r="H1183" s="69"/>
      <c r="I1183" s="69"/>
      <c r="J1183" s="69"/>
    </row>
    <row r="1184" spans="8:10" x14ac:dyDescent="0.25">
      <c r="H1184" s="69"/>
      <c r="I1184" s="69"/>
      <c r="J1184" s="69"/>
    </row>
    <row r="1185" spans="8:10" x14ac:dyDescent="0.25">
      <c r="H1185" s="69"/>
      <c r="I1185" s="69"/>
      <c r="J1185" s="69"/>
    </row>
    <row r="1186" spans="8:10" x14ac:dyDescent="0.25">
      <c r="H1186" s="69"/>
      <c r="I1186" s="69"/>
      <c r="J1186" s="69"/>
    </row>
    <row r="1187" spans="8:10" x14ac:dyDescent="0.25">
      <c r="H1187" s="69"/>
      <c r="I1187" s="69"/>
      <c r="J1187" s="69"/>
    </row>
    <row r="1188" spans="8:10" x14ac:dyDescent="0.25">
      <c r="H1188" s="69"/>
      <c r="I1188" s="69"/>
      <c r="J1188" s="69"/>
    </row>
    <row r="1189" spans="8:10" x14ac:dyDescent="0.25">
      <c r="H1189" s="69"/>
      <c r="I1189" s="69"/>
      <c r="J1189" s="69"/>
    </row>
    <row r="1190" spans="8:10" x14ac:dyDescent="0.25">
      <c r="H1190" s="69"/>
      <c r="I1190" s="69"/>
      <c r="J1190" s="69"/>
    </row>
    <row r="1191" spans="8:10" x14ac:dyDescent="0.25">
      <c r="H1191" s="69"/>
      <c r="I1191" s="69"/>
      <c r="J1191" s="69"/>
    </row>
    <row r="1192" spans="8:10" x14ac:dyDescent="0.25">
      <c r="H1192" s="69"/>
      <c r="I1192" s="69"/>
      <c r="J1192" s="69"/>
    </row>
    <row r="1193" spans="8:10" x14ac:dyDescent="0.25">
      <c r="H1193" s="69"/>
      <c r="I1193" s="69"/>
      <c r="J1193" s="69"/>
    </row>
    <row r="1194" spans="8:10" x14ac:dyDescent="0.25">
      <c r="H1194" s="69"/>
      <c r="I1194" s="69"/>
      <c r="J1194" s="69"/>
    </row>
    <row r="1195" spans="8:10" x14ac:dyDescent="0.25">
      <c r="H1195" s="69"/>
      <c r="I1195" s="69"/>
      <c r="J1195" s="69"/>
    </row>
    <row r="1196" spans="8:10" x14ac:dyDescent="0.25">
      <c r="H1196" s="69"/>
      <c r="I1196" s="69"/>
      <c r="J1196" s="69"/>
    </row>
    <row r="1197" spans="8:10" x14ac:dyDescent="0.25">
      <c r="H1197" s="69"/>
      <c r="I1197" s="69"/>
      <c r="J1197" s="69"/>
    </row>
    <row r="1198" spans="8:10" x14ac:dyDescent="0.25">
      <c r="H1198" s="69"/>
      <c r="I1198" s="69"/>
      <c r="J1198" s="69"/>
    </row>
    <row r="1199" spans="8:10" x14ac:dyDescent="0.25">
      <c r="H1199" s="69"/>
      <c r="I1199" s="69"/>
      <c r="J1199" s="69"/>
    </row>
    <row r="1200" spans="8:10" x14ac:dyDescent="0.25">
      <c r="H1200" s="69"/>
      <c r="I1200" s="69"/>
      <c r="J1200" s="69"/>
    </row>
    <row r="1201" spans="8:10" x14ac:dyDescent="0.25">
      <c r="H1201" s="69"/>
      <c r="I1201" s="69"/>
      <c r="J1201" s="69"/>
    </row>
    <row r="1202" spans="8:10" x14ac:dyDescent="0.25">
      <c r="H1202" s="69"/>
      <c r="I1202" s="69"/>
      <c r="J1202" s="69"/>
    </row>
    <row r="1203" spans="8:10" x14ac:dyDescent="0.25">
      <c r="H1203" s="69"/>
      <c r="I1203" s="69"/>
      <c r="J1203" s="69"/>
    </row>
    <row r="1204" spans="8:10" x14ac:dyDescent="0.25">
      <c r="H1204" s="69"/>
      <c r="I1204" s="69"/>
      <c r="J1204" s="69"/>
    </row>
    <row r="1205" spans="8:10" x14ac:dyDescent="0.25">
      <c r="H1205" s="69"/>
      <c r="I1205" s="69"/>
      <c r="J1205" s="69"/>
    </row>
    <row r="1206" spans="8:10" x14ac:dyDescent="0.25">
      <c r="H1206" s="69"/>
      <c r="I1206" s="69"/>
      <c r="J1206" s="69"/>
    </row>
    <row r="1207" spans="8:10" x14ac:dyDescent="0.25">
      <c r="H1207" s="69"/>
      <c r="I1207" s="69"/>
      <c r="J1207" s="69"/>
    </row>
    <row r="1208" spans="8:10" x14ac:dyDescent="0.25">
      <c r="H1208" s="69"/>
      <c r="I1208" s="69"/>
      <c r="J1208" s="69"/>
    </row>
    <row r="1209" spans="8:10" x14ac:dyDescent="0.25">
      <c r="H1209" s="69"/>
      <c r="I1209" s="69"/>
      <c r="J1209" s="69"/>
    </row>
    <row r="1210" spans="8:10" x14ac:dyDescent="0.25">
      <c r="H1210" s="69"/>
      <c r="I1210" s="69"/>
      <c r="J1210" s="69"/>
    </row>
    <row r="1211" spans="8:10" x14ac:dyDescent="0.25">
      <c r="H1211" s="69"/>
      <c r="I1211" s="69"/>
      <c r="J1211" s="69"/>
    </row>
    <row r="1212" spans="8:10" x14ac:dyDescent="0.25">
      <c r="H1212" s="69"/>
      <c r="I1212" s="69"/>
      <c r="J1212" s="69"/>
    </row>
    <row r="1213" spans="8:10" x14ac:dyDescent="0.25">
      <c r="H1213" s="69"/>
      <c r="I1213" s="69"/>
      <c r="J1213" s="69"/>
    </row>
    <row r="1214" spans="8:10" x14ac:dyDescent="0.25">
      <c r="H1214" s="69"/>
      <c r="I1214" s="69"/>
      <c r="J1214" s="69"/>
    </row>
    <row r="1215" spans="8:10" x14ac:dyDescent="0.25">
      <c r="H1215" s="69"/>
      <c r="I1215" s="69"/>
      <c r="J1215" s="69"/>
    </row>
    <row r="1216" spans="8:10" x14ac:dyDescent="0.25">
      <c r="H1216" s="69"/>
      <c r="I1216" s="69"/>
      <c r="J1216" s="69"/>
    </row>
    <row r="1217" spans="8:10" x14ac:dyDescent="0.25">
      <c r="H1217" s="69"/>
      <c r="I1217" s="69"/>
      <c r="J1217" s="69"/>
    </row>
    <row r="1218" spans="8:10" x14ac:dyDescent="0.25">
      <c r="H1218" s="69"/>
      <c r="I1218" s="69"/>
      <c r="J1218" s="69"/>
    </row>
    <row r="1219" spans="8:10" x14ac:dyDescent="0.25">
      <c r="H1219" s="69"/>
      <c r="I1219" s="69"/>
      <c r="J1219" s="69"/>
    </row>
    <row r="1220" spans="8:10" x14ac:dyDescent="0.25">
      <c r="H1220" s="69"/>
      <c r="I1220" s="69"/>
      <c r="J1220" s="69"/>
    </row>
    <row r="1221" spans="8:10" x14ac:dyDescent="0.25">
      <c r="H1221" s="69"/>
      <c r="I1221" s="69"/>
      <c r="J1221" s="69"/>
    </row>
    <row r="1222" spans="8:10" x14ac:dyDescent="0.25">
      <c r="H1222" s="69"/>
      <c r="I1222" s="69"/>
      <c r="J1222" s="69"/>
    </row>
    <row r="1223" spans="8:10" x14ac:dyDescent="0.25">
      <c r="H1223" s="69"/>
      <c r="I1223" s="69"/>
      <c r="J1223" s="69"/>
    </row>
    <row r="1224" spans="8:10" x14ac:dyDescent="0.25">
      <c r="H1224" s="69"/>
      <c r="I1224" s="69"/>
      <c r="J1224" s="69"/>
    </row>
    <row r="1225" spans="8:10" x14ac:dyDescent="0.25">
      <c r="H1225" s="69"/>
      <c r="I1225" s="69"/>
      <c r="J1225" s="69"/>
    </row>
    <row r="1226" spans="8:10" x14ac:dyDescent="0.25">
      <c r="H1226" s="69"/>
      <c r="I1226" s="69"/>
      <c r="J1226" s="69"/>
    </row>
    <row r="1227" spans="8:10" x14ac:dyDescent="0.25">
      <c r="H1227" s="69"/>
      <c r="I1227" s="69"/>
      <c r="J1227" s="69"/>
    </row>
    <row r="1228" spans="8:10" x14ac:dyDescent="0.25">
      <c r="H1228" s="69"/>
      <c r="I1228" s="69"/>
      <c r="J1228" s="69"/>
    </row>
    <row r="1229" spans="8:10" x14ac:dyDescent="0.25">
      <c r="H1229" s="69"/>
      <c r="I1229" s="69"/>
      <c r="J1229" s="69"/>
    </row>
    <row r="1230" spans="8:10" x14ac:dyDescent="0.25">
      <c r="H1230" s="69"/>
      <c r="I1230" s="69"/>
      <c r="J1230" s="69"/>
    </row>
    <row r="1231" spans="8:10" x14ac:dyDescent="0.25">
      <c r="H1231" s="69"/>
      <c r="I1231" s="69"/>
      <c r="J1231" s="69"/>
    </row>
    <row r="1232" spans="8:10" x14ac:dyDescent="0.25">
      <c r="H1232" s="69"/>
      <c r="I1232" s="69"/>
      <c r="J1232" s="69"/>
    </row>
    <row r="1233" spans="8:10" x14ac:dyDescent="0.25">
      <c r="H1233" s="69"/>
      <c r="I1233" s="69"/>
      <c r="J1233" s="69"/>
    </row>
    <row r="1234" spans="8:10" x14ac:dyDescent="0.25">
      <c r="H1234" s="69"/>
      <c r="I1234" s="69"/>
      <c r="J1234" s="69"/>
    </row>
    <row r="1235" spans="8:10" x14ac:dyDescent="0.25">
      <c r="H1235" s="69"/>
      <c r="I1235" s="69"/>
      <c r="J1235" s="69"/>
    </row>
    <row r="1236" spans="8:10" x14ac:dyDescent="0.25">
      <c r="H1236" s="69"/>
      <c r="I1236" s="69"/>
      <c r="J1236" s="69"/>
    </row>
    <row r="1237" spans="8:10" x14ac:dyDescent="0.25">
      <c r="H1237" s="69"/>
      <c r="I1237" s="69"/>
      <c r="J1237" s="69"/>
    </row>
    <row r="1238" spans="8:10" x14ac:dyDescent="0.25">
      <c r="H1238" s="69"/>
      <c r="I1238" s="69"/>
      <c r="J1238" s="69"/>
    </row>
    <row r="1239" spans="8:10" x14ac:dyDescent="0.25">
      <c r="H1239" s="69"/>
      <c r="I1239" s="69"/>
      <c r="J1239" s="69"/>
    </row>
    <row r="1240" spans="8:10" x14ac:dyDescent="0.25">
      <c r="H1240" s="69"/>
      <c r="I1240" s="69"/>
      <c r="J1240" s="69"/>
    </row>
    <row r="1241" spans="8:10" x14ac:dyDescent="0.25">
      <c r="H1241" s="69"/>
      <c r="I1241" s="69"/>
      <c r="J1241" s="69"/>
    </row>
    <row r="1242" spans="8:10" x14ac:dyDescent="0.25">
      <c r="H1242" s="69"/>
      <c r="I1242" s="69"/>
      <c r="J1242" s="69"/>
    </row>
    <row r="1243" spans="8:10" x14ac:dyDescent="0.25">
      <c r="H1243" s="69"/>
      <c r="I1243" s="69"/>
      <c r="J1243" s="69"/>
    </row>
    <row r="1244" spans="8:10" x14ac:dyDescent="0.25">
      <c r="H1244" s="69"/>
      <c r="I1244" s="69"/>
      <c r="J1244" s="69"/>
    </row>
    <row r="1245" spans="8:10" x14ac:dyDescent="0.25">
      <c r="H1245" s="69"/>
      <c r="I1245" s="69"/>
      <c r="J1245" s="69"/>
    </row>
    <row r="1246" spans="8:10" x14ac:dyDescent="0.25">
      <c r="H1246" s="69"/>
      <c r="I1246" s="69"/>
      <c r="J1246" s="69"/>
    </row>
    <row r="1247" spans="8:10" x14ac:dyDescent="0.25">
      <c r="H1247" s="69"/>
      <c r="I1247" s="69"/>
      <c r="J1247" s="69"/>
    </row>
    <row r="1248" spans="8:10" x14ac:dyDescent="0.25">
      <c r="H1248" s="69"/>
      <c r="I1248" s="69"/>
      <c r="J1248" s="69"/>
    </row>
    <row r="1249" spans="8:10" x14ac:dyDescent="0.25">
      <c r="H1249" s="69"/>
      <c r="I1249" s="69"/>
      <c r="J1249" s="69"/>
    </row>
    <row r="1250" spans="8:10" x14ac:dyDescent="0.25">
      <c r="H1250" s="69"/>
      <c r="I1250" s="69"/>
      <c r="J1250" s="69"/>
    </row>
    <row r="1251" spans="8:10" x14ac:dyDescent="0.25">
      <c r="H1251" s="69"/>
      <c r="I1251" s="69"/>
      <c r="J1251" s="69"/>
    </row>
    <row r="1252" spans="8:10" x14ac:dyDescent="0.25">
      <c r="H1252" s="69"/>
      <c r="I1252" s="69"/>
      <c r="J1252" s="69"/>
    </row>
    <row r="1253" spans="8:10" x14ac:dyDescent="0.25">
      <c r="H1253" s="69"/>
      <c r="I1253" s="69"/>
      <c r="J1253" s="69"/>
    </row>
    <row r="1254" spans="8:10" x14ac:dyDescent="0.25">
      <c r="H1254" s="69"/>
      <c r="I1254" s="69"/>
      <c r="J1254" s="69"/>
    </row>
    <row r="1255" spans="8:10" x14ac:dyDescent="0.25">
      <c r="H1255" s="69"/>
      <c r="I1255" s="69"/>
      <c r="J1255" s="69"/>
    </row>
    <row r="1256" spans="8:10" x14ac:dyDescent="0.25">
      <c r="H1256" s="69"/>
      <c r="I1256" s="69"/>
      <c r="J1256" s="69"/>
    </row>
    <row r="1257" spans="8:10" x14ac:dyDescent="0.25">
      <c r="H1257" s="69"/>
      <c r="I1257" s="69"/>
      <c r="J1257" s="69"/>
    </row>
    <row r="1258" spans="8:10" x14ac:dyDescent="0.25">
      <c r="H1258" s="69"/>
      <c r="I1258" s="69"/>
      <c r="J1258" s="69"/>
    </row>
    <row r="1259" spans="8:10" x14ac:dyDescent="0.25">
      <c r="H1259" s="69"/>
      <c r="I1259" s="69"/>
      <c r="J1259" s="69"/>
    </row>
    <row r="1260" spans="8:10" x14ac:dyDescent="0.25">
      <c r="H1260" s="69"/>
      <c r="I1260" s="69"/>
      <c r="J1260" s="69"/>
    </row>
    <row r="1261" spans="8:10" x14ac:dyDescent="0.25">
      <c r="H1261" s="69"/>
      <c r="I1261" s="69"/>
      <c r="J1261" s="69"/>
    </row>
    <row r="1262" spans="8:10" x14ac:dyDescent="0.25">
      <c r="H1262" s="69"/>
      <c r="I1262" s="69"/>
      <c r="J1262" s="69"/>
    </row>
    <row r="1263" spans="8:10" x14ac:dyDescent="0.25">
      <c r="H1263" s="69"/>
      <c r="I1263" s="69"/>
      <c r="J1263" s="69"/>
    </row>
    <row r="1264" spans="8:10" x14ac:dyDescent="0.25">
      <c r="H1264" s="69"/>
      <c r="I1264" s="69"/>
      <c r="J1264" s="69"/>
    </row>
    <row r="1265" spans="8:10" x14ac:dyDescent="0.25">
      <c r="H1265" s="69"/>
      <c r="I1265" s="69"/>
      <c r="J1265" s="69"/>
    </row>
    <row r="1266" spans="8:10" x14ac:dyDescent="0.25">
      <c r="H1266" s="69"/>
      <c r="I1266" s="69"/>
      <c r="J1266" s="69"/>
    </row>
    <row r="1267" spans="8:10" x14ac:dyDescent="0.25">
      <c r="H1267" s="69"/>
      <c r="I1267" s="69"/>
      <c r="J1267" s="69"/>
    </row>
    <row r="1268" spans="8:10" x14ac:dyDescent="0.25">
      <c r="H1268" s="69"/>
      <c r="I1268" s="69"/>
      <c r="J1268" s="69"/>
    </row>
    <row r="1269" spans="8:10" x14ac:dyDescent="0.25">
      <c r="H1269" s="69"/>
      <c r="I1269" s="69"/>
      <c r="J1269" s="69"/>
    </row>
    <row r="1270" spans="8:10" x14ac:dyDescent="0.25">
      <c r="H1270" s="69"/>
      <c r="I1270" s="69"/>
      <c r="J1270" s="69"/>
    </row>
    <row r="1271" spans="8:10" x14ac:dyDescent="0.25">
      <c r="H1271" s="69"/>
      <c r="I1271" s="69"/>
      <c r="J1271" s="69"/>
    </row>
    <row r="1272" spans="8:10" x14ac:dyDescent="0.25">
      <c r="H1272" s="69"/>
      <c r="I1272" s="69"/>
      <c r="J1272" s="69"/>
    </row>
    <row r="1273" spans="8:10" x14ac:dyDescent="0.25">
      <c r="H1273" s="69"/>
      <c r="I1273" s="69"/>
      <c r="J1273" s="69"/>
    </row>
    <row r="1274" spans="8:10" x14ac:dyDescent="0.25">
      <c r="H1274" s="69"/>
      <c r="I1274" s="69"/>
      <c r="J1274" s="69"/>
    </row>
    <row r="1275" spans="8:10" x14ac:dyDescent="0.25">
      <c r="H1275" s="69"/>
      <c r="I1275" s="69"/>
      <c r="J1275" s="69"/>
    </row>
    <row r="1276" spans="8:10" x14ac:dyDescent="0.25">
      <c r="H1276" s="69"/>
      <c r="I1276" s="69"/>
      <c r="J1276" s="69"/>
    </row>
    <row r="1277" spans="8:10" x14ac:dyDescent="0.25">
      <c r="H1277" s="69"/>
      <c r="I1277" s="69"/>
      <c r="J1277" s="69"/>
    </row>
    <row r="1278" spans="8:10" x14ac:dyDescent="0.25">
      <c r="H1278" s="69"/>
      <c r="I1278" s="69"/>
      <c r="J1278" s="69"/>
    </row>
    <row r="1279" spans="8:10" x14ac:dyDescent="0.25">
      <c r="H1279" s="69"/>
      <c r="I1279" s="69"/>
      <c r="J1279" s="69"/>
    </row>
    <row r="1280" spans="8:10" x14ac:dyDescent="0.25">
      <c r="H1280" s="69"/>
      <c r="I1280" s="69"/>
      <c r="J1280" s="69"/>
    </row>
    <row r="1281" spans="8:10" x14ac:dyDescent="0.25">
      <c r="H1281" s="69"/>
      <c r="I1281" s="69"/>
      <c r="J1281" s="69"/>
    </row>
    <row r="1282" spans="8:10" x14ac:dyDescent="0.25">
      <c r="H1282" s="69"/>
      <c r="I1282" s="69"/>
      <c r="J1282" s="69"/>
    </row>
    <row r="1283" spans="8:10" x14ac:dyDescent="0.25">
      <c r="H1283" s="69"/>
      <c r="I1283" s="69"/>
      <c r="J1283" s="69"/>
    </row>
    <row r="1284" spans="8:10" x14ac:dyDescent="0.25">
      <c r="H1284" s="69"/>
      <c r="I1284" s="69"/>
      <c r="J1284" s="69"/>
    </row>
    <row r="1285" spans="8:10" x14ac:dyDescent="0.25">
      <c r="H1285" s="69"/>
      <c r="I1285" s="69"/>
      <c r="J1285" s="69"/>
    </row>
    <row r="1286" spans="8:10" x14ac:dyDescent="0.25">
      <c r="H1286" s="69"/>
      <c r="I1286" s="69"/>
      <c r="J1286" s="69"/>
    </row>
    <row r="1287" spans="8:10" x14ac:dyDescent="0.25">
      <c r="H1287" s="69"/>
      <c r="I1287" s="69"/>
      <c r="J1287" s="69"/>
    </row>
    <row r="1288" spans="8:10" x14ac:dyDescent="0.25">
      <c r="H1288" s="69"/>
      <c r="I1288" s="69"/>
      <c r="J1288" s="69"/>
    </row>
    <row r="1289" spans="8:10" x14ac:dyDescent="0.25">
      <c r="H1289" s="69"/>
      <c r="I1289" s="69"/>
      <c r="J1289" s="69"/>
    </row>
    <row r="1290" spans="8:10" x14ac:dyDescent="0.25">
      <c r="H1290" s="69"/>
      <c r="I1290" s="69"/>
      <c r="J1290" s="69"/>
    </row>
    <row r="1291" spans="8:10" x14ac:dyDescent="0.25">
      <c r="H1291" s="69"/>
      <c r="I1291" s="69"/>
      <c r="J1291" s="69"/>
    </row>
    <row r="1292" spans="8:10" x14ac:dyDescent="0.25">
      <c r="H1292" s="69"/>
      <c r="I1292" s="69"/>
      <c r="J1292" s="69"/>
    </row>
    <row r="1293" spans="8:10" x14ac:dyDescent="0.25">
      <c r="H1293" s="69"/>
      <c r="I1293" s="69"/>
      <c r="J1293" s="69"/>
    </row>
    <row r="1294" spans="8:10" x14ac:dyDescent="0.25">
      <c r="H1294" s="69"/>
      <c r="I1294" s="69"/>
      <c r="J1294" s="69"/>
    </row>
    <row r="1295" spans="8:10" x14ac:dyDescent="0.25">
      <c r="H1295" s="69"/>
      <c r="I1295" s="69"/>
      <c r="J1295" s="69"/>
    </row>
    <row r="1296" spans="8:10" x14ac:dyDescent="0.25">
      <c r="H1296" s="69"/>
      <c r="I1296" s="69"/>
      <c r="J1296" s="69"/>
    </row>
    <row r="1297" spans="8:10" x14ac:dyDescent="0.25">
      <c r="H1297" s="69"/>
      <c r="I1297" s="69"/>
      <c r="J1297" s="69"/>
    </row>
    <row r="1298" spans="8:10" x14ac:dyDescent="0.25">
      <c r="H1298" s="69"/>
      <c r="I1298" s="69"/>
      <c r="J1298" s="69"/>
    </row>
    <row r="1299" spans="8:10" x14ac:dyDescent="0.25">
      <c r="H1299" s="69"/>
      <c r="I1299" s="69"/>
      <c r="J1299" s="69"/>
    </row>
    <row r="1300" spans="8:10" x14ac:dyDescent="0.25">
      <c r="H1300" s="69"/>
      <c r="I1300" s="69"/>
      <c r="J1300" s="69"/>
    </row>
    <row r="1301" spans="8:10" x14ac:dyDescent="0.25">
      <c r="H1301" s="69"/>
      <c r="I1301" s="69"/>
      <c r="J1301" s="69"/>
    </row>
    <row r="1302" spans="8:10" x14ac:dyDescent="0.25">
      <c r="H1302" s="69"/>
      <c r="I1302" s="69"/>
      <c r="J1302" s="69"/>
    </row>
    <row r="1303" spans="8:10" x14ac:dyDescent="0.25">
      <c r="H1303" s="69"/>
      <c r="I1303" s="69"/>
      <c r="J1303" s="69"/>
    </row>
    <row r="1304" spans="8:10" x14ac:dyDescent="0.25">
      <c r="H1304" s="69"/>
      <c r="I1304" s="69"/>
      <c r="J1304" s="69"/>
    </row>
    <row r="1305" spans="8:10" x14ac:dyDescent="0.25">
      <c r="H1305" s="69"/>
      <c r="I1305" s="69"/>
      <c r="J1305" s="69"/>
    </row>
    <row r="1306" spans="8:10" x14ac:dyDescent="0.25">
      <c r="H1306" s="69"/>
      <c r="I1306" s="69"/>
      <c r="J1306" s="69"/>
    </row>
    <row r="1307" spans="8:10" x14ac:dyDescent="0.25">
      <c r="H1307" s="69"/>
      <c r="I1307" s="69"/>
      <c r="J1307" s="69"/>
    </row>
    <row r="1308" spans="8:10" x14ac:dyDescent="0.25">
      <c r="H1308" s="69"/>
      <c r="I1308" s="69"/>
      <c r="J1308" s="69"/>
    </row>
    <row r="1309" spans="8:10" x14ac:dyDescent="0.25">
      <c r="H1309" s="69"/>
      <c r="I1309" s="69"/>
      <c r="J1309" s="69"/>
    </row>
    <row r="1310" spans="8:10" x14ac:dyDescent="0.25">
      <c r="H1310" s="69"/>
      <c r="I1310" s="69"/>
      <c r="J1310" s="69"/>
    </row>
    <row r="1311" spans="8:10" x14ac:dyDescent="0.25">
      <c r="H1311" s="69"/>
      <c r="I1311" s="69"/>
      <c r="J1311" s="69"/>
    </row>
    <row r="1312" spans="8:10" x14ac:dyDescent="0.25">
      <c r="H1312" s="69"/>
      <c r="I1312" s="69"/>
      <c r="J1312" s="69"/>
    </row>
    <row r="1313" spans="8:10" x14ac:dyDescent="0.25">
      <c r="H1313" s="69"/>
      <c r="I1313" s="69"/>
      <c r="J1313" s="69"/>
    </row>
    <row r="1314" spans="8:10" x14ac:dyDescent="0.25">
      <c r="H1314" s="69"/>
      <c r="I1314" s="69"/>
      <c r="J1314" s="69"/>
    </row>
    <row r="1315" spans="8:10" x14ac:dyDescent="0.25">
      <c r="H1315" s="69"/>
      <c r="I1315" s="69"/>
      <c r="J1315" s="69"/>
    </row>
    <row r="1316" spans="8:10" x14ac:dyDescent="0.25">
      <c r="H1316" s="69"/>
      <c r="I1316" s="69"/>
      <c r="J1316" s="69"/>
    </row>
    <row r="1317" spans="8:10" x14ac:dyDescent="0.25">
      <c r="H1317" s="69"/>
      <c r="I1317" s="69"/>
      <c r="J1317" s="69"/>
    </row>
    <row r="1318" spans="8:10" x14ac:dyDescent="0.25">
      <c r="H1318" s="69"/>
      <c r="I1318" s="69"/>
      <c r="J1318" s="69"/>
    </row>
    <row r="1319" spans="8:10" x14ac:dyDescent="0.25">
      <c r="H1319" s="69"/>
      <c r="I1319" s="69"/>
      <c r="J1319" s="69"/>
    </row>
    <row r="1320" spans="8:10" x14ac:dyDescent="0.25">
      <c r="H1320" s="69"/>
      <c r="I1320" s="69"/>
      <c r="J1320" s="69"/>
    </row>
    <row r="1321" spans="8:10" x14ac:dyDescent="0.25">
      <c r="H1321" s="69"/>
      <c r="I1321" s="69"/>
      <c r="J1321" s="69"/>
    </row>
    <row r="1322" spans="8:10" x14ac:dyDescent="0.25">
      <c r="H1322" s="69"/>
      <c r="I1322" s="69"/>
      <c r="J1322" s="69"/>
    </row>
    <row r="1323" spans="8:10" x14ac:dyDescent="0.25">
      <c r="H1323" s="69"/>
      <c r="I1323" s="69"/>
      <c r="J1323" s="69"/>
    </row>
    <row r="1324" spans="8:10" x14ac:dyDescent="0.25">
      <c r="H1324" s="69"/>
      <c r="I1324" s="69"/>
      <c r="J1324" s="69"/>
    </row>
    <row r="1325" spans="8:10" x14ac:dyDescent="0.25">
      <c r="H1325" s="69"/>
      <c r="I1325" s="69"/>
      <c r="J1325" s="69"/>
    </row>
    <row r="1326" spans="8:10" x14ac:dyDescent="0.25">
      <c r="H1326" s="69"/>
      <c r="I1326" s="69"/>
      <c r="J1326" s="69"/>
    </row>
    <row r="1327" spans="8:10" x14ac:dyDescent="0.25">
      <c r="H1327" s="69"/>
      <c r="I1327" s="69"/>
      <c r="J1327" s="69"/>
    </row>
    <row r="1328" spans="8:10" x14ac:dyDescent="0.25">
      <c r="H1328" s="69"/>
      <c r="I1328" s="69"/>
      <c r="J1328" s="69"/>
    </row>
    <row r="1329" spans="8:10" x14ac:dyDescent="0.25">
      <c r="H1329" s="69"/>
      <c r="I1329" s="69"/>
      <c r="J1329" s="69"/>
    </row>
    <row r="1330" spans="8:10" x14ac:dyDescent="0.25">
      <c r="H1330" s="69"/>
      <c r="I1330" s="69"/>
      <c r="J1330" s="69"/>
    </row>
    <row r="1331" spans="8:10" x14ac:dyDescent="0.25">
      <c r="H1331" s="69"/>
      <c r="I1331" s="69"/>
      <c r="J1331" s="69"/>
    </row>
    <row r="1332" spans="8:10" x14ac:dyDescent="0.25">
      <c r="H1332" s="69"/>
      <c r="I1332" s="69"/>
      <c r="J1332" s="69"/>
    </row>
    <row r="1333" spans="8:10" x14ac:dyDescent="0.25">
      <c r="H1333" s="69"/>
      <c r="I1333" s="69"/>
      <c r="J1333" s="69"/>
    </row>
    <row r="1334" spans="8:10" x14ac:dyDescent="0.25">
      <c r="H1334" s="69"/>
      <c r="I1334" s="69"/>
      <c r="J1334" s="69"/>
    </row>
    <row r="1335" spans="8:10" x14ac:dyDescent="0.25">
      <c r="H1335" s="69"/>
      <c r="I1335" s="69"/>
      <c r="J1335" s="69"/>
    </row>
    <row r="1336" spans="8:10" x14ac:dyDescent="0.25">
      <c r="H1336" s="69"/>
      <c r="I1336" s="69"/>
      <c r="J1336" s="69"/>
    </row>
    <row r="1337" spans="8:10" x14ac:dyDescent="0.25">
      <c r="H1337" s="69"/>
      <c r="I1337" s="69"/>
      <c r="J1337" s="69"/>
    </row>
    <row r="1338" spans="8:10" x14ac:dyDescent="0.25">
      <c r="H1338" s="69"/>
      <c r="I1338" s="69"/>
      <c r="J1338" s="69"/>
    </row>
    <row r="1339" spans="8:10" x14ac:dyDescent="0.25">
      <c r="H1339" s="69"/>
      <c r="I1339" s="69"/>
      <c r="J1339" s="69"/>
    </row>
    <row r="1340" spans="8:10" x14ac:dyDescent="0.25">
      <c r="H1340" s="69"/>
      <c r="I1340" s="69"/>
      <c r="J1340" s="69"/>
    </row>
    <row r="1341" spans="8:10" x14ac:dyDescent="0.25">
      <c r="H1341" s="69"/>
      <c r="I1341" s="69"/>
      <c r="J1341" s="69"/>
    </row>
    <row r="1342" spans="8:10" x14ac:dyDescent="0.25">
      <c r="H1342" s="69"/>
      <c r="I1342" s="69"/>
      <c r="J1342" s="69"/>
    </row>
    <row r="1343" spans="8:10" x14ac:dyDescent="0.25">
      <c r="H1343" s="69"/>
      <c r="I1343" s="69"/>
      <c r="J1343" s="69"/>
    </row>
    <row r="1344" spans="8:10" x14ac:dyDescent="0.25">
      <c r="H1344" s="69"/>
      <c r="I1344" s="69"/>
      <c r="J1344" s="69"/>
    </row>
    <row r="1345" spans="8:10" x14ac:dyDescent="0.25">
      <c r="H1345" s="69"/>
      <c r="I1345" s="69"/>
      <c r="J1345" s="69"/>
    </row>
    <row r="1346" spans="8:10" x14ac:dyDescent="0.25">
      <c r="H1346" s="69"/>
      <c r="I1346" s="69"/>
      <c r="J1346" s="69"/>
    </row>
    <row r="1347" spans="8:10" x14ac:dyDescent="0.25">
      <c r="H1347" s="69"/>
      <c r="I1347" s="69"/>
      <c r="J1347" s="69"/>
    </row>
    <row r="1348" spans="8:10" x14ac:dyDescent="0.25">
      <c r="H1348" s="69"/>
      <c r="I1348" s="69"/>
      <c r="J1348" s="69"/>
    </row>
    <row r="1349" spans="8:10" x14ac:dyDescent="0.25">
      <c r="H1349" s="69"/>
      <c r="I1349" s="69"/>
      <c r="J1349" s="69"/>
    </row>
    <row r="1350" spans="8:10" x14ac:dyDescent="0.25">
      <c r="H1350" s="69"/>
      <c r="I1350" s="69"/>
      <c r="J1350" s="69"/>
    </row>
    <row r="1351" spans="8:10" x14ac:dyDescent="0.25">
      <c r="H1351" s="69"/>
      <c r="I1351" s="69"/>
      <c r="J1351" s="69"/>
    </row>
    <row r="1352" spans="8:10" x14ac:dyDescent="0.25">
      <c r="H1352" s="69"/>
      <c r="I1352" s="69"/>
      <c r="J1352" s="69"/>
    </row>
    <row r="1353" spans="8:10" x14ac:dyDescent="0.25">
      <c r="H1353" s="69"/>
      <c r="I1353" s="69"/>
      <c r="J1353" s="69"/>
    </row>
    <row r="1354" spans="8:10" x14ac:dyDescent="0.25">
      <c r="H1354" s="69"/>
      <c r="I1354" s="69"/>
      <c r="J1354" s="69"/>
    </row>
    <row r="1355" spans="8:10" x14ac:dyDescent="0.25">
      <c r="H1355" s="69"/>
      <c r="I1355" s="69"/>
      <c r="J1355" s="69"/>
    </row>
    <row r="1356" spans="8:10" x14ac:dyDescent="0.25">
      <c r="H1356" s="69"/>
      <c r="I1356" s="69"/>
      <c r="J1356" s="69"/>
    </row>
    <row r="1357" spans="8:10" x14ac:dyDescent="0.25">
      <c r="H1357" s="69"/>
      <c r="I1357" s="69"/>
      <c r="J1357" s="69"/>
    </row>
    <row r="1358" spans="8:10" x14ac:dyDescent="0.25">
      <c r="H1358" s="69"/>
      <c r="I1358" s="69"/>
      <c r="J1358" s="69"/>
    </row>
    <row r="1359" spans="8:10" x14ac:dyDescent="0.25">
      <c r="H1359" s="69"/>
      <c r="I1359" s="69"/>
      <c r="J1359" s="69"/>
    </row>
    <row r="1360" spans="8:10" x14ac:dyDescent="0.25">
      <c r="H1360" s="69"/>
      <c r="I1360" s="69"/>
      <c r="J1360" s="69"/>
    </row>
    <row r="1361" spans="8:10" x14ac:dyDescent="0.25">
      <c r="H1361" s="69"/>
      <c r="I1361" s="69"/>
      <c r="J1361" s="69"/>
    </row>
    <row r="1362" spans="8:10" x14ac:dyDescent="0.25">
      <c r="H1362" s="69"/>
      <c r="I1362" s="69"/>
      <c r="J1362" s="69"/>
    </row>
    <row r="1363" spans="8:10" x14ac:dyDescent="0.25">
      <c r="H1363" s="69"/>
      <c r="I1363" s="69"/>
      <c r="J1363" s="69"/>
    </row>
    <row r="1364" spans="8:10" x14ac:dyDescent="0.25">
      <c r="H1364" s="69"/>
      <c r="I1364" s="69"/>
      <c r="J1364" s="69"/>
    </row>
    <row r="1365" spans="8:10" x14ac:dyDescent="0.25">
      <c r="H1365" s="69"/>
      <c r="I1365" s="69"/>
      <c r="J1365" s="69"/>
    </row>
    <row r="1366" spans="8:10" x14ac:dyDescent="0.25">
      <c r="H1366" s="69"/>
      <c r="I1366" s="69"/>
      <c r="J1366" s="69"/>
    </row>
    <row r="1367" spans="8:10" x14ac:dyDescent="0.25">
      <c r="H1367" s="69"/>
      <c r="I1367" s="69"/>
      <c r="J1367" s="69"/>
    </row>
    <row r="1368" spans="8:10" x14ac:dyDescent="0.25">
      <c r="H1368" s="69"/>
      <c r="I1368" s="69"/>
      <c r="J1368" s="69"/>
    </row>
    <row r="1369" spans="8:10" x14ac:dyDescent="0.25">
      <c r="H1369" s="69"/>
      <c r="I1369" s="69"/>
      <c r="J1369" s="69"/>
    </row>
    <row r="1370" spans="8:10" x14ac:dyDescent="0.25">
      <c r="H1370" s="69"/>
      <c r="I1370" s="69"/>
      <c r="J1370" s="69"/>
    </row>
    <row r="1371" spans="8:10" x14ac:dyDescent="0.25">
      <c r="H1371" s="69"/>
      <c r="I1371" s="69"/>
      <c r="J1371" s="69"/>
    </row>
    <row r="1372" spans="8:10" x14ac:dyDescent="0.25">
      <c r="H1372" s="69"/>
      <c r="I1372" s="69"/>
      <c r="J1372" s="69"/>
    </row>
    <row r="1373" spans="8:10" x14ac:dyDescent="0.25">
      <c r="H1373" s="69"/>
      <c r="I1373" s="69"/>
      <c r="J1373" s="69"/>
    </row>
    <row r="1374" spans="8:10" x14ac:dyDescent="0.25">
      <c r="H1374" s="69"/>
      <c r="I1374" s="69"/>
      <c r="J1374" s="69"/>
    </row>
    <row r="1375" spans="8:10" x14ac:dyDescent="0.25">
      <c r="H1375" s="69"/>
      <c r="I1375" s="69"/>
      <c r="J1375" s="69"/>
    </row>
    <row r="1376" spans="8:10" x14ac:dyDescent="0.25">
      <c r="H1376" s="69"/>
      <c r="I1376" s="69"/>
      <c r="J1376" s="69"/>
    </row>
    <row r="1377" spans="8:10" x14ac:dyDescent="0.25">
      <c r="H1377" s="69"/>
      <c r="I1377" s="69"/>
      <c r="J1377" s="69"/>
    </row>
    <row r="1378" spans="8:10" x14ac:dyDescent="0.25">
      <c r="H1378" s="69"/>
      <c r="I1378" s="69"/>
      <c r="J1378" s="69"/>
    </row>
    <row r="1379" spans="8:10" x14ac:dyDescent="0.25">
      <c r="H1379" s="69"/>
      <c r="I1379" s="69"/>
      <c r="J1379" s="69"/>
    </row>
    <row r="1380" spans="8:10" x14ac:dyDescent="0.25">
      <c r="H1380" s="69"/>
      <c r="I1380" s="69"/>
      <c r="J1380" s="69"/>
    </row>
    <row r="1381" spans="8:10" x14ac:dyDescent="0.25">
      <c r="H1381" s="69"/>
      <c r="I1381" s="69"/>
      <c r="J1381" s="69"/>
    </row>
    <row r="1382" spans="8:10" x14ac:dyDescent="0.25">
      <c r="H1382" s="69"/>
      <c r="I1382" s="69"/>
      <c r="J1382" s="69"/>
    </row>
    <row r="1383" spans="8:10" x14ac:dyDescent="0.25">
      <c r="H1383" s="69"/>
      <c r="I1383" s="69"/>
      <c r="J1383" s="69"/>
    </row>
    <row r="1384" spans="8:10" x14ac:dyDescent="0.25">
      <c r="H1384" s="69"/>
      <c r="I1384" s="69"/>
      <c r="J1384" s="69"/>
    </row>
    <row r="1385" spans="8:10" x14ac:dyDescent="0.25">
      <c r="H1385" s="69"/>
      <c r="I1385" s="69"/>
      <c r="J1385" s="69"/>
    </row>
    <row r="1386" spans="8:10" x14ac:dyDescent="0.25">
      <c r="H1386" s="69"/>
      <c r="I1386" s="69"/>
      <c r="J1386" s="69"/>
    </row>
    <row r="1387" spans="8:10" x14ac:dyDescent="0.25">
      <c r="H1387" s="69"/>
      <c r="I1387" s="69"/>
      <c r="J1387" s="69"/>
    </row>
    <row r="1388" spans="8:10" x14ac:dyDescent="0.25">
      <c r="H1388" s="69"/>
      <c r="I1388" s="69"/>
      <c r="J1388" s="69"/>
    </row>
    <row r="1389" spans="8:10" x14ac:dyDescent="0.25">
      <c r="H1389" s="69"/>
      <c r="I1389" s="69"/>
      <c r="J1389" s="69"/>
    </row>
    <row r="1390" spans="8:10" x14ac:dyDescent="0.25">
      <c r="H1390" s="69"/>
      <c r="I1390" s="69"/>
      <c r="J1390" s="69"/>
    </row>
    <row r="1391" spans="8:10" x14ac:dyDescent="0.25">
      <c r="H1391" s="69"/>
      <c r="I1391" s="69"/>
      <c r="J1391" s="69"/>
    </row>
    <row r="1392" spans="8:10" x14ac:dyDescent="0.25">
      <c r="H1392" s="69"/>
      <c r="I1392" s="69"/>
      <c r="J1392" s="69"/>
    </row>
    <row r="1393" spans="8:10" x14ac:dyDescent="0.25">
      <c r="H1393" s="69"/>
      <c r="I1393" s="69"/>
      <c r="J1393" s="69"/>
    </row>
    <row r="1394" spans="8:10" x14ac:dyDescent="0.25">
      <c r="H1394" s="69"/>
      <c r="I1394" s="69"/>
      <c r="J1394" s="69"/>
    </row>
    <row r="1395" spans="8:10" x14ac:dyDescent="0.25">
      <c r="H1395" s="69"/>
      <c r="I1395" s="69"/>
      <c r="J1395" s="69"/>
    </row>
    <row r="1396" spans="8:10" x14ac:dyDescent="0.25">
      <c r="H1396" s="69"/>
      <c r="I1396" s="69"/>
      <c r="J1396" s="69"/>
    </row>
    <row r="1397" spans="8:10" x14ac:dyDescent="0.25">
      <c r="H1397" s="69"/>
      <c r="I1397" s="69"/>
      <c r="J1397" s="69"/>
    </row>
    <row r="1398" spans="8:10" x14ac:dyDescent="0.25">
      <c r="H1398" s="69"/>
      <c r="I1398" s="69"/>
      <c r="J1398" s="69"/>
    </row>
    <row r="1399" spans="8:10" x14ac:dyDescent="0.25">
      <c r="H1399" s="69"/>
      <c r="I1399" s="69"/>
      <c r="J1399" s="69"/>
    </row>
    <row r="1400" spans="8:10" x14ac:dyDescent="0.25">
      <c r="H1400" s="69"/>
      <c r="I1400" s="69"/>
      <c r="J1400" s="69"/>
    </row>
    <row r="1401" spans="8:10" x14ac:dyDescent="0.25">
      <c r="H1401" s="69"/>
      <c r="I1401" s="69"/>
      <c r="J1401" s="69"/>
    </row>
    <row r="1402" spans="8:10" x14ac:dyDescent="0.25">
      <c r="H1402" s="69"/>
      <c r="I1402" s="69"/>
      <c r="J1402" s="69"/>
    </row>
    <row r="1403" spans="8:10" x14ac:dyDescent="0.25">
      <c r="H1403" s="69"/>
      <c r="I1403" s="69"/>
      <c r="J1403" s="69"/>
    </row>
    <row r="1404" spans="8:10" x14ac:dyDescent="0.25">
      <c r="H1404" s="69"/>
      <c r="I1404" s="69"/>
      <c r="J1404" s="69"/>
    </row>
    <row r="1405" spans="8:10" x14ac:dyDescent="0.25">
      <c r="H1405" s="69"/>
      <c r="I1405" s="69"/>
      <c r="J1405" s="69"/>
    </row>
    <row r="1406" spans="8:10" x14ac:dyDescent="0.25">
      <c r="H1406" s="69"/>
      <c r="I1406" s="69"/>
      <c r="J1406" s="69"/>
    </row>
    <row r="1407" spans="8:10" x14ac:dyDescent="0.25">
      <c r="H1407" s="69"/>
      <c r="I1407" s="69"/>
      <c r="J1407" s="69"/>
    </row>
    <row r="1408" spans="8:10" x14ac:dyDescent="0.25">
      <c r="H1408" s="69"/>
      <c r="I1408" s="69"/>
      <c r="J1408" s="69"/>
    </row>
    <row r="1409" spans="8:10" x14ac:dyDescent="0.25">
      <c r="H1409" s="69"/>
      <c r="I1409" s="69"/>
      <c r="J1409" s="69"/>
    </row>
    <row r="1410" spans="8:10" x14ac:dyDescent="0.25">
      <c r="H1410" s="69"/>
      <c r="I1410" s="69"/>
      <c r="J1410" s="69"/>
    </row>
    <row r="1411" spans="8:10" x14ac:dyDescent="0.25">
      <c r="H1411" s="69"/>
      <c r="I1411" s="69"/>
      <c r="J1411" s="69"/>
    </row>
    <row r="1412" spans="8:10" x14ac:dyDescent="0.25">
      <c r="H1412" s="69"/>
      <c r="I1412" s="69"/>
      <c r="J1412" s="69"/>
    </row>
    <row r="1413" spans="8:10" x14ac:dyDescent="0.25">
      <c r="H1413" s="69"/>
      <c r="I1413" s="69"/>
      <c r="J1413" s="69"/>
    </row>
    <row r="1414" spans="8:10" x14ac:dyDescent="0.25">
      <c r="H1414" s="69"/>
      <c r="I1414" s="69"/>
      <c r="J1414" s="69"/>
    </row>
    <row r="1415" spans="8:10" x14ac:dyDescent="0.25">
      <c r="H1415" s="69"/>
      <c r="I1415" s="69"/>
      <c r="J1415" s="69"/>
    </row>
    <row r="1416" spans="8:10" x14ac:dyDescent="0.25">
      <c r="H1416" s="69"/>
      <c r="I1416" s="69"/>
      <c r="J1416" s="69"/>
    </row>
    <row r="1417" spans="8:10" x14ac:dyDescent="0.25">
      <c r="H1417" s="69"/>
      <c r="I1417" s="69"/>
      <c r="J1417" s="69"/>
    </row>
    <row r="1418" spans="8:10" x14ac:dyDescent="0.25">
      <c r="H1418" s="69"/>
      <c r="I1418" s="69"/>
      <c r="J1418" s="69"/>
    </row>
    <row r="1419" spans="8:10" x14ac:dyDescent="0.25">
      <c r="H1419" s="69"/>
      <c r="I1419" s="69"/>
      <c r="J1419" s="69"/>
    </row>
    <row r="1420" spans="8:10" x14ac:dyDescent="0.25">
      <c r="H1420" s="69"/>
      <c r="I1420" s="69"/>
      <c r="J1420" s="69"/>
    </row>
    <row r="1421" spans="8:10" x14ac:dyDescent="0.25">
      <c r="H1421" s="69"/>
      <c r="I1421" s="69"/>
      <c r="J1421" s="69"/>
    </row>
    <row r="1422" spans="8:10" x14ac:dyDescent="0.25">
      <c r="H1422" s="69"/>
      <c r="I1422" s="69"/>
      <c r="J1422" s="69"/>
    </row>
    <row r="1423" spans="8:10" x14ac:dyDescent="0.25">
      <c r="H1423" s="69"/>
      <c r="I1423" s="69"/>
      <c r="J1423" s="69"/>
    </row>
    <row r="1424" spans="8:10" x14ac:dyDescent="0.25">
      <c r="H1424" s="69"/>
      <c r="I1424" s="69"/>
      <c r="J1424" s="69"/>
    </row>
    <row r="1425" spans="8:10" x14ac:dyDescent="0.25">
      <c r="H1425" s="69"/>
      <c r="I1425" s="69"/>
      <c r="J1425" s="69"/>
    </row>
    <row r="1426" spans="8:10" x14ac:dyDescent="0.25">
      <c r="H1426" s="69"/>
      <c r="I1426" s="69"/>
      <c r="J1426" s="69"/>
    </row>
    <row r="1427" spans="8:10" x14ac:dyDescent="0.25">
      <c r="H1427" s="69"/>
      <c r="I1427" s="69"/>
      <c r="J1427" s="69"/>
    </row>
    <row r="1428" spans="8:10" x14ac:dyDescent="0.25">
      <c r="H1428" s="69"/>
      <c r="I1428" s="69"/>
      <c r="J1428" s="69"/>
    </row>
    <row r="1429" spans="8:10" x14ac:dyDescent="0.25">
      <c r="H1429" s="69"/>
      <c r="I1429" s="69"/>
      <c r="J1429" s="69"/>
    </row>
    <row r="1430" spans="8:10" x14ac:dyDescent="0.25">
      <c r="H1430" s="69"/>
      <c r="I1430" s="69"/>
      <c r="J1430" s="69"/>
    </row>
    <row r="1431" spans="8:10" x14ac:dyDescent="0.25">
      <c r="H1431" s="69"/>
      <c r="I1431" s="69"/>
      <c r="J1431" s="69"/>
    </row>
    <row r="1432" spans="8:10" x14ac:dyDescent="0.25">
      <c r="H1432" s="69"/>
      <c r="I1432" s="69"/>
      <c r="J1432" s="69"/>
    </row>
    <row r="1433" spans="8:10" x14ac:dyDescent="0.25">
      <c r="H1433" s="69"/>
      <c r="I1433" s="69"/>
      <c r="J1433" s="69"/>
    </row>
    <row r="1434" spans="8:10" x14ac:dyDescent="0.25">
      <c r="H1434" s="69"/>
      <c r="I1434" s="69"/>
      <c r="J1434" s="69"/>
    </row>
    <row r="1435" spans="8:10" x14ac:dyDescent="0.25">
      <c r="H1435" s="69"/>
      <c r="I1435" s="69"/>
      <c r="J1435" s="69"/>
    </row>
    <row r="1436" spans="8:10" x14ac:dyDescent="0.25">
      <c r="H1436" s="69"/>
      <c r="I1436" s="69"/>
      <c r="J1436" s="69"/>
    </row>
    <row r="1437" spans="8:10" x14ac:dyDescent="0.25">
      <c r="H1437" s="69"/>
      <c r="I1437" s="69"/>
      <c r="J1437" s="69"/>
    </row>
    <row r="1438" spans="8:10" x14ac:dyDescent="0.25">
      <c r="H1438" s="69"/>
      <c r="I1438" s="69"/>
      <c r="J1438" s="69"/>
    </row>
    <row r="1439" spans="8:10" x14ac:dyDescent="0.25">
      <c r="H1439" s="69"/>
      <c r="I1439" s="69"/>
      <c r="J1439" s="69"/>
    </row>
    <row r="1440" spans="8:10" x14ac:dyDescent="0.25">
      <c r="H1440" s="69"/>
      <c r="I1440" s="69"/>
      <c r="J1440" s="69"/>
    </row>
    <row r="1441" spans="8:10" x14ac:dyDescent="0.25">
      <c r="H1441" s="69"/>
      <c r="I1441" s="69"/>
      <c r="J1441" s="69"/>
    </row>
    <row r="1442" spans="8:10" x14ac:dyDescent="0.25">
      <c r="H1442" s="69"/>
      <c r="I1442" s="69"/>
      <c r="J1442" s="69"/>
    </row>
    <row r="1443" spans="8:10" x14ac:dyDescent="0.25">
      <c r="H1443" s="69"/>
      <c r="I1443" s="69"/>
      <c r="J1443" s="69"/>
    </row>
    <row r="1444" spans="8:10" x14ac:dyDescent="0.25">
      <c r="H1444" s="69"/>
      <c r="I1444" s="69"/>
      <c r="J1444" s="69"/>
    </row>
    <row r="1445" spans="8:10" x14ac:dyDescent="0.25">
      <c r="H1445" s="69"/>
      <c r="I1445" s="69"/>
      <c r="J1445" s="69"/>
    </row>
    <row r="1446" spans="8:10" x14ac:dyDescent="0.25">
      <c r="H1446" s="69"/>
      <c r="I1446" s="69"/>
      <c r="J1446" s="69"/>
    </row>
    <row r="1447" spans="8:10" x14ac:dyDescent="0.25">
      <c r="H1447" s="69"/>
      <c r="I1447" s="69"/>
      <c r="J1447" s="69"/>
    </row>
    <row r="1448" spans="8:10" x14ac:dyDescent="0.25">
      <c r="H1448" s="69"/>
      <c r="I1448" s="69"/>
      <c r="J1448" s="69"/>
    </row>
    <row r="1449" spans="8:10" x14ac:dyDescent="0.25">
      <c r="H1449" s="69"/>
      <c r="I1449" s="69"/>
      <c r="J1449" s="69"/>
    </row>
    <row r="1450" spans="8:10" x14ac:dyDescent="0.25">
      <c r="H1450" s="69"/>
      <c r="I1450" s="69"/>
      <c r="J1450" s="69"/>
    </row>
    <row r="1451" spans="8:10" x14ac:dyDescent="0.25">
      <c r="H1451" s="69"/>
      <c r="I1451" s="69"/>
      <c r="J1451" s="69"/>
    </row>
    <row r="1452" spans="8:10" x14ac:dyDescent="0.25">
      <c r="H1452" s="69"/>
      <c r="I1452" s="69"/>
      <c r="J1452" s="69"/>
    </row>
    <row r="1453" spans="8:10" x14ac:dyDescent="0.25">
      <c r="H1453" s="69"/>
      <c r="I1453" s="69"/>
      <c r="J1453" s="69"/>
    </row>
    <row r="1454" spans="8:10" x14ac:dyDescent="0.25">
      <c r="H1454" s="69"/>
      <c r="I1454" s="69"/>
      <c r="J1454" s="69"/>
    </row>
    <row r="1455" spans="8:10" x14ac:dyDescent="0.25">
      <c r="H1455" s="69"/>
      <c r="I1455" s="69"/>
      <c r="J1455" s="69"/>
    </row>
    <row r="1456" spans="8:10" x14ac:dyDescent="0.25">
      <c r="H1456" s="69"/>
      <c r="I1456" s="69"/>
      <c r="J1456" s="69"/>
    </row>
    <row r="1457" spans="8:10" x14ac:dyDescent="0.25">
      <c r="H1457" s="69"/>
      <c r="I1457" s="69"/>
      <c r="J1457" s="69"/>
    </row>
    <row r="1458" spans="8:10" x14ac:dyDescent="0.25">
      <c r="H1458" s="69"/>
      <c r="I1458" s="69"/>
      <c r="J1458" s="69"/>
    </row>
    <row r="1459" spans="8:10" x14ac:dyDescent="0.25">
      <c r="H1459" s="69"/>
      <c r="I1459" s="69"/>
      <c r="J1459" s="69"/>
    </row>
    <row r="1460" spans="8:10" x14ac:dyDescent="0.25">
      <c r="H1460" s="69"/>
      <c r="I1460" s="69"/>
      <c r="J1460" s="69"/>
    </row>
    <row r="1461" spans="8:10" x14ac:dyDescent="0.25">
      <c r="H1461" s="69"/>
      <c r="I1461" s="69"/>
      <c r="J1461" s="69"/>
    </row>
    <row r="1462" spans="8:10" x14ac:dyDescent="0.25">
      <c r="H1462" s="69"/>
      <c r="I1462" s="69"/>
      <c r="J1462" s="69"/>
    </row>
    <row r="1463" spans="8:10" x14ac:dyDescent="0.25">
      <c r="H1463" s="69"/>
      <c r="I1463" s="69"/>
      <c r="J1463" s="69"/>
    </row>
    <row r="1464" spans="8:10" x14ac:dyDescent="0.25">
      <c r="H1464" s="69"/>
      <c r="I1464" s="69"/>
      <c r="J1464" s="69"/>
    </row>
    <row r="1465" spans="8:10" x14ac:dyDescent="0.25">
      <c r="H1465" s="69"/>
      <c r="I1465" s="69"/>
      <c r="J1465" s="69"/>
    </row>
    <row r="1466" spans="8:10" x14ac:dyDescent="0.25">
      <c r="H1466" s="69"/>
      <c r="I1466" s="69"/>
      <c r="J1466" s="69"/>
    </row>
    <row r="1467" spans="8:10" x14ac:dyDescent="0.25">
      <c r="H1467" s="69"/>
      <c r="I1467" s="69"/>
      <c r="J1467" s="69"/>
    </row>
    <row r="1468" spans="8:10" x14ac:dyDescent="0.25">
      <c r="H1468" s="69"/>
      <c r="I1468" s="69"/>
      <c r="J1468" s="69"/>
    </row>
    <row r="1469" spans="8:10" x14ac:dyDescent="0.25">
      <c r="H1469" s="69"/>
      <c r="I1469" s="69"/>
      <c r="J1469" s="69"/>
    </row>
    <row r="1470" spans="8:10" x14ac:dyDescent="0.25">
      <c r="H1470" s="69"/>
      <c r="I1470" s="69"/>
      <c r="J1470" s="69"/>
    </row>
    <row r="1471" spans="8:10" x14ac:dyDescent="0.25">
      <c r="H1471" s="69"/>
      <c r="I1471" s="69"/>
      <c r="J1471" s="69"/>
    </row>
    <row r="1472" spans="8:10" x14ac:dyDescent="0.25">
      <c r="H1472" s="69"/>
      <c r="I1472" s="69"/>
      <c r="J1472" s="69"/>
    </row>
    <row r="1473" spans="8:10" x14ac:dyDescent="0.25">
      <c r="H1473" s="69"/>
      <c r="I1473" s="69"/>
      <c r="J1473" s="69"/>
    </row>
    <row r="1474" spans="8:10" x14ac:dyDescent="0.25">
      <c r="H1474" s="69"/>
      <c r="I1474" s="69"/>
      <c r="J1474" s="69"/>
    </row>
    <row r="1475" spans="8:10" x14ac:dyDescent="0.25">
      <c r="H1475" s="69"/>
      <c r="I1475" s="69"/>
      <c r="J1475" s="69"/>
    </row>
    <row r="1476" spans="8:10" x14ac:dyDescent="0.25">
      <c r="H1476" s="69"/>
      <c r="I1476" s="69"/>
      <c r="J1476" s="69"/>
    </row>
    <row r="1477" spans="8:10" x14ac:dyDescent="0.25">
      <c r="H1477" s="69"/>
      <c r="I1477" s="69"/>
      <c r="J1477" s="69"/>
    </row>
    <row r="1478" spans="8:10" x14ac:dyDescent="0.25">
      <c r="H1478" s="69"/>
      <c r="I1478" s="69"/>
      <c r="J1478" s="69"/>
    </row>
    <row r="1479" spans="8:10" x14ac:dyDescent="0.25">
      <c r="H1479" s="69"/>
      <c r="I1479" s="69"/>
      <c r="J1479" s="69"/>
    </row>
    <row r="1480" spans="8:10" x14ac:dyDescent="0.25">
      <c r="H1480" s="69"/>
      <c r="I1480" s="69"/>
      <c r="J1480" s="69"/>
    </row>
    <row r="1481" spans="8:10" x14ac:dyDescent="0.25">
      <c r="H1481" s="69"/>
      <c r="I1481" s="69"/>
      <c r="J1481" s="69"/>
    </row>
    <row r="1482" spans="8:10" x14ac:dyDescent="0.25">
      <c r="H1482" s="69"/>
      <c r="I1482" s="69"/>
      <c r="J1482" s="69"/>
    </row>
    <row r="1483" spans="8:10" x14ac:dyDescent="0.25">
      <c r="H1483" s="69"/>
      <c r="I1483" s="69"/>
      <c r="J1483" s="69"/>
    </row>
    <row r="1484" spans="8:10" x14ac:dyDescent="0.25">
      <c r="H1484" s="69"/>
      <c r="I1484" s="69"/>
      <c r="J1484" s="69"/>
    </row>
    <row r="1485" spans="8:10" x14ac:dyDescent="0.25">
      <c r="H1485" s="69"/>
      <c r="I1485" s="69"/>
      <c r="J1485" s="69"/>
    </row>
    <row r="1486" spans="8:10" x14ac:dyDescent="0.25">
      <c r="H1486" s="69"/>
      <c r="I1486" s="69"/>
      <c r="J1486" s="69"/>
    </row>
    <row r="1487" spans="8:10" x14ac:dyDescent="0.25">
      <c r="H1487" s="69"/>
      <c r="I1487" s="69"/>
      <c r="J1487" s="69"/>
    </row>
    <row r="1488" spans="8:10" x14ac:dyDescent="0.25">
      <c r="H1488" s="69"/>
      <c r="I1488" s="69"/>
      <c r="J1488" s="69"/>
    </row>
    <row r="1489" spans="8:10" x14ac:dyDescent="0.25">
      <c r="H1489" s="69"/>
      <c r="I1489" s="69"/>
      <c r="J1489" s="69"/>
    </row>
    <row r="1490" spans="8:10" x14ac:dyDescent="0.25">
      <c r="H1490" s="69"/>
      <c r="I1490" s="69"/>
      <c r="J1490" s="69"/>
    </row>
    <row r="1491" spans="8:10" x14ac:dyDescent="0.25">
      <c r="H1491" s="69"/>
      <c r="I1491" s="69"/>
      <c r="J1491" s="69"/>
    </row>
    <row r="1492" spans="8:10" x14ac:dyDescent="0.25">
      <c r="H1492" s="69"/>
      <c r="I1492" s="69"/>
      <c r="J1492" s="69"/>
    </row>
    <row r="1493" spans="8:10" x14ac:dyDescent="0.25">
      <c r="H1493" s="69"/>
      <c r="I1493" s="69"/>
      <c r="J1493" s="69"/>
    </row>
    <row r="1494" spans="8:10" x14ac:dyDescent="0.25">
      <c r="H1494" s="69"/>
      <c r="I1494" s="69"/>
      <c r="J1494" s="69"/>
    </row>
    <row r="1495" spans="8:10" x14ac:dyDescent="0.25">
      <c r="H1495" s="69"/>
      <c r="I1495" s="69"/>
      <c r="J1495" s="69"/>
    </row>
    <row r="1496" spans="8:10" x14ac:dyDescent="0.25">
      <c r="H1496" s="69"/>
      <c r="I1496" s="69"/>
      <c r="J1496" s="69"/>
    </row>
    <row r="1497" spans="8:10" x14ac:dyDescent="0.25">
      <c r="H1497" s="69"/>
      <c r="I1497" s="69"/>
      <c r="J1497" s="69"/>
    </row>
    <row r="1498" spans="8:10" x14ac:dyDescent="0.25">
      <c r="H1498" s="69"/>
      <c r="I1498" s="69"/>
      <c r="J1498" s="69"/>
    </row>
    <row r="1499" spans="8:10" x14ac:dyDescent="0.25">
      <c r="H1499" s="69"/>
      <c r="I1499" s="69"/>
      <c r="J1499" s="69"/>
    </row>
    <row r="1500" spans="8:10" x14ac:dyDescent="0.25">
      <c r="H1500" s="69"/>
      <c r="I1500" s="69"/>
      <c r="J1500" s="69"/>
    </row>
    <row r="1501" spans="8:10" x14ac:dyDescent="0.25">
      <c r="H1501" s="69"/>
      <c r="I1501" s="69"/>
      <c r="J1501" s="69"/>
    </row>
    <row r="1502" spans="8:10" x14ac:dyDescent="0.25">
      <c r="H1502" s="69"/>
      <c r="I1502" s="69"/>
      <c r="J1502" s="69"/>
    </row>
    <row r="1503" spans="8:10" x14ac:dyDescent="0.25">
      <c r="H1503" s="69"/>
      <c r="I1503" s="69"/>
      <c r="J1503" s="69"/>
    </row>
    <row r="1504" spans="8:10" x14ac:dyDescent="0.25">
      <c r="H1504" s="69"/>
      <c r="I1504" s="69"/>
      <c r="J1504" s="69"/>
    </row>
    <row r="1505" spans="8:10" x14ac:dyDescent="0.25">
      <c r="H1505" s="69"/>
      <c r="I1505" s="69"/>
      <c r="J1505" s="69"/>
    </row>
    <row r="1506" spans="8:10" x14ac:dyDescent="0.25">
      <c r="H1506" s="69"/>
      <c r="I1506" s="69"/>
      <c r="J1506" s="69"/>
    </row>
    <row r="1507" spans="8:10" x14ac:dyDescent="0.25">
      <c r="H1507" s="69"/>
      <c r="I1507" s="69"/>
      <c r="J1507" s="69"/>
    </row>
    <row r="1508" spans="8:10" x14ac:dyDescent="0.25">
      <c r="H1508" s="69"/>
      <c r="I1508" s="69"/>
      <c r="J1508" s="69"/>
    </row>
    <row r="1509" spans="8:10" x14ac:dyDescent="0.25">
      <c r="H1509" s="69"/>
      <c r="I1509" s="69"/>
      <c r="J1509" s="69"/>
    </row>
    <row r="1510" spans="8:10" x14ac:dyDescent="0.25">
      <c r="H1510" s="69"/>
      <c r="I1510" s="69"/>
      <c r="J1510" s="69"/>
    </row>
    <row r="1511" spans="8:10" x14ac:dyDescent="0.25">
      <c r="H1511" s="69"/>
      <c r="I1511" s="69"/>
      <c r="J1511" s="69"/>
    </row>
    <row r="1512" spans="8:10" x14ac:dyDescent="0.25">
      <c r="H1512" s="69"/>
      <c r="I1512" s="69"/>
      <c r="J1512" s="69"/>
    </row>
    <row r="1513" spans="8:10" x14ac:dyDescent="0.25">
      <c r="H1513" s="69"/>
      <c r="I1513" s="69"/>
      <c r="J1513" s="69"/>
    </row>
    <row r="1514" spans="8:10" x14ac:dyDescent="0.25">
      <c r="H1514" s="69"/>
      <c r="I1514" s="69"/>
      <c r="J1514" s="69"/>
    </row>
    <row r="1515" spans="8:10" x14ac:dyDescent="0.25">
      <c r="H1515" s="69"/>
      <c r="I1515" s="69"/>
      <c r="J1515" s="69"/>
    </row>
    <row r="1516" spans="8:10" x14ac:dyDescent="0.25">
      <c r="H1516" s="69"/>
      <c r="I1516" s="69"/>
      <c r="J1516" s="69"/>
    </row>
    <row r="1517" spans="8:10" x14ac:dyDescent="0.25">
      <c r="H1517" s="69"/>
      <c r="I1517" s="69"/>
      <c r="J1517" s="69"/>
    </row>
    <row r="1518" spans="8:10" x14ac:dyDescent="0.25">
      <c r="H1518" s="69"/>
      <c r="I1518" s="69"/>
      <c r="J1518" s="69"/>
    </row>
    <row r="1519" spans="8:10" x14ac:dyDescent="0.25">
      <c r="H1519" s="69"/>
      <c r="I1519" s="69"/>
      <c r="J1519" s="69"/>
    </row>
    <row r="1520" spans="8:10" x14ac:dyDescent="0.25">
      <c r="H1520" s="69"/>
      <c r="I1520" s="69"/>
      <c r="J1520" s="69"/>
    </row>
    <row r="1521" spans="8:10" x14ac:dyDescent="0.25">
      <c r="H1521" s="69"/>
      <c r="I1521" s="69"/>
      <c r="J1521" s="69"/>
    </row>
    <row r="1522" spans="8:10" x14ac:dyDescent="0.25">
      <c r="H1522" s="69"/>
      <c r="I1522" s="69"/>
      <c r="J1522" s="69"/>
    </row>
    <row r="1523" spans="8:10" x14ac:dyDescent="0.25">
      <c r="H1523" s="69"/>
      <c r="I1523" s="69"/>
      <c r="J1523" s="69"/>
    </row>
    <row r="1524" spans="8:10" x14ac:dyDescent="0.25">
      <c r="H1524" s="69"/>
      <c r="I1524" s="69"/>
      <c r="J1524" s="69"/>
    </row>
    <row r="1525" spans="8:10" x14ac:dyDescent="0.25">
      <c r="H1525" s="69"/>
      <c r="I1525" s="69"/>
      <c r="J1525" s="69"/>
    </row>
    <row r="1526" spans="8:10" x14ac:dyDescent="0.25">
      <c r="H1526" s="69"/>
      <c r="I1526" s="69"/>
      <c r="J1526" s="69"/>
    </row>
    <row r="1527" spans="8:10" x14ac:dyDescent="0.25">
      <c r="H1527" s="69"/>
      <c r="I1527" s="69"/>
      <c r="J1527" s="69"/>
    </row>
    <row r="1528" spans="8:10" x14ac:dyDescent="0.25">
      <c r="H1528" s="69"/>
      <c r="I1528" s="69"/>
      <c r="J1528" s="69"/>
    </row>
    <row r="1529" spans="8:10" x14ac:dyDescent="0.25">
      <c r="H1529" s="69"/>
      <c r="I1529" s="69"/>
      <c r="J1529" s="69"/>
    </row>
    <row r="1530" spans="8:10" x14ac:dyDescent="0.25">
      <c r="H1530" s="69"/>
      <c r="I1530" s="69"/>
      <c r="J1530" s="69"/>
    </row>
    <row r="1531" spans="8:10" x14ac:dyDescent="0.25">
      <c r="H1531" s="69"/>
      <c r="I1531" s="69"/>
      <c r="J1531" s="69"/>
    </row>
    <row r="1532" spans="8:10" x14ac:dyDescent="0.25">
      <c r="H1532" s="69"/>
      <c r="I1532" s="69"/>
      <c r="J1532" s="69"/>
    </row>
    <row r="1533" spans="8:10" x14ac:dyDescent="0.25">
      <c r="H1533" s="69"/>
      <c r="I1533" s="69"/>
      <c r="J1533" s="69"/>
    </row>
    <row r="1534" spans="8:10" x14ac:dyDescent="0.25">
      <c r="H1534" s="69"/>
      <c r="I1534" s="69"/>
      <c r="J1534" s="69"/>
    </row>
    <row r="1535" spans="8:10" x14ac:dyDescent="0.25">
      <c r="H1535" s="69"/>
      <c r="I1535" s="69"/>
      <c r="J1535" s="69"/>
    </row>
    <row r="1536" spans="8:10" x14ac:dyDescent="0.25">
      <c r="H1536" s="69"/>
      <c r="I1536" s="69"/>
      <c r="J1536" s="69"/>
    </row>
    <row r="1537" spans="8:10" x14ac:dyDescent="0.25">
      <c r="H1537" s="69"/>
      <c r="I1537" s="69"/>
      <c r="J1537" s="69"/>
    </row>
    <row r="1538" spans="8:10" x14ac:dyDescent="0.25">
      <c r="H1538" s="69"/>
      <c r="I1538" s="69"/>
      <c r="J1538" s="69"/>
    </row>
    <row r="1539" spans="8:10" x14ac:dyDescent="0.25">
      <c r="H1539" s="69"/>
      <c r="I1539" s="69"/>
      <c r="J1539" s="69"/>
    </row>
    <row r="1540" spans="8:10" x14ac:dyDescent="0.25">
      <c r="H1540" s="69"/>
      <c r="I1540" s="69"/>
      <c r="J1540" s="69"/>
    </row>
    <row r="1541" spans="8:10" x14ac:dyDescent="0.25">
      <c r="H1541" s="69"/>
      <c r="I1541" s="69"/>
      <c r="J1541" s="69"/>
    </row>
    <row r="1542" spans="8:10" x14ac:dyDescent="0.25">
      <c r="H1542" s="69"/>
      <c r="I1542" s="69"/>
      <c r="J1542" s="69"/>
    </row>
    <row r="1543" spans="8:10" x14ac:dyDescent="0.25">
      <c r="H1543" s="69"/>
      <c r="I1543" s="69"/>
      <c r="J1543" s="69"/>
    </row>
    <row r="1544" spans="8:10" x14ac:dyDescent="0.25">
      <c r="H1544" s="69"/>
      <c r="I1544" s="69"/>
      <c r="J1544" s="69"/>
    </row>
    <row r="1545" spans="8:10" x14ac:dyDescent="0.25">
      <c r="H1545" s="69"/>
      <c r="I1545" s="69"/>
      <c r="J1545" s="69"/>
    </row>
    <row r="1546" spans="8:10" x14ac:dyDescent="0.25">
      <c r="H1546" s="69"/>
      <c r="I1546" s="69"/>
      <c r="J1546" s="69"/>
    </row>
    <row r="1547" spans="8:10" x14ac:dyDescent="0.25">
      <c r="H1547" s="69"/>
      <c r="I1547" s="69"/>
      <c r="J1547" s="69"/>
    </row>
    <row r="1548" spans="8:10" x14ac:dyDescent="0.25">
      <c r="H1548" s="69"/>
      <c r="I1548" s="69"/>
      <c r="J1548" s="69"/>
    </row>
    <row r="1549" spans="8:10" x14ac:dyDescent="0.25">
      <c r="H1549" s="69"/>
      <c r="I1549" s="69"/>
      <c r="J1549" s="69"/>
    </row>
    <row r="1550" spans="8:10" x14ac:dyDescent="0.25">
      <c r="H1550" s="69"/>
      <c r="I1550" s="69"/>
      <c r="J1550" s="69"/>
    </row>
    <row r="1551" spans="8:10" x14ac:dyDescent="0.25">
      <c r="H1551" s="69"/>
      <c r="I1551" s="69"/>
      <c r="J1551" s="69"/>
    </row>
    <row r="1552" spans="8:10" x14ac:dyDescent="0.25">
      <c r="H1552" s="69"/>
      <c r="I1552" s="69"/>
      <c r="J1552" s="69"/>
    </row>
    <row r="1553" spans="8:10" x14ac:dyDescent="0.25">
      <c r="H1553" s="69"/>
      <c r="I1553" s="69"/>
      <c r="J1553" s="69"/>
    </row>
    <row r="1554" spans="8:10" x14ac:dyDescent="0.25">
      <c r="H1554" s="69"/>
      <c r="I1554" s="69"/>
      <c r="J1554" s="69"/>
    </row>
    <row r="1555" spans="8:10" x14ac:dyDescent="0.25">
      <c r="H1555" s="69"/>
      <c r="I1555" s="69"/>
      <c r="J1555" s="69"/>
    </row>
    <row r="1556" spans="8:10" x14ac:dyDescent="0.25">
      <c r="H1556" s="69"/>
      <c r="I1556" s="69"/>
      <c r="J1556" s="69"/>
    </row>
    <row r="1557" spans="8:10" x14ac:dyDescent="0.25">
      <c r="H1557" s="69"/>
      <c r="I1557" s="69"/>
      <c r="J1557" s="69"/>
    </row>
    <row r="1558" spans="8:10" x14ac:dyDescent="0.25">
      <c r="H1558" s="69"/>
      <c r="I1558" s="69"/>
      <c r="J1558" s="69"/>
    </row>
    <row r="1559" spans="8:10" x14ac:dyDescent="0.25">
      <c r="H1559" s="69"/>
      <c r="I1559" s="69"/>
      <c r="J1559" s="69"/>
    </row>
    <row r="1560" spans="8:10" x14ac:dyDescent="0.25">
      <c r="H1560" s="69"/>
      <c r="I1560" s="69"/>
      <c r="J1560" s="69"/>
    </row>
    <row r="1561" spans="8:10" x14ac:dyDescent="0.25">
      <c r="H1561" s="69"/>
      <c r="I1561" s="69"/>
      <c r="J1561" s="69"/>
    </row>
    <row r="1562" spans="8:10" x14ac:dyDescent="0.25">
      <c r="H1562" s="69"/>
      <c r="I1562" s="69"/>
      <c r="J1562" s="69"/>
    </row>
    <row r="1563" spans="8:10" x14ac:dyDescent="0.25">
      <c r="H1563" s="69"/>
      <c r="I1563" s="69"/>
      <c r="J1563" s="69"/>
    </row>
    <row r="1564" spans="8:10" x14ac:dyDescent="0.25">
      <c r="H1564" s="69"/>
      <c r="I1564" s="69"/>
      <c r="J1564" s="69"/>
    </row>
    <row r="1565" spans="8:10" x14ac:dyDescent="0.25">
      <c r="H1565" s="69"/>
      <c r="I1565" s="69"/>
      <c r="J1565" s="69"/>
    </row>
    <row r="1566" spans="8:10" x14ac:dyDescent="0.25">
      <c r="H1566" s="69"/>
      <c r="I1566" s="69"/>
      <c r="J1566" s="69"/>
    </row>
    <row r="1567" spans="8:10" x14ac:dyDescent="0.25">
      <c r="H1567" s="69"/>
      <c r="I1567" s="69"/>
      <c r="J1567" s="69"/>
    </row>
    <row r="1568" spans="8:10" x14ac:dyDescent="0.25">
      <c r="H1568" s="69"/>
      <c r="I1568" s="69"/>
      <c r="J1568" s="69"/>
    </row>
    <row r="1569" spans="8:10" x14ac:dyDescent="0.25">
      <c r="H1569" s="69"/>
      <c r="I1569" s="69"/>
      <c r="J1569" s="69"/>
    </row>
    <row r="1570" spans="8:10" x14ac:dyDescent="0.25">
      <c r="H1570" s="69"/>
      <c r="I1570" s="69"/>
      <c r="J1570" s="69"/>
    </row>
    <row r="1571" spans="8:10" x14ac:dyDescent="0.25">
      <c r="H1571" s="69"/>
      <c r="I1571" s="69"/>
      <c r="J1571" s="69"/>
    </row>
    <row r="1572" spans="8:10" x14ac:dyDescent="0.25">
      <c r="H1572" s="69"/>
      <c r="I1572" s="69"/>
      <c r="J1572" s="69"/>
    </row>
    <row r="1573" spans="8:10" x14ac:dyDescent="0.25">
      <c r="H1573" s="69"/>
      <c r="I1573" s="69"/>
      <c r="J1573" s="69"/>
    </row>
    <row r="1574" spans="8:10" x14ac:dyDescent="0.25">
      <c r="H1574" s="69"/>
      <c r="I1574" s="69"/>
      <c r="J1574" s="69"/>
    </row>
    <row r="1575" spans="8:10" x14ac:dyDescent="0.25">
      <c r="H1575" s="69"/>
      <c r="I1575" s="69"/>
      <c r="J1575" s="69"/>
    </row>
    <row r="1576" spans="8:10" x14ac:dyDescent="0.25">
      <c r="H1576" s="69"/>
      <c r="I1576" s="69"/>
      <c r="J1576" s="69"/>
    </row>
    <row r="1577" spans="8:10" x14ac:dyDescent="0.25">
      <c r="H1577" s="69"/>
      <c r="I1577" s="69"/>
      <c r="J1577" s="69"/>
    </row>
    <row r="1578" spans="8:10" x14ac:dyDescent="0.25">
      <c r="H1578" s="69"/>
      <c r="I1578" s="69"/>
      <c r="J1578" s="69"/>
    </row>
    <row r="1579" spans="8:10" x14ac:dyDescent="0.25">
      <c r="H1579" s="69"/>
      <c r="I1579" s="69"/>
      <c r="J1579" s="69"/>
    </row>
    <row r="1580" spans="8:10" x14ac:dyDescent="0.25">
      <c r="H1580" s="69"/>
      <c r="I1580" s="69"/>
      <c r="J1580" s="69"/>
    </row>
    <row r="1581" spans="8:10" x14ac:dyDescent="0.25">
      <c r="H1581" s="69"/>
      <c r="I1581" s="69"/>
      <c r="J1581" s="69"/>
    </row>
    <row r="1582" spans="8:10" x14ac:dyDescent="0.25">
      <c r="H1582" s="69"/>
      <c r="I1582" s="69"/>
      <c r="J1582" s="69"/>
    </row>
    <row r="1583" spans="8:10" x14ac:dyDescent="0.25">
      <c r="H1583" s="69"/>
      <c r="I1583" s="69"/>
      <c r="J1583" s="69"/>
    </row>
    <row r="1584" spans="8:10" x14ac:dyDescent="0.25">
      <c r="H1584" s="69"/>
      <c r="I1584" s="69"/>
      <c r="J1584" s="69"/>
    </row>
    <row r="1585" spans="8:10" x14ac:dyDescent="0.25">
      <c r="H1585" s="69"/>
      <c r="I1585" s="69"/>
      <c r="J1585" s="69"/>
    </row>
    <row r="1586" spans="8:10" x14ac:dyDescent="0.25">
      <c r="H1586" s="69"/>
      <c r="I1586" s="69"/>
      <c r="J1586" s="69"/>
    </row>
    <row r="1587" spans="8:10" x14ac:dyDescent="0.25">
      <c r="H1587" s="69"/>
      <c r="I1587" s="69"/>
      <c r="J1587" s="69"/>
    </row>
    <row r="1588" spans="8:10" x14ac:dyDescent="0.25">
      <c r="H1588" s="69"/>
      <c r="I1588" s="69"/>
      <c r="J1588" s="69"/>
    </row>
    <row r="1589" spans="8:10" x14ac:dyDescent="0.25">
      <c r="H1589" s="69"/>
      <c r="I1589" s="69"/>
      <c r="J1589" s="69"/>
    </row>
    <row r="1590" spans="8:10" x14ac:dyDescent="0.25">
      <c r="H1590" s="69"/>
      <c r="I1590" s="69"/>
      <c r="J1590" s="69"/>
    </row>
    <row r="1591" spans="8:10" x14ac:dyDescent="0.25">
      <c r="H1591" s="69"/>
      <c r="I1591" s="69"/>
      <c r="J1591" s="69"/>
    </row>
    <row r="1592" spans="8:10" x14ac:dyDescent="0.25">
      <c r="H1592" s="69"/>
      <c r="I1592" s="69"/>
      <c r="J1592" s="69"/>
    </row>
    <row r="1593" spans="8:10" x14ac:dyDescent="0.25">
      <c r="H1593" s="69"/>
      <c r="I1593" s="69"/>
      <c r="J1593" s="69"/>
    </row>
    <row r="1594" spans="8:10" x14ac:dyDescent="0.25">
      <c r="H1594" s="69"/>
      <c r="I1594" s="69"/>
      <c r="J1594" s="69"/>
    </row>
    <row r="1595" spans="8:10" x14ac:dyDescent="0.25">
      <c r="H1595" s="69"/>
      <c r="I1595" s="69"/>
      <c r="J1595" s="69"/>
    </row>
    <row r="1596" spans="8:10" x14ac:dyDescent="0.25">
      <c r="H1596" s="69"/>
      <c r="I1596" s="69"/>
      <c r="J1596" s="69"/>
    </row>
    <row r="1597" spans="8:10" x14ac:dyDescent="0.25">
      <c r="H1597" s="69"/>
      <c r="I1597" s="69"/>
      <c r="J1597" s="69"/>
    </row>
    <row r="1598" spans="8:10" x14ac:dyDescent="0.25">
      <c r="H1598" s="69"/>
      <c r="I1598" s="69"/>
      <c r="J1598" s="69"/>
    </row>
    <row r="1599" spans="8:10" x14ac:dyDescent="0.25">
      <c r="H1599" s="69"/>
      <c r="I1599" s="69"/>
      <c r="J1599" s="69"/>
    </row>
    <row r="1600" spans="8:10" x14ac:dyDescent="0.25">
      <c r="H1600" s="69"/>
      <c r="I1600" s="69"/>
      <c r="J1600" s="69"/>
    </row>
    <row r="1601" spans="8:10" x14ac:dyDescent="0.25">
      <c r="H1601" s="69"/>
      <c r="I1601" s="69"/>
      <c r="J1601" s="69"/>
    </row>
    <row r="1602" spans="8:10" x14ac:dyDescent="0.25">
      <c r="H1602" s="69"/>
      <c r="I1602" s="69"/>
      <c r="J1602" s="69"/>
    </row>
    <row r="1603" spans="8:10" x14ac:dyDescent="0.25">
      <c r="H1603" s="69"/>
      <c r="I1603" s="69"/>
      <c r="J1603" s="69"/>
    </row>
    <row r="1604" spans="8:10" x14ac:dyDescent="0.25">
      <c r="H1604" s="69"/>
      <c r="I1604" s="69"/>
      <c r="J1604" s="69"/>
    </row>
    <row r="1605" spans="8:10" x14ac:dyDescent="0.25">
      <c r="H1605" s="69"/>
      <c r="I1605" s="69"/>
      <c r="J1605" s="69"/>
    </row>
    <row r="1606" spans="8:10" x14ac:dyDescent="0.25">
      <c r="H1606" s="69"/>
      <c r="I1606" s="69"/>
      <c r="J1606" s="69"/>
    </row>
    <row r="1607" spans="8:10" x14ac:dyDescent="0.25">
      <c r="H1607" s="69"/>
      <c r="I1607" s="69"/>
      <c r="J1607" s="69"/>
    </row>
    <row r="1608" spans="8:10" x14ac:dyDescent="0.25">
      <c r="H1608" s="69"/>
      <c r="I1608" s="69"/>
      <c r="J1608" s="69"/>
    </row>
    <row r="1609" spans="8:10" x14ac:dyDescent="0.25">
      <c r="H1609" s="69"/>
      <c r="I1609" s="69"/>
      <c r="J1609" s="69"/>
    </row>
    <row r="1610" spans="8:10" x14ac:dyDescent="0.25">
      <c r="H1610" s="69"/>
      <c r="I1610" s="69"/>
      <c r="J1610" s="69"/>
    </row>
    <row r="1611" spans="8:10" x14ac:dyDescent="0.25">
      <c r="H1611" s="69"/>
      <c r="I1611" s="69"/>
      <c r="J1611" s="69"/>
    </row>
    <row r="1612" spans="8:10" x14ac:dyDescent="0.25">
      <c r="H1612" s="69"/>
      <c r="I1612" s="69"/>
      <c r="J1612" s="69"/>
    </row>
    <row r="1613" spans="8:10" x14ac:dyDescent="0.25">
      <c r="H1613" s="69"/>
      <c r="I1613" s="69"/>
      <c r="J1613" s="69"/>
    </row>
    <row r="1614" spans="8:10" x14ac:dyDescent="0.25">
      <c r="H1614" s="69"/>
      <c r="I1614" s="69"/>
      <c r="J1614" s="69"/>
    </row>
    <row r="1615" spans="8:10" x14ac:dyDescent="0.25">
      <c r="H1615" s="69"/>
      <c r="I1615" s="69"/>
      <c r="J1615" s="69"/>
    </row>
    <row r="1616" spans="8:10" x14ac:dyDescent="0.25">
      <c r="H1616" s="69"/>
      <c r="I1616" s="69"/>
      <c r="J1616" s="69"/>
    </row>
    <row r="1617" spans="8:10" x14ac:dyDescent="0.25">
      <c r="H1617" s="69"/>
      <c r="I1617" s="69"/>
      <c r="J1617" s="69"/>
    </row>
    <row r="1618" spans="8:10" x14ac:dyDescent="0.25">
      <c r="H1618" s="69"/>
      <c r="I1618" s="69"/>
      <c r="J1618" s="69"/>
    </row>
    <row r="1619" spans="8:10" x14ac:dyDescent="0.25">
      <c r="H1619" s="69"/>
      <c r="I1619" s="69"/>
      <c r="J1619" s="69"/>
    </row>
    <row r="1620" spans="8:10" x14ac:dyDescent="0.25">
      <c r="H1620" s="69"/>
      <c r="I1620" s="69"/>
      <c r="J1620" s="69"/>
    </row>
    <row r="1621" spans="8:10" x14ac:dyDescent="0.25">
      <c r="H1621" s="69"/>
      <c r="I1621" s="69"/>
      <c r="J1621" s="69"/>
    </row>
    <row r="1622" spans="8:10" x14ac:dyDescent="0.25">
      <c r="H1622" s="69"/>
      <c r="I1622" s="69"/>
      <c r="J1622" s="69"/>
    </row>
    <row r="1623" spans="8:10" x14ac:dyDescent="0.25">
      <c r="H1623" s="69"/>
      <c r="I1623" s="69"/>
      <c r="J1623" s="69"/>
    </row>
    <row r="1624" spans="8:10" x14ac:dyDescent="0.25">
      <c r="H1624" s="69"/>
      <c r="I1624" s="69"/>
      <c r="J1624" s="69"/>
    </row>
    <row r="1625" spans="8:10" x14ac:dyDescent="0.25">
      <c r="H1625" s="69"/>
      <c r="I1625" s="69"/>
      <c r="J1625" s="69"/>
    </row>
    <row r="1626" spans="8:10" x14ac:dyDescent="0.25">
      <c r="H1626" s="69"/>
      <c r="I1626" s="69"/>
      <c r="J1626" s="69"/>
    </row>
    <row r="1627" spans="8:10" x14ac:dyDescent="0.25">
      <c r="H1627" s="69"/>
      <c r="I1627" s="69"/>
      <c r="J1627" s="69"/>
    </row>
    <row r="1628" spans="8:10" x14ac:dyDescent="0.25">
      <c r="H1628" s="69"/>
      <c r="I1628" s="69"/>
      <c r="J1628" s="69"/>
    </row>
    <row r="1629" spans="8:10" x14ac:dyDescent="0.25">
      <c r="H1629" s="69"/>
      <c r="I1629" s="69"/>
      <c r="J1629" s="69"/>
    </row>
    <row r="1630" spans="8:10" x14ac:dyDescent="0.25">
      <c r="H1630" s="69"/>
      <c r="I1630" s="69"/>
      <c r="J1630" s="69"/>
    </row>
    <row r="1631" spans="8:10" x14ac:dyDescent="0.25">
      <c r="H1631" s="69"/>
      <c r="I1631" s="69"/>
      <c r="J1631" s="69"/>
    </row>
    <row r="1632" spans="8:10" x14ac:dyDescent="0.25">
      <c r="H1632" s="69"/>
      <c r="I1632" s="69"/>
      <c r="J1632" s="69"/>
    </row>
    <row r="1633" spans="8:10" x14ac:dyDescent="0.25">
      <c r="H1633" s="69"/>
      <c r="I1633" s="69"/>
      <c r="J1633" s="69"/>
    </row>
    <row r="1634" spans="8:10" x14ac:dyDescent="0.25">
      <c r="H1634" s="69"/>
      <c r="I1634" s="69"/>
      <c r="J1634" s="69"/>
    </row>
    <row r="1635" spans="8:10" x14ac:dyDescent="0.25">
      <c r="H1635" s="69"/>
      <c r="I1635" s="69"/>
      <c r="J1635" s="69"/>
    </row>
    <row r="1636" spans="8:10" x14ac:dyDescent="0.25">
      <c r="H1636" s="69"/>
      <c r="I1636" s="69"/>
      <c r="J1636" s="69"/>
    </row>
    <row r="1637" spans="8:10" x14ac:dyDescent="0.25">
      <c r="H1637" s="69"/>
      <c r="I1637" s="69"/>
      <c r="J1637" s="69"/>
    </row>
    <row r="1638" spans="8:10" x14ac:dyDescent="0.25">
      <c r="H1638" s="69"/>
      <c r="I1638" s="69"/>
      <c r="J1638" s="69"/>
    </row>
    <row r="1639" spans="8:10" x14ac:dyDescent="0.25">
      <c r="H1639" s="69"/>
      <c r="I1639" s="69"/>
      <c r="J1639" s="69"/>
    </row>
    <row r="1640" spans="8:10" x14ac:dyDescent="0.25">
      <c r="H1640" s="69"/>
      <c r="I1640" s="69"/>
      <c r="J1640" s="69"/>
    </row>
    <row r="1641" spans="8:10" x14ac:dyDescent="0.25">
      <c r="H1641" s="69"/>
      <c r="I1641" s="69"/>
      <c r="J1641" s="69"/>
    </row>
    <row r="1642" spans="8:10" x14ac:dyDescent="0.25">
      <c r="H1642" s="69"/>
      <c r="I1642" s="69"/>
      <c r="J1642" s="69"/>
    </row>
    <row r="1643" spans="8:10" x14ac:dyDescent="0.25">
      <c r="H1643" s="69"/>
      <c r="I1643" s="69"/>
      <c r="J1643" s="69"/>
    </row>
    <row r="1644" spans="8:10" x14ac:dyDescent="0.25">
      <c r="H1644" s="69"/>
      <c r="I1644" s="69"/>
      <c r="J1644" s="69"/>
    </row>
    <row r="1645" spans="8:10" x14ac:dyDescent="0.25">
      <c r="H1645" s="69"/>
      <c r="I1645" s="69"/>
      <c r="J1645" s="69"/>
    </row>
    <row r="1646" spans="8:10" x14ac:dyDescent="0.25">
      <c r="H1646" s="69"/>
      <c r="I1646" s="69"/>
      <c r="J1646" s="69"/>
    </row>
    <row r="1647" spans="8:10" x14ac:dyDescent="0.25">
      <c r="H1647" s="69"/>
      <c r="I1647" s="69"/>
      <c r="J1647" s="69"/>
    </row>
    <row r="1648" spans="8:10" x14ac:dyDescent="0.25">
      <c r="H1648" s="69"/>
      <c r="I1648" s="69"/>
      <c r="J1648" s="69"/>
    </row>
    <row r="1649" spans="8:10" x14ac:dyDescent="0.25">
      <c r="H1649" s="69"/>
      <c r="I1649" s="69"/>
      <c r="J1649" s="69"/>
    </row>
    <row r="1650" spans="8:10" x14ac:dyDescent="0.25">
      <c r="H1650" s="69"/>
      <c r="I1650" s="69"/>
      <c r="J1650" s="69"/>
    </row>
    <row r="1651" spans="8:10" x14ac:dyDescent="0.25">
      <c r="H1651" s="69"/>
      <c r="I1651" s="69"/>
      <c r="J1651" s="69"/>
    </row>
    <row r="1652" spans="8:10" x14ac:dyDescent="0.25">
      <c r="H1652" s="69"/>
      <c r="I1652" s="69"/>
      <c r="J1652" s="69"/>
    </row>
    <row r="1653" spans="8:10" x14ac:dyDescent="0.25">
      <c r="H1653" s="69"/>
      <c r="I1653" s="69"/>
      <c r="J1653" s="69"/>
    </row>
    <row r="1654" spans="8:10" x14ac:dyDescent="0.25">
      <c r="H1654" s="69"/>
      <c r="I1654" s="69"/>
      <c r="J1654" s="69"/>
    </row>
    <row r="1655" spans="8:10" x14ac:dyDescent="0.25">
      <c r="H1655" s="69"/>
      <c r="I1655" s="69"/>
      <c r="J1655" s="69"/>
    </row>
    <row r="1656" spans="8:10" x14ac:dyDescent="0.25">
      <c r="H1656" s="69"/>
      <c r="I1656" s="69"/>
      <c r="J1656" s="69"/>
    </row>
    <row r="1657" spans="8:10" x14ac:dyDescent="0.25">
      <c r="H1657" s="69"/>
      <c r="I1657" s="69"/>
      <c r="J1657" s="69"/>
    </row>
    <row r="1658" spans="8:10" x14ac:dyDescent="0.25">
      <c r="H1658" s="69"/>
      <c r="I1658" s="69"/>
      <c r="J1658" s="69"/>
    </row>
    <row r="1659" spans="8:10" x14ac:dyDescent="0.25">
      <c r="H1659" s="69"/>
      <c r="I1659" s="69"/>
      <c r="J1659" s="69"/>
    </row>
    <row r="1660" spans="8:10" x14ac:dyDescent="0.25">
      <c r="H1660" s="69"/>
      <c r="I1660" s="69"/>
      <c r="J1660" s="69"/>
    </row>
    <row r="1661" spans="8:10" x14ac:dyDescent="0.25">
      <c r="H1661" s="69"/>
      <c r="I1661" s="69"/>
      <c r="J1661" s="69"/>
    </row>
    <row r="1662" spans="8:10" x14ac:dyDescent="0.25">
      <c r="H1662" s="69"/>
      <c r="I1662" s="69"/>
      <c r="J1662" s="69"/>
    </row>
    <row r="1663" spans="8:10" x14ac:dyDescent="0.25">
      <c r="H1663" s="69"/>
      <c r="I1663" s="69"/>
      <c r="J1663" s="69"/>
    </row>
    <row r="1664" spans="8:10" x14ac:dyDescent="0.25">
      <c r="H1664" s="69"/>
      <c r="I1664" s="69"/>
      <c r="J1664" s="69"/>
    </row>
    <row r="1665" spans="8:10" x14ac:dyDescent="0.25">
      <c r="H1665" s="69"/>
      <c r="I1665" s="69"/>
      <c r="J1665" s="69"/>
    </row>
    <row r="1666" spans="8:10" x14ac:dyDescent="0.25">
      <c r="H1666" s="69"/>
      <c r="I1666" s="69"/>
      <c r="J1666" s="69"/>
    </row>
    <row r="1667" spans="8:10" x14ac:dyDescent="0.25">
      <c r="H1667" s="69"/>
      <c r="I1667" s="69"/>
      <c r="J1667" s="69"/>
    </row>
    <row r="1668" spans="8:10" x14ac:dyDescent="0.25">
      <c r="H1668" s="69"/>
      <c r="I1668" s="69"/>
      <c r="J1668" s="69"/>
    </row>
    <row r="1669" spans="8:10" x14ac:dyDescent="0.25">
      <c r="H1669" s="69"/>
      <c r="I1669" s="69"/>
      <c r="J1669" s="69"/>
    </row>
    <row r="1670" spans="8:10" x14ac:dyDescent="0.25">
      <c r="H1670" s="69"/>
      <c r="I1670" s="69"/>
      <c r="J1670" s="69"/>
    </row>
    <row r="1671" spans="8:10" x14ac:dyDescent="0.25">
      <c r="H1671" s="69"/>
      <c r="I1671" s="69"/>
      <c r="J1671" s="69"/>
    </row>
    <row r="1672" spans="8:10" x14ac:dyDescent="0.25">
      <c r="H1672" s="69"/>
      <c r="I1672" s="69"/>
      <c r="J1672" s="69"/>
    </row>
    <row r="1673" spans="8:10" x14ac:dyDescent="0.25">
      <c r="H1673" s="69"/>
      <c r="I1673" s="69"/>
      <c r="J1673" s="69"/>
    </row>
    <row r="1674" spans="8:10" x14ac:dyDescent="0.25">
      <c r="H1674" s="69"/>
      <c r="I1674" s="69"/>
      <c r="J1674" s="69"/>
    </row>
    <row r="1675" spans="8:10" x14ac:dyDescent="0.25">
      <c r="H1675" s="69"/>
      <c r="I1675" s="69"/>
      <c r="J1675" s="69"/>
    </row>
    <row r="1676" spans="8:10" x14ac:dyDescent="0.25">
      <c r="H1676" s="69"/>
      <c r="I1676" s="69"/>
      <c r="J1676" s="69"/>
    </row>
    <row r="1677" spans="8:10" x14ac:dyDescent="0.25">
      <c r="H1677" s="69"/>
      <c r="I1677" s="69"/>
      <c r="J1677" s="69"/>
    </row>
    <row r="1678" spans="8:10" x14ac:dyDescent="0.25">
      <c r="H1678" s="69"/>
      <c r="I1678" s="69"/>
      <c r="J1678" s="69"/>
    </row>
    <row r="1679" spans="8:10" x14ac:dyDescent="0.25">
      <c r="H1679" s="69"/>
      <c r="I1679" s="69"/>
      <c r="J1679" s="69"/>
    </row>
    <row r="1680" spans="8:10" x14ac:dyDescent="0.25">
      <c r="H1680" s="69"/>
      <c r="I1680" s="69"/>
      <c r="J1680" s="69"/>
    </row>
    <row r="1681" spans="8:10" x14ac:dyDescent="0.25">
      <c r="H1681" s="69"/>
      <c r="I1681" s="69"/>
      <c r="J1681" s="69"/>
    </row>
    <row r="1682" spans="8:10" x14ac:dyDescent="0.25">
      <c r="H1682" s="69"/>
      <c r="I1682" s="69"/>
      <c r="J1682" s="69"/>
    </row>
    <row r="1683" spans="8:10" x14ac:dyDescent="0.25">
      <c r="H1683" s="69"/>
      <c r="I1683" s="69"/>
      <c r="J1683" s="69"/>
    </row>
    <row r="1684" spans="8:10" x14ac:dyDescent="0.25">
      <c r="H1684" s="69"/>
      <c r="I1684" s="69"/>
      <c r="J1684" s="69"/>
    </row>
    <row r="1685" spans="8:10" x14ac:dyDescent="0.25">
      <c r="H1685" s="69"/>
      <c r="I1685" s="69"/>
      <c r="J1685" s="69"/>
    </row>
    <row r="1686" spans="8:10" x14ac:dyDescent="0.25">
      <c r="H1686" s="69"/>
      <c r="I1686" s="69"/>
      <c r="J1686" s="69"/>
    </row>
    <row r="1687" spans="8:10" x14ac:dyDescent="0.25">
      <c r="H1687" s="69"/>
      <c r="I1687" s="69"/>
      <c r="J1687" s="69"/>
    </row>
    <row r="1688" spans="8:10" x14ac:dyDescent="0.25">
      <c r="H1688" s="69"/>
      <c r="I1688" s="69"/>
      <c r="J1688" s="69"/>
    </row>
    <row r="1689" spans="8:10" x14ac:dyDescent="0.25">
      <c r="H1689" s="69"/>
      <c r="I1689" s="69"/>
      <c r="J1689" s="69"/>
    </row>
    <row r="1690" spans="8:10" x14ac:dyDescent="0.25">
      <c r="H1690" s="69"/>
      <c r="I1690" s="69"/>
      <c r="J1690" s="69"/>
    </row>
    <row r="1691" spans="8:10" x14ac:dyDescent="0.25">
      <c r="H1691" s="69"/>
      <c r="I1691" s="69"/>
      <c r="J1691" s="69"/>
    </row>
    <row r="1692" spans="8:10" x14ac:dyDescent="0.25">
      <c r="H1692" s="69"/>
      <c r="I1692" s="69"/>
      <c r="J1692" s="69"/>
    </row>
    <row r="1693" spans="8:10" x14ac:dyDescent="0.25">
      <c r="H1693" s="69"/>
      <c r="I1693" s="69"/>
      <c r="J1693" s="69"/>
    </row>
    <row r="1694" spans="8:10" x14ac:dyDescent="0.25">
      <c r="H1694" s="69"/>
      <c r="I1694" s="69"/>
      <c r="J1694" s="69"/>
    </row>
    <row r="1695" spans="8:10" x14ac:dyDescent="0.25">
      <c r="H1695" s="69"/>
      <c r="I1695" s="69"/>
      <c r="J1695" s="69"/>
    </row>
    <row r="1696" spans="8:10" x14ac:dyDescent="0.25">
      <c r="H1696" s="69"/>
      <c r="I1696" s="69"/>
      <c r="J1696" s="69"/>
    </row>
    <row r="1697" spans="8:10" x14ac:dyDescent="0.25">
      <c r="H1697" s="69"/>
      <c r="I1697" s="69"/>
      <c r="J1697" s="69"/>
    </row>
    <row r="1698" spans="8:10" x14ac:dyDescent="0.25">
      <c r="H1698" s="69"/>
      <c r="I1698" s="69"/>
      <c r="J1698" s="69"/>
    </row>
    <row r="1699" spans="8:10" x14ac:dyDescent="0.25">
      <c r="H1699" s="69"/>
      <c r="I1699" s="69"/>
      <c r="J1699" s="69"/>
    </row>
    <row r="1700" spans="8:10" x14ac:dyDescent="0.25">
      <c r="H1700" s="69"/>
      <c r="I1700" s="69"/>
      <c r="J1700" s="69"/>
    </row>
    <row r="1701" spans="8:10" x14ac:dyDescent="0.25">
      <c r="H1701" s="69"/>
      <c r="I1701" s="69"/>
      <c r="J1701" s="69"/>
    </row>
    <row r="1702" spans="8:10" x14ac:dyDescent="0.25">
      <c r="H1702" s="69"/>
      <c r="I1702" s="69"/>
      <c r="J1702" s="69"/>
    </row>
    <row r="1703" spans="8:10" x14ac:dyDescent="0.25">
      <c r="H1703" s="69"/>
      <c r="I1703" s="69"/>
      <c r="J1703" s="69"/>
    </row>
    <row r="1704" spans="8:10" x14ac:dyDescent="0.25">
      <c r="H1704" s="69"/>
      <c r="I1704" s="69"/>
      <c r="J1704" s="69"/>
    </row>
    <row r="1705" spans="8:10" x14ac:dyDescent="0.25">
      <c r="H1705" s="69"/>
      <c r="I1705" s="69"/>
      <c r="J1705" s="69"/>
    </row>
    <row r="1706" spans="8:10" x14ac:dyDescent="0.25">
      <c r="H1706" s="69"/>
      <c r="I1706" s="69"/>
      <c r="J1706" s="69"/>
    </row>
    <row r="1707" spans="8:10" x14ac:dyDescent="0.25">
      <c r="H1707" s="69"/>
      <c r="I1707" s="69"/>
      <c r="J1707" s="69"/>
    </row>
    <row r="1708" spans="8:10" x14ac:dyDescent="0.25">
      <c r="H1708" s="69"/>
      <c r="I1708" s="69"/>
      <c r="J1708" s="69"/>
    </row>
    <row r="1709" spans="8:10" x14ac:dyDescent="0.25">
      <c r="H1709" s="69"/>
      <c r="I1709" s="69"/>
      <c r="J1709" s="69"/>
    </row>
    <row r="1710" spans="8:10" x14ac:dyDescent="0.25">
      <c r="H1710" s="69"/>
      <c r="I1710" s="69"/>
      <c r="J1710" s="69"/>
    </row>
    <row r="1711" spans="8:10" x14ac:dyDescent="0.25">
      <c r="H1711" s="69"/>
      <c r="I1711" s="69"/>
      <c r="J1711" s="69"/>
    </row>
    <row r="1712" spans="8:10" x14ac:dyDescent="0.25">
      <c r="H1712" s="69"/>
      <c r="I1712" s="69"/>
      <c r="J1712" s="69"/>
    </row>
    <row r="1713" spans="8:10" x14ac:dyDescent="0.25">
      <c r="H1713" s="69"/>
      <c r="I1713" s="69"/>
      <c r="J1713" s="69"/>
    </row>
    <row r="1714" spans="8:10" x14ac:dyDescent="0.25">
      <c r="H1714" s="69"/>
      <c r="I1714" s="69"/>
      <c r="J1714" s="69"/>
    </row>
    <row r="1715" spans="8:10" x14ac:dyDescent="0.25">
      <c r="H1715" s="69"/>
      <c r="I1715" s="69"/>
      <c r="J1715" s="69"/>
    </row>
    <row r="1716" spans="8:10" x14ac:dyDescent="0.25">
      <c r="H1716" s="69"/>
      <c r="I1716" s="69"/>
      <c r="J1716" s="69"/>
    </row>
    <row r="1717" spans="8:10" x14ac:dyDescent="0.25">
      <c r="H1717" s="69"/>
      <c r="I1717" s="69"/>
      <c r="J1717" s="69"/>
    </row>
    <row r="1718" spans="8:10" x14ac:dyDescent="0.25">
      <c r="H1718" s="69"/>
      <c r="I1718" s="69"/>
      <c r="J1718" s="69"/>
    </row>
    <row r="1719" spans="8:10" x14ac:dyDescent="0.25">
      <c r="H1719" s="69"/>
      <c r="I1719" s="69"/>
      <c r="J1719" s="69"/>
    </row>
    <row r="1720" spans="8:10" x14ac:dyDescent="0.25">
      <c r="H1720" s="69"/>
      <c r="I1720" s="69"/>
      <c r="J1720" s="69"/>
    </row>
    <row r="1721" spans="8:10" x14ac:dyDescent="0.25">
      <c r="H1721" s="69"/>
      <c r="I1721" s="69"/>
      <c r="J1721" s="69"/>
    </row>
    <row r="1722" spans="8:10" x14ac:dyDescent="0.25">
      <c r="H1722" s="69"/>
      <c r="I1722" s="69"/>
      <c r="J1722" s="69"/>
    </row>
    <row r="1723" spans="8:10" x14ac:dyDescent="0.25">
      <c r="H1723" s="69"/>
      <c r="I1723" s="69"/>
      <c r="J1723" s="69"/>
    </row>
    <row r="1724" spans="8:10" x14ac:dyDescent="0.25">
      <c r="H1724" s="69"/>
      <c r="I1724" s="69"/>
      <c r="J1724" s="69"/>
    </row>
    <row r="1725" spans="8:10" x14ac:dyDescent="0.25">
      <c r="H1725" s="69"/>
      <c r="I1725" s="69"/>
      <c r="J1725" s="69"/>
    </row>
    <row r="1726" spans="8:10" x14ac:dyDescent="0.25">
      <c r="H1726" s="69"/>
      <c r="I1726" s="69"/>
      <c r="J1726" s="69"/>
    </row>
    <row r="1727" spans="8:10" x14ac:dyDescent="0.25">
      <c r="H1727" s="69"/>
      <c r="I1727" s="69"/>
      <c r="J1727" s="69"/>
    </row>
    <row r="1728" spans="8:10" x14ac:dyDescent="0.25">
      <c r="H1728" s="69"/>
      <c r="I1728" s="69"/>
      <c r="J1728" s="69"/>
    </row>
    <row r="1729" spans="8:10" x14ac:dyDescent="0.25">
      <c r="H1729" s="69"/>
      <c r="I1729" s="69"/>
      <c r="J1729" s="69"/>
    </row>
    <row r="1730" spans="8:10" x14ac:dyDescent="0.25">
      <c r="H1730" s="69"/>
      <c r="I1730" s="69"/>
      <c r="J1730" s="69"/>
    </row>
    <row r="1731" spans="8:10" x14ac:dyDescent="0.25">
      <c r="H1731" s="69"/>
      <c r="I1731" s="69"/>
      <c r="J1731" s="69"/>
    </row>
    <row r="1732" spans="8:10" x14ac:dyDescent="0.25">
      <c r="H1732" s="69"/>
      <c r="I1732" s="69"/>
      <c r="J1732" s="69"/>
    </row>
    <row r="1733" spans="8:10" x14ac:dyDescent="0.25">
      <c r="H1733" s="69"/>
      <c r="I1733" s="69"/>
      <c r="J1733" s="69"/>
    </row>
    <row r="1734" spans="8:10" x14ac:dyDescent="0.25">
      <c r="H1734" s="69"/>
      <c r="I1734" s="69"/>
      <c r="J1734" s="69"/>
    </row>
    <row r="1735" spans="8:10" x14ac:dyDescent="0.25">
      <c r="H1735" s="69"/>
      <c r="I1735" s="69"/>
      <c r="J1735" s="69"/>
    </row>
    <row r="1736" spans="8:10" x14ac:dyDescent="0.25">
      <c r="H1736" s="69"/>
      <c r="I1736" s="69"/>
      <c r="J1736" s="69"/>
    </row>
    <row r="1737" spans="8:10" x14ac:dyDescent="0.25">
      <c r="H1737" s="69"/>
      <c r="I1737" s="69"/>
      <c r="J1737" s="69"/>
    </row>
    <row r="1738" spans="8:10" x14ac:dyDescent="0.25">
      <c r="H1738" s="69"/>
      <c r="I1738" s="69"/>
      <c r="J1738" s="69"/>
    </row>
    <row r="1739" spans="8:10" x14ac:dyDescent="0.25">
      <c r="H1739" s="69"/>
      <c r="I1739" s="69"/>
      <c r="J1739" s="69"/>
    </row>
    <row r="1740" spans="8:10" x14ac:dyDescent="0.25">
      <c r="H1740" s="69"/>
      <c r="I1740" s="69"/>
      <c r="J1740" s="69"/>
    </row>
    <row r="1741" spans="8:10" x14ac:dyDescent="0.25">
      <c r="H1741" s="69"/>
      <c r="I1741" s="69"/>
      <c r="J1741" s="69"/>
    </row>
    <row r="1742" spans="8:10" x14ac:dyDescent="0.25">
      <c r="H1742" s="69"/>
      <c r="I1742" s="69"/>
      <c r="J1742" s="69"/>
    </row>
    <row r="1743" spans="8:10" x14ac:dyDescent="0.25">
      <c r="H1743" s="69"/>
      <c r="I1743" s="69"/>
      <c r="J1743" s="69"/>
    </row>
    <row r="1744" spans="8:10" x14ac:dyDescent="0.25">
      <c r="H1744" s="69"/>
      <c r="I1744" s="69"/>
      <c r="J1744" s="69"/>
    </row>
    <row r="1745" spans="8:10" x14ac:dyDescent="0.25">
      <c r="H1745" s="69"/>
      <c r="I1745" s="69"/>
      <c r="J1745" s="69"/>
    </row>
    <row r="1746" spans="8:10" x14ac:dyDescent="0.25">
      <c r="H1746" s="69"/>
      <c r="I1746" s="69"/>
      <c r="J1746" s="69"/>
    </row>
    <row r="1747" spans="8:10" x14ac:dyDescent="0.25">
      <c r="H1747" s="69"/>
      <c r="I1747" s="69"/>
      <c r="J1747" s="69"/>
    </row>
    <row r="1748" spans="8:10" x14ac:dyDescent="0.25">
      <c r="H1748" s="69"/>
      <c r="I1748" s="69"/>
      <c r="J1748" s="69"/>
    </row>
    <row r="1749" spans="8:10" x14ac:dyDescent="0.25">
      <c r="H1749" s="69"/>
      <c r="I1749" s="69"/>
      <c r="J1749" s="69"/>
    </row>
    <row r="1750" spans="8:10" x14ac:dyDescent="0.25">
      <c r="H1750" s="69"/>
      <c r="I1750" s="69"/>
      <c r="J1750" s="69"/>
    </row>
    <row r="1751" spans="8:10" x14ac:dyDescent="0.25">
      <c r="H1751" s="69"/>
      <c r="I1751" s="69"/>
      <c r="J1751" s="69"/>
    </row>
    <row r="1752" spans="8:10" x14ac:dyDescent="0.25">
      <c r="H1752" s="69"/>
      <c r="I1752" s="69"/>
      <c r="J1752" s="69"/>
    </row>
    <row r="1753" spans="8:10" x14ac:dyDescent="0.25">
      <c r="H1753" s="69"/>
      <c r="I1753" s="69"/>
      <c r="J1753" s="69"/>
    </row>
    <row r="1754" spans="8:10" x14ac:dyDescent="0.25">
      <c r="H1754" s="69"/>
      <c r="I1754" s="69"/>
      <c r="J1754" s="69"/>
    </row>
    <row r="1755" spans="8:10" x14ac:dyDescent="0.25">
      <c r="H1755" s="69"/>
      <c r="I1755" s="69"/>
      <c r="J1755" s="69"/>
    </row>
    <row r="1756" spans="8:10" x14ac:dyDescent="0.25">
      <c r="H1756" s="69"/>
      <c r="I1756" s="69"/>
      <c r="J1756" s="69"/>
    </row>
    <row r="1757" spans="8:10" x14ac:dyDescent="0.25">
      <c r="H1757" s="69"/>
      <c r="I1757" s="69"/>
      <c r="J1757" s="69"/>
    </row>
    <row r="1758" spans="8:10" x14ac:dyDescent="0.25">
      <c r="H1758" s="69"/>
      <c r="I1758" s="69"/>
      <c r="J1758" s="69"/>
    </row>
    <row r="1759" spans="8:10" x14ac:dyDescent="0.25">
      <c r="H1759" s="69"/>
      <c r="I1759" s="69"/>
      <c r="J1759" s="69"/>
    </row>
    <row r="1760" spans="8:10" x14ac:dyDescent="0.25">
      <c r="H1760" s="69"/>
      <c r="I1760" s="69"/>
      <c r="J1760" s="69"/>
    </row>
    <row r="1761" spans="8:10" x14ac:dyDescent="0.25">
      <c r="H1761" s="69"/>
      <c r="I1761" s="69"/>
      <c r="J1761" s="69"/>
    </row>
    <row r="1762" spans="8:10" x14ac:dyDescent="0.25">
      <c r="H1762" s="69"/>
      <c r="I1762" s="69"/>
      <c r="J1762" s="69"/>
    </row>
    <row r="1763" spans="8:10" x14ac:dyDescent="0.25">
      <c r="H1763" s="69"/>
      <c r="I1763" s="69"/>
      <c r="J1763" s="69"/>
    </row>
    <row r="1764" spans="8:10" x14ac:dyDescent="0.25">
      <c r="H1764" s="69"/>
      <c r="I1764" s="69"/>
      <c r="J1764" s="69"/>
    </row>
    <row r="1765" spans="8:10" x14ac:dyDescent="0.25">
      <c r="H1765" s="69"/>
      <c r="I1765" s="69"/>
      <c r="J1765" s="69"/>
    </row>
    <row r="1766" spans="8:10" x14ac:dyDescent="0.25">
      <c r="H1766" s="69"/>
      <c r="I1766" s="69"/>
      <c r="J1766" s="69"/>
    </row>
    <row r="1767" spans="8:10" x14ac:dyDescent="0.25">
      <c r="H1767" s="69"/>
      <c r="I1767" s="69"/>
      <c r="J1767" s="69"/>
    </row>
    <row r="1768" spans="8:10" x14ac:dyDescent="0.25">
      <c r="H1768" s="69"/>
      <c r="I1768" s="69"/>
      <c r="J1768" s="69"/>
    </row>
    <row r="1769" spans="8:10" x14ac:dyDescent="0.25">
      <c r="H1769" s="69"/>
      <c r="I1769" s="69"/>
      <c r="J1769" s="69"/>
    </row>
    <row r="1770" spans="8:10" x14ac:dyDescent="0.25">
      <c r="H1770" s="69"/>
      <c r="I1770" s="69"/>
      <c r="J1770" s="69"/>
    </row>
    <row r="1771" spans="8:10" x14ac:dyDescent="0.25">
      <c r="H1771" s="69"/>
      <c r="I1771" s="69"/>
      <c r="J1771" s="69"/>
    </row>
    <row r="1772" spans="8:10" x14ac:dyDescent="0.25">
      <c r="H1772" s="69"/>
      <c r="I1772" s="69"/>
      <c r="J1772" s="69"/>
    </row>
    <row r="1773" spans="8:10" x14ac:dyDescent="0.25">
      <c r="H1773" s="69"/>
      <c r="I1773" s="69"/>
      <c r="J1773" s="69"/>
    </row>
    <row r="1774" spans="8:10" x14ac:dyDescent="0.25">
      <c r="H1774" s="69"/>
      <c r="I1774" s="69"/>
      <c r="J1774" s="69"/>
    </row>
    <row r="1775" spans="8:10" x14ac:dyDescent="0.25">
      <c r="H1775" s="69"/>
      <c r="I1775" s="69"/>
      <c r="J1775" s="69"/>
    </row>
    <row r="1776" spans="8:10" x14ac:dyDescent="0.25">
      <c r="H1776" s="69"/>
      <c r="I1776" s="69"/>
      <c r="J1776" s="69"/>
    </row>
    <row r="1777" spans="8:10" x14ac:dyDescent="0.25">
      <c r="H1777" s="69"/>
      <c r="I1777" s="69"/>
      <c r="J1777" s="69"/>
    </row>
    <row r="1778" spans="8:10" x14ac:dyDescent="0.25">
      <c r="H1778" s="69"/>
      <c r="I1778" s="69"/>
      <c r="J1778" s="69"/>
    </row>
    <row r="1779" spans="8:10" x14ac:dyDescent="0.25">
      <c r="H1779" s="69"/>
      <c r="I1779" s="69"/>
      <c r="J1779" s="69"/>
    </row>
    <row r="1780" spans="8:10" x14ac:dyDescent="0.25">
      <c r="H1780" s="69"/>
      <c r="I1780" s="69"/>
      <c r="J1780" s="69"/>
    </row>
    <row r="1781" spans="8:10" x14ac:dyDescent="0.25">
      <c r="H1781" s="69"/>
      <c r="I1781" s="69"/>
      <c r="J1781" s="69"/>
    </row>
    <row r="1782" spans="8:10" x14ac:dyDescent="0.25">
      <c r="H1782" s="69"/>
      <c r="I1782" s="69"/>
      <c r="J1782" s="69"/>
    </row>
    <row r="1783" spans="8:10" x14ac:dyDescent="0.25">
      <c r="H1783" s="69"/>
      <c r="I1783" s="69"/>
      <c r="J1783" s="69"/>
    </row>
    <row r="1784" spans="8:10" x14ac:dyDescent="0.25">
      <c r="H1784" s="69"/>
      <c r="I1784" s="69"/>
      <c r="J1784" s="69"/>
    </row>
    <row r="1785" spans="8:10" x14ac:dyDescent="0.25">
      <c r="H1785" s="69"/>
      <c r="I1785" s="69"/>
      <c r="J1785" s="69"/>
    </row>
    <row r="1786" spans="8:10" x14ac:dyDescent="0.25">
      <c r="H1786" s="69"/>
      <c r="I1786" s="69"/>
      <c r="J1786" s="69"/>
    </row>
    <row r="1787" spans="8:10" x14ac:dyDescent="0.25">
      <c r="H1787" s="69"/>
      <c r="I1787" s="69"/>
      <c r="J1787" s="69"/>
    </row>
    <row r="1788" spans="8:10" x14ac:dyDescent="0.25">
      <c r="H1788" s="69"/>
      <c r="I1788" s="69"/>
      <c r="J1788" s="69"/>
    </row>
    <row r="1789" spans="8:10" x14ac:dyDescent="0.25">
      <c r="H1789" s="69"/>
      <c r="I1789" s="69"/>
      <c r="J1789" s="69"/>
    </row>
    <row r="1790" spans="8:10" x14ac:dyDescent="0.25">
      <c r="H1790" s="69"/>
      <c r="I1790" s="69"/>
      <c r="J1790" s="69"/>
    </row>
    <row r="1791" spans="8:10" x14ac:dyDescent="0.25">
      <c r="H1791" s="69"/>
      <c r="I1791" s="69"/>
      <c r="J1791" s="69"/>
    </row>
    <row r="1792" spans="8:10" x14ac:dyDescent="0.25">
      <c r="H1792" s="69"/>
      <c r="I1792" s="69"/>
      <c r="J1792" s="69"/>
    </row>
    <row r="1793" spans="8:10" x14ac:dyDescent="0.25">
      <c r="H1793" s="69"/>
      <c r="I1793" s="69"/>
      <c r="J1793" s="69"/>
    </row>
    <row r="1794" spans="8:10" x14ac:dyDescent="0.25">
      <c r="H1794" s="69"/>
      <c r="I1794" s="69"/>
      <c r="J1794" s="69"/>
    </row>
    <row r="1795" spans="8:10" x14ac:dyDescent="0.25">
      <c r="H1795" s="69"/>
      <c r="I1795" s="69"/>
      <c r="J1795" s="69"/>
    </row>
    <row r="1796" spans="8:10" x14ac:dyDescent="0.25">
      <c r="H1796" s="69"/>
      <c r="I1796" s="69"/>
      <c r="J1796" s="69"/>
    </row>
    <row r="1797" spans="8:10" x14ac:dyDescent="0.25">
      <c r="H1797" s="69"/>
      <c r="I1797" s="69"/>
      <c r="J1797" s="69"/>
    </row>
    <row r="1798" spans="8:10" x14ac:dyDescent="0.25">
      <c r="H1798" s="69"/>
      <c r="I1798" s="69"/>
      <c r="J1798" s="69"/>
    </row>
    <row r="1799" spans="8:10" x14ac:dyDescent="0.25">
      <c r="H1799" s="69"/>
      <c r="I1799" s="69"/>
      <c r="J1799" s="69"/>
    </row>
    <row r="1800" spans="8:10" x14ac:dyDescent="0.25">
      <c r="H1800" s="69"/>
      <c r="I1800" s="69"/>
      <c r="J1800" s="69"/>
    </row>
    <row r="1801" spans="8:10" x14ac:dyDescent="0.25">
      <c r="H1801" s="69"/>
      <c r="I1801" s="69"/>
      <c r="J1801" s="69"/>
    </row>
    <row r="1802" spans="8:10" x14ac:dyDescent="0.25">
      <c r="H1802" s="69"/>
      <c r="I1802" s="69"/>
      <c r="J1802" s="69"/>
    </row>
    <row r="1803" spans="8:10" x14ac:dyDescent="0.25">
      <c r="H1803" s="69"/>
      <c r="I1803" s="69"/>
      <c r="J1803" s="69"/>
    </row>
    <row r="1804" spans="8:10" x14ac:dyDescent="0.25">
      <c r="H1804" s="69"/>
      <c r="I1804" s="69"/>
      <c r="J1804" s="69"/>
    </row>
    <row r="1805" spans="8:10" x14ac:dyDescent="0.25">
      <c r="H1805" s="69"/>
      <c r="I1805" s="69"/>
      <c r="J1805" s="69"/>
    </row>
    <row r="1806" spans="8:10" x14ac:dyDescent="0.25">
      <c r="H1806" s="69"/>
      <c r="I1806" s="69"/>
      <c r="J1806" s="69"/>
    </row>
    <row r="1807" spans="8:10" x14ac:dyDescent="0.25">
      <c r="H1807" s="69"/>
      <c r="I1807" s="69"/>
      <c r="J1807" s="69"/>
    </row>
    <row r="1808" spans="8:10" x14ac:dyDescent="0.25">
      <c r="H1808" s="69"/>
      <c r="I1808" s="69"/>
      <c r="J1808" s="69"/>
    </row>
    <row r="1809" spans="8:10" x14ac:dyDescent="0.25">
      <c r="H1809" s="69"/>
      <c r="I1809" s="69"/>
      <c r="J1809" s="69"/>
    </row>
    <row r="1810" spans="8:10" x14ac:dyDescent="0.25">
      <c r="H1810" s="69"/>
      <c r="I1810" s="69"/>
      <c r="J1810" s="69"/>
    </row>
    <row r="1811" spans="8:10" x14ac:dyDescent="0.25">
      <c r="H1811" s="69"/>
      <c r="I1811" s="69"/>
      <c r="J1811" s="69"/>
    </row>
    <row r="1812" spans="8:10" x14ac:dyDescent="0.25">
      <c r="H1812" s="69"/>
      <c r="I1812" s="69"/>
      <c r="J1812" s="69"/>
    </row>
    <row r="1813" spans="8:10" x14ac:dyDescent="0.25">
      <c r="H1813" s="69"/>
      <c r="I1813" s="69"/>
      <c r="J1813" s="69"/>
    </row>
    <row r="1814" spans="8:10" x14ac:dyDescent="0.25">
      <c r="H1814" s="69"/>
      <c r="I1814" s="69"/>
      <c r="J1814" s="69"/>
    </row>
    <row r="1815" spans="8:10" x14ac:dyDescent="0.25">
      <c r="H1815" s="69"/>
      <c r="I1815" s="69"/>
      <c r="J1815" s="69"/>
    </row>
    <row r="1816" spans="8:10" x14ac:dyDescent="0.25">
      <c r="H1816" s="69"/>
      <c r="I1816" s="69"/>
      <c r="J1816" s="69"/>
    </row>
    <row r="1817" spans="8:10" x14ac:dyDescent="0.25">
      <c r="H1817" s="69"/>
      <c r="I1817" s="69"/>
      <c r="J1817" s="69"/>
    </row>
    <row r="1818" spans="8:10" x14ac:dyDescent="0.25">
      <c r="H1818" s="69"/>
      <c r="I1818" s="69"/>
      <c r="J1818" s="69"/>
    </row>
    <row r="1819" spans="8:10" x14ac:dyDescent="0.25">
      <c r="H1819" s="69"/>
      <c r="I1819" s="69"/>
      <c r="J1819" s="69"/>
    </row>
    <row r="1820" spans="8:10" x14ac:dyDescent="0.25">
      <c r="H1820" s="69"/>
      <c r="I1820" s="69"/>
      <c r="J1820" s="69"/>
    </row>
    <row r="1821" spans="8:10" x14ac:dyDescent="0.25">
      <c r="H1821" s="69"/>
      <c r="I1821" s="69"/>
      <c r="J1821" s="69"/>
    </row>
    <row r="1822" spans="8:10" x14ac:dyDescent="0.25">
      <c r="H1822" s="69"/>
      <c r="I1822" s="69"/>
      <c r="J1822" s="69"/>
    </row>
    <row r="1823" spans="8:10" x14ac:dyDescent="0.25">
      <c r="H1823" s="69"/>
      <c r="I1823" s="69"/>
      <c r="J1823" s="69"/>
    </row>
    <row r="1824" spans="8:10" x14ac:dyDescent="0.25">
      <c r="H1824" s="69"/>
      <c r="I1824" s="69"/>
      <c r="J1824" s="69"/>
    </row>
    <row r="1825" spans="8:10" x14ac:dyDescent="0.25">
      <c r="H1825" s="69"/>
      <c r="I1825" s="69"/>
      <c r="J1825" s="69"/>
    </row>
    <row r="1826" spans="8:10" x14ac:dyDescent="0.25">
      <c r="H1826" s="69"/>
      <c r="I1826" s="69"/>
      <c r="J1826" s="69"/>
    </row>
    <row r="1827" spans="8:10" x14ac:dyDescent="0.25">
      <c r="H1827" s="69"/>
      <c r="I1827" s="69"/>
      <c r="J1827" s="69"/>
    </row>
    <row r="1828" spans="8:10" x14ac:dyDescent="0.25">
      <c r="H1828" s="69"/>
      <c r="I1828" s="69"/>
      <c r="J1828" s="69"/>
    </row>
    <row r="1829" spans="8:10" x14ac:dyDescent="0.25">
      <c r="H1829" s="69"/>
      <c r="I1829" s="69"/>
      <c r="J1829" s="69"/>
    </row>
    <row r="1830" spans="8:10" x14ac:dyDescent="0.25">
      <c r="H1830" s="69"/>
      <c r="I1830" s="69"/>
      <c r="J1830" s="69"/>
    </row>
    <row r="1831" spans="8:10" x14ac:dyDescent="0.25">
      <c r="H1831" s="69"/>
      <c r="I1831" s="69"/>
      <c r="J1831" s="69"/>
    </row>
    <row r="1832" spans="8:10" x14ac:dyDescent="0.25">
      <c r="H1832" s="69"/>
      <c r="I1832" s="69"/>
      <c r="J1832" s="69"/>
    </row>
    <row r="1833" spans="8:10" x14ac:dyDescent="0.25">
      <c r="H1833" s="69"/>
      <c r="I1833" s="69"/>
      <c r="J1833" s="69"/>
    </row>
    <row r="1834" spans="8:10" x14ac:dyDescent="0.25">
      <c r="H1834" s="69"/>
      <c r="I1834" s="69"/>
      <c r="J1834" s="69"/>
    </row>
    <row r="1835" spans="8:10" x14ac:dyDescent="0.25">
      <c r="H1835" s="69"/>
      <c r="I1835" s="69"/>
      <c r="J1835" s="69"/>
    </row>
    <row r="1836" spans="8:10" x14ac:dyDescent="0.25">
      <c r="H1836" s="69"/>
      <c r="I1836" s="69"/>
      <c r="J1836" s="69"/>
    </row>
    <row r="1837" spans="8:10" x14ac:dyDescent="0.25">
      <c r="H1837" s="69"/>
      <c r="I1837" s="69"/>
      <c r="J1837" s="69"/>
    </row>
    <row r="1838" spans="8:10" x14ac:dyDescent="0.25">
      <c r="H1838" s="69"/>
      <c r="I1838" s="69"/>
      <c r="J1838" s="69"/>
    </row>
    <row r="1839" spans="8:10" x14ac:dyDescent="0.25">
      <c r="H1839" s="69"/>
      <c r="I1839" s="69"/>
      <c r="J1839" s="69"/>
    </row>
    <row r="1840" spans="8:10" x14ac:dyDescent="0.25">
      <c r="H1840" s="69"/>
      <c r="I1840" s="69"/>
      <c r="J1840" s="69"/>
    </row>
    <row r="1841" spans="8:10" x14ac:dyDescent="0.25">
      <c r="H1841" s="69"/>
      <c r="I1841" s="69"/>
      <c r="J1841" s="69"/>
    </row>
    <row r="1842" spans="8:10" x14ac:dyDescent="0.25">
      <c r="H1842" s="69"/>
      <c r="I1842" s="69"/>
      <c r="J1842" s="69"/>
    </row>
    <row r="1843" spans="8:10" x14ac:dyDescent="0.25">
      <c r="H1843" s="69"/>
      <c r="I1843" s="69"/>
      <c r="J1843" s="69"/>
    </row>
    <row r="1844" spans="8:10" x14ac:dyDescent="0.25">
      <c r="H1844" s="69"/>
      <c r="I1844" s="69"/>
      <c r="J1844" s="69"/>
    </row>
    <row r="1845" spans="8:10" x14ac:dyDescent="0.25">
      <c r="H1845" s="69"/>
      <c r="I1845" s="69"/>
      <c r="J1845" s="69"/>
    </row>
    <row r="1846" spans="8:10" x14ac:dyDescent="0.25">
      <c r="H1846" s="69"/>
      <c r="I1846" s="69"/>
      <c r="J1846" s="69"/>
    </row>
    <row r="1847" spans="8:10" x14ac:dyDescent="0.25">
      <c r="H1847" s="69"/>
      <c r="I1847" s="69"/>
      <c r="J1847" s="69"/>
    </row>
    <row r="1848" spans="8:10" x14ac:dyDescent="0.25">
      <c r="H1848" s="69"/>
      <c r="I1848" s="69"/>
      <c r="J1848" s="69"/>
    </row>
    <row r="1849" spans="8:10" x14ac:dyDescent="0.25">
      <c r="H1849" s="69"/>
      <c r="I1849" s="69"/>
      <c r="J1849" s="69"/>
    </row>
    <row r="1850" spans="8:10" x14ac:dyDescent="0.25">
      <c r="H1850" s="69"/>
      <c r="I1850" s="69"/>
      <c r="J1850" s="69"/>
    </row>
    <row r="1851" spans="8:10" x14ac:dyDescent="0.25">
      <c r="H1851" s="69"/>
      <c r="I1851" s="69"/>
      <c r="J1851" s="69"/>
    </row>
    <row r="1852" spans="8:10" x14ac:dyDescent="0.25">
      <c r="H1852" s="69"/>
      <c r="I1852" s="69"/>
      <c r="J1852" s="69"/>
    </row>
    <row r="1853" spans="8:10" x14ac:dyDescent="0.25">
      <c r="H1853" s="69"/>
      <c r="I1853" s="69"/>
      <c r="J1853" s="69"/>
    </row>
    <row r="1854" spans="8:10" x14ac:dyDescent="0.25">
      <c r="H1854" s="69"/>
      <c r="I1854" s="69"/>
      <c r="J1854" s="69"/>
    </row>
    <row r="1855" spans="8:10" x14ac:dyDescent="0.25">
      <c r="H1855" s="69"/>
      <c r="I1855" s="69"/>
      <c r="J1855" s="69"/>
    </row>
    <row r="1856" spans="8:10" x14ac:dyDescent="0.25">
      <c r="H1856" s="69"/>
      <c r="I1856" s="69"/>
      <c r="J1856" s="69"/>
    </row>
    <row r="1857" spans="8:10" x14ac:dyDescent="0.25">
      <c r="H1857" s="69"/>
      <c r="I1857" s="69"/>
      <c r="J1857" s="69"/>
    </row>
    <row r="1858" spans="8:10" x14ac:dyDescent="0.25">
      <c r="H1858" s="69"/>
      <c r="I1858" s="69"/>
      <c r="J1858" s="69"/>
    </row>
    <row r="1859" spans="8:10" x14ac:dyDescent="0.25">
      <c r="H1859" s="69"/>
      <c r="I1859" s="69"/>
      <c r="J1859" s="69"/>
    </row>
    <row r="1860" spans="8:10" x14ac:dyDescent="0.25">
      <c r="H1860" s="69"/>
      <c r="I1860" s="69"/>
      <c r="J1860" s="69"/>
    </row>
    <row r="1861" spans="8:10" x14ac:dyDescent="0.25">
      <c r="H1861" s="69"/>
      <c r="I1861" s="69"/>
      <c r="J1861" s="69"/>
    </row>
    <row r="1862" spans="8:10" x14ac:dyDescent="0.25">
      <c r="H1862" s="69"/>
      <c r="I1862" s="69"/>
      <c r="J1862" s="69"/>
    </row>
    <row r="1863" spans="8:10" x14ac:dyDescent="0.25">
      <c r="H1863" s="69"/>
      <c r="I1863" s="69"/>
      <c r="J1863" s="69"/>
    </row>
    <row r="1864" spans="8:10" x14ac:dyDescent="0.25">
      <c r="H1864" s="69"/>
      <c r="I1864" s="69"/>
      <c r="J1864" s="69"/>
    </row>
    <row r="1865" spans="8:10" x14ac:dyDescent="0.25">
      <c r="H1865" s="69"/>
      <c r="I1865" s="69"/>
      <c r="J1865" s="69"/>
    </row>
    <row r="1866" spans="8:10" x14ac:dyDescent="0.25">
      <c r="H1866" s="69"/>
      <c r="I1866" s="69"/>
      <c r="J1866" s="69"/>
    </row>
    <row r="1867" spans="8:10" x14ac:dyDescent="0.25">
      <c r="H1867" s="69"/>
      <c r="I1867" s="69"/>
      <c r="J1867" s="69"/>
    </row>
    <row r="1868" spans="8:10" x14ac:dyDescent="0.25">
      <c r="H1868" s="69"/>
      <c r="I1868" s="69"/>
      <c r="J1868" s="69"/>
    </row>
    <row r="1869" spans="8:10" x14ac:dyDescent="0.25">
      <c r="H1869" s="69"/>
      <c r="I1869" s="69"/>
      <c r="J1869" s="69"/>
    </row>
    <row r="1870" spans="8:10" x14ac:dyDescent="0.25">
      <c r="H1870" s="69"/>
      <c r="I1870" s="69"/>
      <c r="J1870" s="69"/>
    </row>
    <row r="1871" spans="8:10" x14ac:dyDescent="0.25">
      <c r="H1871" s="69"/>
      <c r="I1871" s="69"/>
      <c r="J1871" s="69"/>
    </row>
    <row r="1872" spans="8:10" x14ac:dyDescent="0.25">
      <c r="H1872" s="69"/>
      <c r="I1872" s="69"/>
      <c r="J1872" s="69"/>
    </row>
    <row r="1873" spans="8:10" x14ac:dyDescent="0.25">
      <c r="H1873" s="69"/>
      <c r="I1873" s="69"/>
      <c r="J1873" s="69"/>
    </row>
    <row r="1874" spans="8:10" x14ac:dyDescent="0.25">
      <c r="H1874" s="69"/>
      <c r="I1874" s="69"/>
      <c r="J1874" s="69"/>
    </row>
    <row r="1875" spans="8:10" x14ac:dyDescent="0.25">
      <c r="H1875" s="69"/>
      <c r="I1875" s="69"/>
      <c r="J1875" s="69"/>
    </row>
    <row r="1876" spans="8:10" x14ac:dyDescent="0.25">
      <c r="H1876" s="69"/>
      <c r="I1876" s="69"/>
      <c r="J1876" s="69"/>
    </row>
    <row r="1877" spans="8:10" x14ac:dyDescent="0.25">
      <c r="H1877" s="69"/>
      <c r="I1877" s="69"/>
      <c r="J1877" s="69"/>
    </row>
    <row r="1878" spans="8:10" x14ac:dyDescent="0.25">
      <c r="H1878" s="69"/>
      <c r="I1878" s="69"/>
      <c r="J1878" s="69"/>
    </row>
    <row r="1879" spans="8:10" x14ac:dyDescent="0.25">
      <c r="H1879" s="69"/>
      <c r="I1879" s="69"/>
      <c r="J1879" s="69"/>
    </row>
    <row r="1880" spans="8:10" x14ac:dyDescent="0.25">
      <c r="H1880" s="69"/>
      <c r="I1880" s="69"/>
      <c r="J1880" s="69"/>
    </row>
    <row r="1881" spans="8:10" x14ac:dyDescent="0.25">
      <c r="H1881" s="69"/>
      <c r="I1881" s="69"/>
      <c r="J1881" s="69"/>
    </row>
    <row r="1882" spans="8:10" x14ac:dyDescent="0.25">
      <c r="H1882" s="69"/>
      <c r="I1882" s="69"/>
      <c r="J1882" s="69"/>
    </row>
    <row r="1883" spans="8:10" x14ac:dyDescent="0.25">
      <c r="H1883" s="69"/>
      <c r="I1883" s="69"/>
      <c r="J1883" s="69"/>
    </row>
    <row r="1884" spans="8:10" x14ac:dyDescent="0.25">
      <c r="H1884" s="69"/>
      <c r="I1884" s="69"/>
      <c r="J1884" s="69"/>
    </row>
    <row r="1885" spans="8:10" x14ac:dyDescent="0.25">
      <c r="H1885" s="69"/>
      <c r="I1885" s="69"/>
      <c r="J1885" s="69"/>
    </row>
    <row r="1886" spans="8:10" x14ac:dyDescent="0.25">
      <c r="H1886" s="69"/>
      <c r="I1886" s="69"/>
      <c r="J1886" s="69"/>
    </row>
    <row r="1887" spans="8:10" x14ac:dyDescent="0.25">
      <c r="H1887" s="69"/>
      <c r="I1887" s="69"/>
      <c r="J1887" s="69"/>
    </row>
    <row r="1888" spans="8:10" x14ac:dyDescent="0.25">
      <c r="H1888" s="69"/>
      <c r="I1888" s="69"/>
      <c r="J1888" s="69"/>
    </row>
    <row r="1889" spans="8:10" x14ac:dyDescent="0.25">
      <c r="H1889" s="69"/>
      <c r="I1889" s="69"/>
      <c r="J1889" s="69"/>
    </row>
    <row r="1890" spans="8:10" x14ac:dyDescent="0.25">
      <c r="H1890" s="69"/>
      <c r="I1890" s="69"/>
      <c r="J1890" s="69"/>
    </row>
    <row r="1891" spans="8:10" x14ac:dyDescent="0.25">
      <c r="H1891" s="69"/>
      <c r="I1891" s="69"/>
      <c r="J1891" s="69"/>
    </row>
    <row r="1892" spans="8:10" x14ac:dyDescent="0.25">
      <c r="H1892" s="69"/>
      <c r="I1892" s="69"/>
      <c r="J1892" s="69"/>
    </row>
    <row r="1893" spans="8:10" x14ac:dyDescent="0.25">
      <c r="H1893" s="69"/>
      <c r="I1893" s="69"/>
      <c r="J1893" s="69"/>
    </row>
    <row r="1894" spans="8:10" x14ac:dyDescent="0.25">
      <c r="H1894" s="69"/>
      <c r="I1894" s="69"/>
      <c r="J1894" s="69"/>
    </row>
    <row r="1895" spans="8:10" x14ac:dyDescent="0.25">
      <c r="H1895" s="69"/>
      <c r="I1895" s="69"/>
      <c r="J1895" s="69"/>
    </row>
    <row r="1896" spans="8:10" x14ac:dyDescent="0.25">
      <c r="H1896" s="69"/>
      <c r="I1896" s="69"/>
      <c r="J1896" s="69"/>
    </row>
    <row r="1897" spans="8:10" x14ac:dyDescent="0.25">
      <c r="H1897" s="69"/>
      <c r="I1897" s="69"/>
      <c r="J1897" s="69"/>
    </row>
    <row r="1898" spans="8:10" x14ac:dyDescent="0.25">
      <c r="H1898" s="69"/>
      <c r="I1898" s="69"/>
      <c r="J1898" s="69"/>
    </row>
    <row r="1899" spans="8:10" x14ac:dyDescent="0.25">
      <c r="H1899" s="69"/>
      <c r="I1899" s="69"/>
      <c r="J1899" s="69"/>
    </row>
    <row r="1900" spans="8:10" x14ac:dyDescent="0.25">
      <c r="H1900" s="69"/>
      <c r="I1900" s="69"/>
      <c r="J1900" s="69"/>
    </row>
    <row r="1901" spans="8:10" x14ac:dyDescent="0.25">
      <c r="H1901" s="69"/>
      <c r="I1901" s="69"/>
      <c r="J1901" s="69"/>
    </row>
    <row r="1902" spans="8:10" x14ac:dyDescent="0.25">
      <c r="H1902" s="69"/>
      <c r="I1902" s="69"/>
      <c r="J1902" s="69"/>
    </row>
    <row r="1903" spans="8:10" x14ac:dyDescent="0.25">
      <c r="H1903" s="69"/>
      <c r="I1903" s="69"/>
      <c r="J1903" s="69"/>
    </row>
    <row r="1904" spans="8:10" x14ac:dyDescent="0.25">
      <c r="H1904" s="69"/>
      <c r="I1904" s="69"/>
      <c r="J1904" s="69"/>
    </row>
    <row r="1905" spans="8:10" x14ac:dyDescent="0.25">
      <c r="H1905" s="69"/>
      <c r="I1905" s="69"/>
      <c r="J1905" s="69"/>
    </row>
    <row r="1906" spans="8:10" x14ac:dyDescent="0.25">
      <c r="H1906" s="69"/>
      <c r="I1906" s="69"/>
      <c r="J1906" s="69"/>
    </row>
    <row r="1907" spans="8:10" x14ac:dyDescent="0.25">
      <c r="H1907" s="69"/>
      <c r="I1907" s="69"/>
      <c r="J1907" s="69"/>
    </row>
    <row r="1908" spans="8:10" x14ac:dyDescent="0.25">
      <c r="H1908" s="69"/>
      <c r="I1908" s="69"/>
      <c r="J1908" s="69"/>
    </row>
    <row r="1909" spans="8:10" x14ac:dyDescent="0.25">
      <c r="H1909" s="69"/>
      <c r="I1909" s="69"/>
      <c r="J1909" s="69"/>
    </row>
    <row r="1910" spans="8:10" x14ac:dyDescent="0.25">
      <c r="H1910" s="69"/>
      <c r="I1910" s="69"/>
      <c r="J1910" s="69"/>
    </row>
    <row r="1911" spans="8:10" x14ac:dyDescent="0.25">
      <c r="H1911" s="69"/>
      <c r="I1911" s="69"/>
      <c r="J1911" s="69"/>
    </row>
    <row r="1912" spans="8:10" x14ac:dyDescent="0.25">
      <c r="H1912" s="69"/>
      <c r="I1912" s="69"/>
      <c r="J1912" s="69"/>
    </row>
    <row r="1913" spans="8:10" x14ac:dyDescent="0.25">
      <c r="H1913" s="69"/>
      <c r="I1913" s="69"/>
      <c r="J1913" s="69"/>
    </row>
    <row r="1914" spans="8:10" x14ac:dyDescent="0.25">
      <c r="H1914" s="69"/>
      <c r="I1914" s="69"/>
      <c r="J1914" s="69"/>
    </row>
    <row r="1915" spans="8:10" x14ac:dyDescent="0.25">
      <c r="H1915" s="69"/>
      <c r="I1915" s="69"/>
      <c r="J1915" s="69"/>
    </row>
    <row r="1916" spans="8:10" x14ac:dyDescent="0.25">
      <c r="H1916" s="69"/>
      <c r="I1916" s="69"/>
      <c r="J1916" s="69"/>
    </row>
    <row r="1917" spans="8:10" x14ac:dyDescent="0.25">
      <c r="H1917" s="69"/>
      <c r="I1917" s="69"/>
      <c r="J1917" s="69"/>
    </row>
    <row r="1918" spans="8:10" x14ac:dyDescent="0.25">
      <c r="H1918" s="69"/>
      <c r="I1918" s="69"/>
      <c r="J1918" s="69"/>
    </row>
    <row r="1919" spans="8:10" x14ac:dyDescent="0.25">
      <c r="H1919" s="69"/>
      <c r="I1919" s="69"/>
      <c r="J1919" s="69"/>
    </row>
    <row r="1920" spans="8:10" x14ac:dyDescent="0.25">
      <c r="H1920" s="69"/>
      <c r="I1920" s="69"/>
      <c r="J1920" s="69"/>
    </row>
    <row r="1921" spans="8:10" x14ac:dyDescent="0.25">
      <c r="H1921" s="69"/>
      <c r="I1921" s="69"/>
      <c r="J1921" s="69"/>
    </row>
    <row r="1922" spans="8:10" x14ac:dyDescent="0.25">
      <c r="H1922" s="69"/>
      <c r="I1922" s="69"/>
      <c r="J1922" s="69"/>
    </row>
    <row r="1923" spans="8:10" x14ac:dyDescent="0.25">
      <c r="H1923" s="69"/>
      <c r="I1923" s="69"/>
      <c r="J1923" s="69"/>
    </row>
    <row r="1924" spans="8:10" x14ac:dyDescent="0.25">
      <c r="H1924" s="69"/>
      <c r="I1924" s="69"/>
      <c r="J1924" s="69"/>
    </row>
    <row r="1925" spans="8:10" x14ac:dyDescent="0.25">
      <c r="H1925" s="69"/>
      <c r="I1925" s="69"/>
      <c r="J1925" s="69"/>
    </row>
    <row r="1926" spans="8:10" x14ac:dyDescent="0.25">
      <c r="H1926" s="69"/>
      <c r="I1926" s="69"/>
      <c r="J1926" s="69"/>
    </row>
    <row r="1927" spans="8:10" x14ac:dyDescent="0.25">
      <c r="H1927" s="69"/>
      <c r="I1927" s="69"/>
      <c r="J1927" s="69"/>
    </row>
    <row r="1928" spans="8:10" x14ac:dyDescent="0.25">
      <c r="H1928" s="69"/>
      <c r="I1928" s="69"/>
      <c r="J1928" s="69"/>
    </row>
    <row r="1929" spans="8:10" x14ac:dyDescent="0.25">
      <c r="H1929" s="69"/>
      <c r="I1929" s="69"/>
      <c r="J1929" s="69"/>
    </row>
    <row r="1930" spans="8:10" x14ac:dyDescent="0.25">
      <c r="H1930" s="69"/>
      <c r="I1930" s="69"/>
      <c r="J1930" s="69"/>
    </row>
    <row r="1931" spans="8:10" x14ac:dyDescent="0.25">
      <c r="H1931" s="69"/>
      <c r="I1931" s="69"/>
      <c r="J1931" s="69"/>
    </row>
    <row r="1932" spans="8:10" x14ac:dyDescent="0.25">
      <c r="H1932" s="69"/>
      <c r="I1932" s="69"/>
      <c r="J1932" s="69"/>
    </row>
    <row r="1933" spans="8:10" x14ac:dyDescent="0.25">
      <c r="H1933" s="69"/>
      <c r="I1933" s="69"/>
      <c r="J1933" s="69"/>
    </row>
    <row r="1934" spans="8:10" x14ac:dyDescent="0.25">
      <c r="H1934" s="69"/>
      <c r="I1934" s="69"/>
      <c r="J1934" s="69"/>
    </row>
    <row r="1935" spans="8:10" x14ac:dyDescent="0.25">
      <c r="H1935" s="69"/>
      <c r="I1935" s="69"/>
      <c r="J1935" s="69"/>
    </row>
    <row r="1936" spans="8:10" x14ac:dyDescent="0.25">
      <c r="H1936" s="69"/>
      <c r="I1936" s="69"/>
      <c r="J1936" s="69"/>
    </row>
    <row r="1937" spans="8:10" x14ac:dyDescent="0.25">
      <c r="H1937" s="69"/>
      <c r="I1937" s="69"/>
      <c r="J1937" s="69"/>
    </row>
    <row r="1938" spans="8:10" x14ac:dyDescent="0.25">
      <c r="H1938" s="69"/>
      <c r="I1938" s="69"/>
      <c r="J1938" s="69"/>
    </row>
    <row r="1939" spans="8:10" x14ac:dyDescent="0.25">
      <c r="H1939" s="69"/>
      <c r="I1939" s="69"/>
      <c r="J1939" s="69"/>
    </row>
    <row r="1940" spans="8:10" x14ac:dyDescent="0.25">
      <c r="H1940" s="69"/>
      <c r="I1940" s="69"/>
      <c r="J1940" s="69"/>
    </row>
    <row r="1941" spans="8:10" x14ac:dyDescent="0.25">
      <c r="H1941" s="69"/>
      <c r="I1941" s="69"/>
      <c r="J1941" s="69"/>
    </row>
    <row r="1942" spans="8:10" x14ac:dyDescent="0.25">
      <c r="H1942" s="69"/>
      <c r="I1942" s="69"/>
      <c r="J1942" s="69"/>
    </row>
    <row r="1943" spans="8:10" x14ac:dyDescent="0.25">
      <c r="H1943" s="69"/>
      <c r="I1943" s="69"/>
      <c r="J1943" s="69"/>
    </row>
    <row r="1944" spans="8:10" x14ac:dyDescent="0.25">
      <c r="H1944" s="69"/>
      <c r="I1944" s="69"/>
      <c r="J1944" s="69"/>
    </row>
    <row r="1945" spans="8:10" x14ac:dyDescent="0.25">
      <c r="H1945" s="69"/>
      <c r="I1945" s="69"/>
      <c r="J1945" s="69"/>
    </row>
    <row r="1946" spans="8:10" x14ac:dyDescent="0.25">
      <c r="H1946" s="69"/>
      <c r="I1946" s="69"/>
      <c r="J1946" s="69"/>
    </row>
    <row r="1947" spans="8:10" x14ac:dyDescent="0.25">
      <c r="H1947" s="69"/>
      <c r="I1947" s="69"/>
      <c r="J1947" s="69"/>
    </row>
    <row r="1948" spans="8:10" x14ac:dyDescent="0.25">
      <c r="H1948" s="69"/>
      <c r="I1948" s="69"/>
      <c r="J1948" s="69"/>
    </row>
    <row r="1949" spans="8:10" x14ac:dyDescent="0.25">
      <c r="H1949" s="69"/>
      <c r="I1949" s="69"/>
      <c r="J1949" s="69"/>
    </row>
    <row r="1950" spans="8:10" x14ac:dyDescent="0.25">
      <c r="H1950" s="69"/>
      <c r="I1950" s="69"/>
      <c r="J1950" s="69"/>
    </row>
    <row r="1951" spans="8:10" x14ac:dyDescent="0.25">
      <c r="H1951" s="69"/>
      <c r="I1951" s="69"/>
      <c r="J1951" s="69"/>
    </row>
    <row r="1952" spans="8:10" x14ac:dyDescent="0.25">
      <c r="H1952" s="69"/>
      <c r="I1952" s="69"/>
      <c r="J1952" s="69"/>
    </row>
    <row r="1953" spans="8:10" x14ac:dyDescent="0.25">
      <c r="H1953" s="69"/>
      <c r="I1953" s="69"/>
      <c r="J1953" s="69"/>
    </row>
    <row r="1954" spans="8:10" x14ac:dyDescent="0.25">
      <c r="H1954" s="69"/>
      <c r="I1954" s="69"/>
      <c r="J1954" s="69"/>
    </row>
    <row r="1955" spans="8:10" x14ac:dyDescent="0.25">
      <c r="H1955" s="69"/>
      <c r="I1955" s="69"/>
      <c r="J1955" s="69"/>
    </row>
    <row r="1956" spans="8:10" x14ac:dyDescent="0.25">
      <c r="H1956" s="69"/>
      <c r="I1956" s="69"/>
      <c r="J1956" s="69"/>
    </row>
    <row r="1957" spans="8:10" x14ac:dyDescent="0.25">
      <c r="H1957" s="69"/>
      <c r="I1957" s="69"/>
      <c r="J1957" s="69"/>
    </row>
    <row r="1958" spans="8:10" x14ac:dyDescent="0.25">
      <c r="H1958" s="69"/>
      <c r="I1958" s="69"/>
      <c r="J1958" s="69"/>
    </row>
    <row r="1959" spans="8:10" x14ac:dyDescent="0.25">
      <c r="H1959" s="69"/>
      <c r="I1959" s="69"/>
      <c r="J1959" s="69"/>
    </row>
    <row r="1960" spans="8:10" x14ac:dyDescent="0.25">
      <c r="H1960" s="69"/>
      <c r="I1960" s="69"/>
      <c r="J1960" s="69"/>
    </row>
    <row r="1961" spans="8:10" x14ac:dyDescent="0.25">
      <c r="H1961" s="69"/>
      <c r="I1961" s="69"/>
      <c r="J1961" s="69"/>
    </row>
    <row r="1962" spans="8:10" x14ac:dyDescent="0.25">
      <c r="H1962" s="69"/>
      <c r="I1962" s="69"/>
      <c r="J1962" s="69"/>
    </row>
    <row r="1963" spans="8:10" x14ac:dyDescent="0.25">
      <c r="H1963" s="69"/>
      <c r="I1963" s="69"/>
      <c r="J1963" s="69"/>
    </row>
    <row r="1964" spans="8:10" x14ac:dyDescent="0.25">
      <c r="H1964" s="69"/>
      <c r="I1964" s="69"/>
      <c r="J1964" s="69"/>
    </row>
    <row r="1965" spans="8:10" x14ac:dyDescent="0.25">
      <c r="H1965" s="69"/>
      <c r="I1965" s="69"/>
      <c r="J1965" s="69"/>
    </row>
    <row r="1966" spans="8:10" x14ac:dyDescent="0.25">
      <c r="H1966" s="69"/>
      <c r="I1966" s="69"/>
      <c r="J1966" s="69"/>
    </row>
    <row r="1967" spans="8:10" x14ac:dyDescent="0.25">
      <c r="H1967" s="69"/>
      <c r="I1967" s="69"/>
      <c r="J1967" s="69"/>
    </row>
    <row r="1968" spans="8:10" x14ac:dyDescent="0.25">
      <c r="H1968" s="69"/>
      <c r="I1968" s="69"/>
      <c r="J1968" s="69"/>
    </row>
    <row r="1969" spans="8:10" x14ac:dyDescent="0.25">
      <c r="H1969" s="69"/>
      <c r="I1969" s="69"/>
      <c r="J1969" s="69"/>
    </row>
    <row r="1970" spans="8:10" x14ac:dyDescent="0.25">
      <c r="H1970" s="69"/>
      <c r="I1970" s="69"/>
      <c r="J1970" s="69"/>
    </row>
    <row r="1971" spans="8:10" x14ac:dyDescent="0.25">
      <c r="H1971" s="69"/>
      <c r="I1971" s="69"/>
      <c r="J1971" s="69"/>
    </row>
    <row r="1972" spans="8:10" x14ac:dyDescent="0.25">
      <c r="H1972" s="69"/>
      <c r="I1972" s="69"/>
      <c r="J1972" s="69"/>
    </row>
    <row r="1973" spans="8:10" x14ac:dyDescent="0.25">
      <c r="H1973" s="69"/>
      <c r="I1973" s="69"/>
      <c r="J1973" s="69"/>
    </row>
    <row r="1974" spans="8:10" x14ac:dyDescent="0.25">
      <c r="H1974" s="69"/>
      <c r="I1974" s="69"/>
      <c r="J1974" s="69"/>
    </row>
    <row r="1975" spans="8:10" x14ac:dyDescent="0.25">
      <c r="H1975" s="69"/>
      <c r="I1975" s="69"/>
      <c r="J1975" s="69"/>
    </row>
    <row r="1976" spans="8:10" x14ac:dyDescent="0.25">
      <c r="H1976" s="69"/>
      <c r="I1976" s="69"/>
      <c r="J1976" s="69"/>
    </row>
    <row r="1977" spans="8:10" x14ac:dyDescent="0.25">
      <c r="H1977" s="69"/>
      <c r="I1977" s="69"/>
      <c r="J1977" s="69"/>
    </row>
    <row r="1978" spans="8:10" x14ac:dyDescent="0.25">
      <c r="H1978" s="69"/>
      <c r="I1978" s="69"/>
      <c r="J1978" s="69"/>
    </row>
    <row r="1979" spans="8:10" x14ac:dyDescent="0.25">
      <c r="H1979" s="69"/>
      <c r="I1979" s="69"/>
      <c r="J1979" s="69"/>
    </row>
    <row r="1980" spans="8:10" x14ac:dyDescent="0.25">
      <c r="H1980" s="69"/>
      <c r="I1980" s="69"/>
      <c r="J1980" s="69"/>
    </row>
    <row r="1981" spans="8:10" x14ac:dyDescent="0.25">
      <c r="H1981" s="69"/>
      <c r="I1981" s="69"/>
      <c r="J1981" s="69"/>
    </row>
    <row r="1982" spans="8:10" x14ac:dyDescent="0.25">
      <c r="H1982" s="69"/>
      <c r="I1982" s="69"/>
      <c r="J1982" s="69"/>
    </row>
    <row r="1983" spans="8:10" x14ac:dyDescent="0.25">
      <c r="H1983" s="69"/>
      <c r="I1983" s="69"/>
      <c r="J1983" s="69"/>
    </row>
    <row r="1984" spans="8:10" x14ac:dyDescent="0.25">
      <c r="H1984" s="69"/>
      <c r="I1984" s="69"/>
      <c r="J1984" s="69"/>
    </row>
    <row r="1985" spans="8:10" x14ac:dyDescent="0.25">
      <c r="H1985" s="69"/>
      <c r="I1985" s="69"/>
      <c r="J1985" s="69"/>
    </row>
    <row r="1986" spans="8:10" x14ac:dyDescent="0.25">
      <c r="H1986" s="69"/>
      <c r="I1986" s="69"/>
      <c r="J1986" s="69"/>
    </row>
    <row r="1987" spans="8:10" x14ac:dyDescent="0.25">
      <c r="H1987" s="69"/>
      <c r="I1987" s="69"/>
      <c r="J1987" s="69"/>
    </row>
    <row r="1988" spans="8:10" x14ac:dyDescent="0.25">
      <c r="H1988" s="69"/>
      <c r="I1988" s="69"/>
      <c r="J1988" s="69"/>
    </row>
    <row r="1989" spans="8:10" x14ac:dyDescent="0.25">
      <c r="H1989" s="69"/>
      <c r="I1989" s="69"/>
      <c r="J1989" s="69"/>
    </row>
    <row r="1990" spans="8:10" x14ac:dyDescent="0.25">
      <c r="H1990" s="69"/>
      <c r="I1990" s="69"/>
      <c r="J1990" s="69"/>
    </row>
    <row r="1991" spans="8:10" x14ac:dyDescent="0.25">
      <c r="H1991" s="69"/>
      <c r="I1991" s="69"/>
      <c r="J1991" s="69"/>
    </row>
    <row r="1992" spans="8:10" x14ac:dyDescent="0.25">
      <c r="H1992" s="69"/>
      <c r="I1992" s="69"/>
      <c r="J1992" s="69"/>
    </row>
    <row r="1993" spans="8:10" x14ac:dyDescent="0.25">
      <c r="H1993" s="69"/>
      <c r="I1993" s="69"/>
      <c r="J1993" s="69"/>
    </row>
    <row r="1994" spans="8:10" x14ac:dyDescent="0.25">
      <c r="H1994" s="69"/>
      <c r="I1994" s="69"/>
      <c r="J1994" s="69"/>
    </row>
    <row r="1995" spans="8:10" x14ac:dyDescent="0.25">
      <c r="H1995" s="69"/>
      <c r="I1995" s="69"/>
      <c r="J1995" s="69"/>
    </row>
    <row r="1996" spans="8:10" x14ac:dyDescent="0.25">
      <c r="H1996" s="69"/>
      <c r="I1996" s="69"/>
      <c r="J1996" s="69"/>
    </row>
    <row r="1997" spans="8:10" x14ac:dyDescent="0.25">
      <c r="H1997" s="69"/>
      <c r="I1997" s="69"/>
      <c r="J1997" s="69"/>
    </row>
    <row r="1998" spans="8:10" x14ac:dyDescent="0.25">
      <c r="H1998" s="69"/>
      <c r="I1998" s="69"/>
      <c r="J1998" s="69"/>
    </row>
    <row r="1999" spans="8:10" x14ac:dyDescent="0.25">
      <c r="H1999" s="69"/>
      <c r="I1999" s="69"/>
      <c r="J1999" s="69"/>
    </row>
    <row r="2000" spans="8:10" x14ac:dyDescent="0.25">
      <c r="H2000" s="69"/>
      <c r="I2000" s="69"/>
      <c r="J2000" s="69"/>
    </row>
    <row r="2001" spans="8:10" x14ac:dyDescent="0.25">
      <c r="H2001" s="69"/>
      <c r="I2001" s="69"/>
      <c r="J2001" s="69"/>
    </row>
    <row r="2002" spans="8:10" x14ac:dyDescent="0.25">
      <c r="H2002" s="69"/>
      <c r="I2002" s="69"/>
      <c r="J2002" s="69"/>
    </row>
    <row r="2003" spans="8:10" x14ac:dyDescent="0.25">
      <c r="H2003" s="69"/>
      <c r="I2003" s="69"/>
      <c r="J2003" s="69"/>
    </row>
    <row r="2004" spans="8:10" x14ac:dyDescent="0.25">
      <c r="H2004" s="69"/>
      <c r="I2004" s="69"/>
      <c r="J2004" s="69"/>
    </row>
    <row r="2005" spans="8:10" x14ac:dyDescent="0.25">
      <c r="H2005" s="69"/>
      <c r="I2005" s="69"/>
      <c r="J2005" s="69"/>
    </row>
    <row r="2006" spans="8:10" x14ac:dyDescent="0.25">
      <c r="H2006" s="69"/>
      <c r="I2006" s="69"/>
      <c r="J2006" s="69"/>
    </row>
    <row r="2007" spans="8:10" x14ac:dyDescent="0.25">
      <c r="H2007" s="69"/>
      <c r="I2007" s="69"/>
      <c r="J2007" s="69"/>
    </row>
    <row r="2008" spans="8:10" x14ac:dyDescent="0.25">
      <c r="H2008" s="69"/>
      <c r="I2008" s="69"/>
      <c r="J2008" s="69"/>
    </row>
    <row r="2009" spans="8:10" x14ac:dyDescent="0.25">
      <c r="H2009" s="69"/>
      <c r="I2009" s="69"/>
      <c r="J2009" s="69"/>
    </row>
    <row r="2010" spans="8:10" x14ac:dyDescent="0.25">
      <c r="H2010" s="69"/>
      <c r="I2010" s="69"/>
      <c r="J2010" s="69"/>
    </row>
    <row r="2011" spans="8:10" x14ac:dyDescent="0.25">
      <c r="H2011" s="69"/>
      <c r="I2011" s="69"/>
      <c r="J2011" s="69"/>
    </row>
    <row r="2012" spans="8:10" x14ac:dyDescent="0.25">
      <c r="H2012" s="69"/>
      <c r="I2012" s="69"/>
      <c r="J2012" s="69"/>
    </row>
    <row r="2013" spans="8:10" x14ac:dyDescent="0.25">
      <c r="H2013" s="69"/>
      <c r="I2013" s="69"/>
      <c r="J2013" s="69"/>
    </row>
    <row r="2014" spans="8:10" x14ac:dyDescent="0.25">
      <c r="H2014" s="69"/>
      <c r="I2014" s="69"/>
      <c r="J2014" s="69"/>
    </row>
    <row r="2015" spans="8:10" x14ac:dyDescent="0.25">
      <c r="H2015" s="69"/>
      <c r="I2015" s="69"/>
      <c r="J2015" s="69"/>
    </row>
    <row r="2016" spans="8:10" x14ac:dyDescent="0.25">
      <c r="H2016" s="69"/>
      <c r="I2016" s="69"/>
      <c r="J2016" s="69"/>
    </row>
    <row r="2017" spans="8:10" x14ac:dyDescent="0.25">
      <c r="H2017" s="69"/>
      <c r="I2017" s="69"/>
      <c r="J2017" s="69"/>
    </row>
    <row r="2018" spans="8:10" x14ac:dyDescent="0.25">
      <c r="H2018" s="69"/>
      <c r="I2018" s="69"/>
      <c r="J2018" s="69"/>
    </row>
    <row r="2019" spans="8:10" x14ac:dyDescent="0.25">
      <c r="H2019" s="69"/>
      <c r="I2019" s="69"/>
      <c r="J2019" s="69"/>
    </row>
    <row r="2020" spans="8:10" x14ac:dyDescent="0.25">
      <c r="H2020" s="69"/>
      <c r="I2020" s="69"/>
      <c r="J2020" s="69"/>
    </row>
    <row r="2021" spans="8:10" x14ac:dyDescent="0.25">
      <c r="H2021" s="69"/>
      <c r="I2021" s="69"/>
      <c r="J2021" s="69"/>
    </row>
    <row r="2022" spans="8:10" x14ac:dyDescent="0.25">
      <c r="H2022" s="69"/>
      <c r="I2022" s="69"/>
      <c r="J2022" s="69"/>
    </row>
    <row r="2023" spans="8:10" x14ac:dyDescent="0.25">
      <c r="H2023" s="69"/>
      <c r="I2023" s="69"/>
      <c r="J2023" s="69"/>
    </row>
    <row r="2024" spans="8:10" x14ac:dyDescent="0.25">
      <c r="H2024" s="69"/>
      <c r="I2024" s="69"/>
      <c r="J2024" s="69"/>
    </row>
    <row r="2025" spans="8:10" x14ac:dyDescent="0.25">
      <c r="H2025" s="69"/>
      <c r="I2025" s="69"/>
      <c r="J2025" s="69"/>
    </row>
    <row r="2026" spans="8:10" x14ac:dyDescent="0.25">
      <c r="H2026" s="69"/>
      <c r="I2026" s="69"/>
      <c r="J2026" s="69"/>
    </row>
    <row r="2027" spans="8:10" x14ac:dyDescent="0.25">
      <c r="H2027" s="69"/>
      <c r="I2027" s="69"/>
      <c r="J2027" s="69"/>
    </row>
    <row r="2028" spans="8:10" x14ac:dyDescent="0.25">
      <c r="H2028" s="69"/>
      <c r="I2028" s="69"/>
      <c r="J2028" s="69"/>
    </row>
    <row r="2029" spans="8:10" x14ac:dyDescent="0.25">
      <c r="H2029" s="69"/>
      <c r="I2029" s="69"/>
      <c r="J2029" s="69"/>
    </row>
    <row r="2030" spans="8:10" x14ac:dyDescent="0.25">
      <c r="H2030" s="69"/>
      <c r="I2030" s="69"/>
      <c r="J2030" s="69"/>
    </row>
    <row r="2031" spans="8:10" x14ac:dyDescent="0.25">
      <c r="H2031" s="69"/>
      <c r="I2031" s="69"/>
      <c r="J2031" s="69"/>
    </row>
    <row r="2032" spans="8:10" x14ac:dyDescent="0.25">
      <c r="H2032" s="69"/>
      <c r="I2032" s="69"/>
      <c r="J2032" s="69"/>
    </row>
    <row r="2033" spans="8:10" x14ac:dyDescent="0.25">
      <c r="H2033" s="69"/>
      <c r="I2033" s="69"/>
      <c r="J2033" s="69"/>
    </row>
    <row r="2034" spans="8:10" x14ac:dyDescent="0.25">
      <c r="H2034" s="69"/>
      <c r="I2034" s="69"/>
      <c r="J2034" s="69"/>
    </row>
    <row r="2035" spans="8:10" x14ac:dyDescent="0.25">
      <c r="H2035" s="69"/>
      <c r="I2035" s="69"/>
      <c r="J2035" s="69"/>
    </row>
    <row r="2036" spans="8:10" x14ac:dyDescent="0.25">
      <c r="H2036" s="69"/>
      <c r="I2036" s="69"/>
      <c r="J2036" s="69"/>
    </row>
    <row r="2037" spans="8:10" x14ac:dyDescent="0.25">
      <c r="H2037" s="69"/>
      <c r="I2037" s="69"/>
      <c r="J2037" s="69"/>
    </row>
    <row r="2038" spans="8:10" x14ac:dyDescent="0.25">
      <c r="H2038" s="69"/>
      <c r="I2038" s="69"/>
      <c r="J2038" s="69"/>
    </row>
    <row r="2039" spans="8:10" x14ac:dyDescent="0.25">
      <c r="H2039" s="69"/>
      <c r="I2039" s="69"/>
      <c r="J2039" s="69"/>
    </row>
    <row r="2040" spans="8:10" x14ac:dyDescent="0.25">
      <c r="H2040" s="69"/>
      <c r="I2040" s="69"/>
      <c r="J2040" s="69"/>
    </row>
    <row r="2041" spans="8:10" x14ac:dyDescent="0.25">
      <c r="H2041" s="69"/>
      <c r="I2041" s="69"/>
      <c r="J2041" s="69"/>
    </row>
    <row r="2042" spans="8:10" x14ac:dyDescent="0.25">
      <c r="H2042" s="69"/>
      <c r="I2042" s="69"/>
      <c r="J2042" s="69"/>
    </row>
    <row r="2043" spans="8:10" x14ac:dyDescent="0.25">
      <c r="H2043" s="69"/>
      <c r="I2043" s="69"/>
      <c r="J2043" s="69"/>
    </row>
    <row r="2044" spans="8:10" x14ac:dyDescent="0.25">
      <c r="H2044" s="69"/>
      <c r="I2044" s="69"/>
      <c r="J2044" s="69"/>
    </row>
    <row r="2045" spans="8:10" x14ac:dyDescent="0.25">
      <c r="H2045" s="69"/>
      <c r="I2045" s="69"/>
      <c r="J2045" s="69"/>
    </row>
    <row r="2046" spans="8:10" x14ac:dyDescent="0.25">
      <c r="H2046" s="69"/>
      <c r="I2046" s="69"/>
      <c r="J2046" s="69"/>
    </row>
    <row r="2047" spans="8:10" x14ac:dyDescent="0.25">
      <c r="H2047" s="69"/>
      <c r="I2047" s="69"/>
      <c r="J2047" s="69"/>
    </row>
    <row r="2048" spans="8:10" x14ac:dyDescent="0.25">
      <c r="H2048" s="69"/>
      <c r="I2048" s="69"/>
      <c r="J2048" s="69"/>
    </row>
    <row r="2049" spans="8:10" x14ac:dyDescent="0.25">
      <c r="H2049" s="69"/>
      <c r="I2049" s="69"/>
      <c r="J2049" s="69"/>
    </row>
    <row r="2050" spans="8:10" x14ac:dyDescent="0.25">
      <c r="H2050" s="69"/>
      <c r="I2050" s="69"/>
      <c r="J2050" s="69"/>
    </row>
    <row r="2051" spans="8:10" x14ac:dyDescent="0.25">
      <c r="H2051" s="69"/>
      <c r="I2051" s="69"/>
      <c r="J2051" s="69"/>
    </row>
    <row r="2052" spans="8:10" x14ac:dyDescent="0.25">
      <c r="H2052" s="69"/>
      <c r="I2052" s="69"/>
      <c r="J2052" s="69"/>
    </row>
    <row r="2053" spans="8:10" x14ac:dyDescent="0.25">
      <c r="H2053" s="69"/>
      <c r="I2053" s="69"/>
      <c r="J2053" s="69"/>
    </row>
    <row r="2054" spans="8:10" x14ac:dyDescent="0.25">
      <c r="H2054" s="69"/>
      <c r="I2054" s="69"/>
      <c r="J2054" s="69"/>
    </row>
    <row r="2055" spans="8:10" x14ac:dyDescent="0.25">
      <c r="H2055" s="69"/>
      <c r="I2055" s="69"/>
      <c r="J2055" s="69"/>
    </row>
    <row r="2056" spans="8:10" x14ac:dyDescent="0.25">
      <c r="H2056" s="69"/>
      <c r="I2056" s="69"/>
      <c r="J2056" s="69"/>
    </row>
    <row r="2057" spans="8:10" x14ac:dyDescent="0.25">
      <c r="H2057" s="69"/>
      <c r="I2057" s="69"/>
      <c r="J2057" s="69"/>
    </row>
    <row r="2058" spans="8:10" x14ac:dyDescent="0.25">
      <c r="H2058" s="69"/>
      <c r="I2058" s="69"/>
      <c r="J2058" s="69"/>
    </row>
    <row r="2059" spans="8:10" x14ac:dyDescent="0.25">
      <c r="H2059" s="69"/>
      <c r="I2059" s="69"/>
      <c r="J2059" s="69"/>
    </row>
    <row r="2060" spans="8:10" x14ac:dyDescent="0.25">
      <c r="H2060" s="69"/>
      <c r="I2060" s="69"/>
      <c r="J2060" s="69"/>
    </row>
    <row r="2061" spans="8:10" x14ac:dyDescent="0.25">
      <c r="H2061" s="69"/>
      <c r="I2061" s="69"/>
      <c r="J2061" s="69"/>
    </row>
    <row r="2062" spans="8:10" x14ac:dyDescent="0.25">
      <c r="H2062" s="69"/>
      <c r="I2062" s="69"/>
      <c r="J2062" s="69"/>
    </row>
    <row r="2063" spans="8:10" x14ac:dyDescent="0.25">
      <c r="H2063" s="69"/>
      <c r="I2063" s="69"/>
      <c r="J2063" s="69"/>
    </row>
    <row r="2064" spans="8:10" x14ac:dyDescent="0.25">
      <c r="H2064" s="69"/>
      <c r="I2064" s="69"/>
      <c r="J2064" s="69"/>
    </row>
    <row r="2065" spans="8:10" x14ac:dyDescent="0.25">
      <c r="H2065" s="69"/>
      <c r="I2065" s="69"/>
      <c r="J2065" s="69"/>
    </row>
    <row r="2066" spans="8:10" x14ac:dyDescent="0.25">
      <c r="H2066" s="69"/>
      <c r="I2066" s="69"/>
      <c r="J2066" s="69"/>
    </row>
    <row r="2067" spans="8:10" x14ac:dyDescent="0.25">
      <c r="H2067" s="69"/>
      <c r="I2067" s="69"/>
      <c r="J2067" s="69"/>
    </row>
    <row r="2068" spans="8:10" x14ac:dyDescent="0.25">
      <c r="H2068" s="69"/>
      <c r="I2068" s="69"/>
      <c r="J2068" s="69"/>
    </row>
    <row r="2069" spans="8:10" x14ac:dyDescent="0.25">
      <c r="H2069" s="69"/>
      <c r="I2069" s="69"/>
      <c r="J2069" s="69"/>
    </row>
    <row r="2070" spans="8:10" x14ac:dyDescent="0.25">
      <c r="H2070" s="69"/>
      <c r="I2070" s="69"/>
      <c r="J2070" s="69"/>
    </row>
    <row r="2071" spans="8:10" x14ac:dyDescent="0.25">
      <c r="H2071" s="69"/>
      <c r="I2071" s="69"/>
      <c r="J2071" s="69"/>
    </row>
    <row r="2072" spans="8:10" x14ac:dyDescent="0.25">
      <c r="H2072" s="69"/>
      <c r="I2072" s="69"/>
      <c r="J2072" s="69"/>
    </row>
    <row r="2073" spans="8:10" x14ac:dyDescent="0.25">
      <c r="H2073" s="69"/>
      <c r="I2073" s="69"/>
      <c r="J2073" s="69"/>
    </row>
    <row r="2074" spans="8:10" x14ac:dyDescent="0.25">
      <c r="H2074" s="69"/>
      <c r="I2074" s="69"/>
      <c r="J2074" s="69"/>
    </row>
    <row r="2075" spans="8:10" x14ac:dyDescent="0.25">
      <c r="H2075" s="69"/>
      <c r="I2075" s="69"/>
      <c r="J2075" s="69"/>
    </row>
    <row r="2076" spans="8:10" x14ac:dyDescent="0.25">
      <c r="H2076" s="69"/>
      <c r="I2076" s="69"/>
      <c r="J2076" s="69"/>
    </row>
    <row r="2077" spans="8:10" x14ac:dyDescent="0.25">
      <c r="H2077" s="69"/>
      <c r="I2077" s="69"/>
      <c r="J2077" s="69"/>
    </row>
    <row r="2078" spans="8:10" x14ac:dyDescent="0.25">
      <c r="H2078" s="69"/>
      <c r="I2078" s="69"/>
      <c r="J2078" s="69"/>
    </row>
    <row r="2079" spans="8:10" x14ac:dyDescent="0.25">
      <c r="H2079" s="69"/>
      <c r="I2079" s="69"/>
      <c r="J2079" s="69"/>
    </row>
    <row r="2080" spans="8:10" x14ac:dyDescent="0.25">
      <c r="H2080" s="69"/>
      <c r="I2080" s="69"/>
      <c r="J2080" s="69"/>
    </row>
    <row r="2081" spans="8:10" x14ac:dyDescent="0.25">
      <c r="H2081" s="69"/>
      <c r="I2081" s="69"/>
      <c r="J2081" s="69"/>
    </row>
    <row r="2082" spans="8:10" x14ac:dyDescent="0.25">
      <c r="H2082" s="69"/>
      <c r="I2082" s="69"/>
      <c r="J2082" s="69"/>
    </row>
    <row r="2083" spans="8:10" x14ac:dyDescent="0.25">
      <c r="H2083" s="69"/>
      <c r="I2083" s="69"/>
      <c r="J2083" s="69"/>
    </row>
    <row r="2084" spans="8:10" x14ac:dyDescent="0.25">
      <c r="H2084" s="69"/>
      <c r="I2084" s="69"/>
      <c r="J2084" s="69"/>
    </row>
    <row r="2085" spans="8:10" x14ac:dyDescent="0.25">
      <c r="H2085" s="69"/>
      <c r="I2085" s="69"/>
      <c r="J2085" s="69"/>
    </row>
    <row r="2086" spans="8:10" x14ac:dyDescent="0.25">
      <c r="H2086" s="69"/>
      <c r="I2086" s="69"/>
      <c r="J2086" s="69"/>
    </row>
    <row r="2087" spans="8:10" x14ac:dyDescent="0.25">
      <c r="H2087" s="69"/>
      <c r="I2087" s="69"/>
      <c r="J2087" s="69"/>
    </row>
    <row r="2088" spans="8:10" x14ac:dyDescent="0.25">
      <c r="H2088" s="69"/>
      <c r="I2088" s="69"/>
      <c r="J2088" s="69"/>
    </row>
    <row r="2089" spans="8:10" x14ac:dyDescent="0.25">
      <c r="H2089" s="69"/>
      <c r="I2089" s="69"/>
      <c r="J2089" s="69"/>
    </row>
    <row r="2090" spans="8:10" x14ac:dyDescent="0.25">
      <c r="H2090" s="69"/>
      <c r="I2090" s="69"/>
      <c r="J2090" s="69"/>
    </row>
    <row r="2091" spans="8:10" x14ac:dyDescent="0.25">
      <c r="H2091" s="69"/>
      <c r="I2091" s="69"/>
      <c r="J2091" s="69"/>
    </row>
    <row r="2092" spans="8:10" x14ac:dyDescent="0.25">
      <c r="H2092" s="69"/>
      <c r="I2092" s="69"/>
      <c r="J2092" s="69"/>
    </row>
    <row r="2093" spans="8:10" x14ac:dyDescent="0.25">
      <c r="H2093" s="69"/>
      <c r="I2093" s="69"/>
      <c r="J2093" s="69"/>
    </row>
    <row r="2094" spans="8:10" x14ac:dyDescent="0.25">
      <c r="H2094" s="69"/>
      <c r="I2094" s="69"/>
      <c r="J2094" s="69"/>
    </row>
    <row r="2095" spans="8:10" x14ac:dyDescent="0.25">
      <c r="H2095" s="69"/>
      <c r="I2095" s="69"/>
      <c r="J2095" s="69"/>
    </row>
    <row r="2096" spans="8:10" x14ac:dyDescent="0.25">
      <c r="H2096" s="69"/>
      <c r="I2096" s="69"/>
      <c r="J2096" s="69"/>
    </row>
    <row r="2097" spans="8:10" x14ac:dyDescent="0.25">
      <c r="H2097" s="69"/>
      <c r="I2097" s="69"/>
      <c r="J2097" s="69"/>
    </row>
    <row r="2098" spans="8:10" x14ac:dyDescent="0.25">
      <c r="H2098" s="69"/>
      <c r="I2098" s="69"/>
      <c r="J2098" s="69"/>
    </row>
    <row r="2099" spans="8:10" x14ac:dyDescent="0.25">
      <c r="H2099" s="69"/>
      <c r="I2099" s="69"/>
      <c r="J2099" s="69"/>
    </row>
    <row r="2100" spans="8:10" x14ac:dyDescent="0.25">
      <c r="H2100" s="69"/>
      <c r="I2100" s="69"/>
      <c r="J2100" s="69"/>
    </row>
    <row r="2101" spans="8:10" x14ac:dyDescent="0.25">
      <c r="H2101" s="69"/>
      <c r="I2101" s="69"/>
      <c r="J2101" s="69"/>
    </row>
    <row r="2102" spans="8:10" x14ac:dyDescent="0.25">
      <c r="H2102" s="69"/>
      <c r="I2102" s="69"/>
      <c r="J2102" s="69"/>
    </row>
    <row r="2103" spans="8:10" x14ac:dyDescent="0.25">
      <c r="H2103" s="69"/>
      <c r="I2103" s="69"/>
      <c r="J2103" s="69"/>
    </row>
    <row r="2104" spans="8:10" x14ac:dyDescent="0.25">
      <c r="H2104" s="69"/>
      <c r="I2104" s="69"/>
      <c r="J2104" s="69"/>
    </row>
    <row r="2105" spans="8:10" x14ac:dyDescent="0.25">
      <c r="H2105" s="69"/>
      <c r="I2105" s="69"/>
      <c r="J2105" s="69"/>
    </row>
    <row r="2106" spans="8:10" x14ac:dyDescent="0.25">
      <c r="H2106" s="69"/>
      <c r="I2106" s="69"/>
      <c r="J2106" s="69"/>
    </row>
    <row r="2107" spans="8:10" x14ac:dyDescent="0.25">
      <c r="H2107" s="69"/>
      <c r="I2107" s="69"/>
      <c r="J2107" s="69"/>
    </row>
    <row r="2108" spans="8:10" x14ac:dyDescent="0.25">
      <c r="H2108" s="69"/>
      <c r="I2108" s="69"/>
      <c r="J2108" s="69"/>
    </row>
    <row r="2109" spans="8:10" x14ac:dyDescent="0.25">
      <c r="H2109" s="69"/>
      <c r="I2109" s="69"/>
      <c r="J2109" s="69"/>
    </row>
    <row r="2110" spans="8:10" x14ac:dyDescent="0.25">
      <c r="H2110" s="69"/>
      <c r="I2110" s="69"/>
      <c r="J2110" s="69"/>
    </row>
    <row r="2111" spans="8:10" x14ac:dyDescent="0.25">
      <c r="H2111" s="69"/>
      <c r="I2111" s="69"/>
      <c r="J2111" s="69"/>
    </row>
    <row r="2112" spans="8:10" x14ac:dyDescent="0.25">
      <c r="H2112" s="69"/>
      <c r="I2112" s="69"/>
      <c r="J2112" s="69"/>
    </row>
    <row r="2113" spans="8:10" x14ac:dyDescent="0.25">
      <c r="H2113" s="69"/>
      <c r="I2113" s="69"/>
      <c r="J2113" s="69"/>
    </row>
    <row r="2114" spans="8:10" x14ac:dyDescent="0.25">
      <c r="H2114" s="69"/>
      <c r="I2114" s="69"/>
      <c r="J2114" s="69"/>
    </row>
    <row r="2115" spans="8:10" x14ac:dyDescent="0.25">
      <c r="H2115" s="69"/>
      <c r="I2115" s="69"/>
      <c r="J2115" s="69"/>
    </row>
    <row r="2116" spans="8:10" x14ac:dyDescent="0.25">
      <c r="H2116" s="69"/>
      <c r="I2116" s="69"/>
      <c r="J2116" s="69"/>
    </row>
    <row r="2117" spans="8:10" x14ac:dyDescent="0.25">
      <c r="H2117" s="69"/>
      <c r="I2117" s="69"/>
      <c r="J2117" s="69"/>
    </row>
    <row r="2118" spans="8:10" x14ac:dyDescent="0.25">
      <c r="H2118" s="69"/>
      <c r="I2118" s="69"/>
      <c r="J2118" s="69"/>
    </row>
    <row r="2119" spans="8:10" x14ac:dyDescent="0.25">
      <c r="H2119" s="69"/>
      <c r="I2119" s="69"/>
      <c r="J2119" s="69"/>
    </row>
    <row r="2120" spans="8:10" x14ac:dyDescent="0.25">
      <c r="H2120" s="69"/>
      <c r="I2120" s="69"/>
      <c r="J2120" s="69"/>
    </row>
    <row r="2121" spans="8:10" x14ac:dyDescent="0.25">
      <c r="H2121" s="69"/>
      <c r="I2121" s="69"/>
      <c r="J2121" s="69"/>
    </row>
    <row r="2122" spans="8:10" x14ac:dyDescent="0.25">
      <c r="H2122" s="69"/>
      <c r="I2122" s="69"/>
      <c r="J2122" s="69"/>
    </row>
    <row r="2123" spans="8:10" x14ac:dyDescent="0.25">
      <c r="H2123" s="69"/>
      <c r="I2123" s="69"/>
      <c r="J2123" s="69"/>
    </row>
    <row r="2124" spans="8:10" x14ac:dyDescent="0.25">
      <c r="H2124" s="69"/>
      <c r="I2124" s="69"/>
      <c r="J2124" s="69"/>
    </row>
    <row r="2125" spans="8:10" x14ac:dyDescent="0.25">
      <c r="H2125" s="69"/>
      <c r="I2125" s="69"/>
      <c r="J2125" s="69"/>
    </row>
    <row r="2126" spans="8:10" x14ac:dyDescent="0.25">
      <c r="H2126" s="69"/>
      <c r="I2126" s="69"/>
      <c r="J2126" s="69"/>
    </row>
    <row r="2127" spans="8:10" x14ac:dyDescent="0.25">
      <c r="H2127" s="69"/>
      <c r="I2127" s="69"/>
      <c r="J2127" s="69"/>
    </row>
    <row r="2128" spans="8:10" x14ac:dyDescent="0.25">
      <c r="H2128" s="69"/>
      <c r="I2128" s="69"/>
      <c r="J2128" s="69"/>
    </row>
    <row r="2129" spans="8:10" x14ac:dyDescent="0.25">
      <c r="H2129" s="69"/>
      <c r="I2129" s="69"/>
      <c r="J2129" s="69"/>
    </row>
    <row r="2130" spans="8:10" x14ac:dyDescent="0.25">
      <c r="H2130" s="69"/>
      <c r="I2130" s="69"/>
      <c r="J2130" s="69"/>
    </row>
    <row r="2131" spans="8:10" x14ac:dyDescent="0.25">
      <c r="H2131" s="69"/>
      <c r="I2131" s="69"/>
      <c r="J2131" s="69"/>
    </row>
    <row r="2132" spans="8:10" x14ac:dyDescent="0.25">
      <c r="H2132" s="69"/>
      <c r="I2132" s="69"/>
      <c r="J2132" s="69"/>
    </row>
    <row r="2133" spans="8:10" x14ac:dyDescent="0.25">
      <c r="H2133" s="69"/>
      <c r="I2133" s="69"/>
      <c r="J2133" s="69"/>
    </row>
    <row r="2134" spans="8:10" x14ac:dyDescent="0.25">
      <c r="H2134" s="69"/>
      <c r="I2134" s="69"/>
      <c r="J2134" s="69"/>
    </row>
    <row r="2135" spans="8:10" x14ac:dyDescent="0.25">
      <c r="H2135" s="69"/>
      <c r="I2135" s="69"/>
      <c r="J2135" s="69"/>
    </row>
    <row r="2136" spans="8:10" x14ac:dyDescent="0.25">
      <c r="H2136" s="69"/>
      <c r="I2136" s="69"/>
      <c r="J2136" s="69"/>
    </row>
    <row r="2137" spans="8:10" x14ac:dyDescent="0.25">
      <c r="H2137" s="69"/>
      <c r="I2137" s="69"/>
      <c r="J2137" s="69"/>
    </row>
    <row r="2138" spans="8:10" x14ac:dyDescent="0.25">
      <c r="H2138" s="69"/>
      <c r="I2138" s="69"/>
      <c r="J2138" s="69"/>
    </row>
    <row r="2139" spans="8:10" x14ac:dyDescent="0.25">
      <c r="H2139" s="69"/>
      <c r="I2139" s="69"/>
      <c r="J2139" s="69"/>
    </row>
    <row r="2140" spans="8:10" x14ac:dyDescent="0.25">
      <c r="H2140" s="69"/>
      <c r="I2140" s="69"/>
      <c r="J2140" s="69"/>
    </row>
    <row r="2141" spans="8:10" x14ac:dyDescent="0.25">
      <c r="H2141" s="69"/>
      <c r="I2141" s="69"/>
      <c r="J2141" s="69"/>
    </row>
    <row r="2142" spans="8:10" x14ac:dyDescent="0.25">
      <c r="H2142" s="69"/>
      <c r="I2142" s="69"/>
      <c r="J2142" s="69"/>
    </row>
    <row r="2143" spans="8:10" x14ac:dyDescent="0.25">
      <c r="H2143" s="69"/>
      <c r="I2143" s="69"/>
      <c r="J2143" s="69"/>
    </row>
    <row r="2144" spans="8:10" x14ac:dyDescent="0.25">
      <c r="H2144" s="69"/>
      <c r="I2144" s="69"/>
      <c r="J2144" s="69"/>
    </row>
    <row r="2145" spans="8:10" x14ac:dyDescent="0.25">
      <c r="H2145" s="69"/>
      <c r="I2145" s="69"/>
      <c r="J2145" s="69"/>
    </row>
    <row r="2146" spans="8:10" x14ac:dyDescent="0.25">
      <c r="H2146" s="69"/>
      <c r="I2146" s="69"/>
      <c r="J2146" s="69"/>
    </row>
    <row r="2147" spans="8:10" x14ac:dyDescent="0.25">
      <c r="H2147" s="69"/>
      <c r="I2147" s="69"/>
      <c r="J2147" s="69"/>
    </row>
    <row r="2148" spans="8:10" x14ac:dyDescent="0.25">
      <c r="H2148" s="69"/>
      <c r="I2148" s="69"/>
      <c r="J2148" s="69"/>
    </row>
    <row r="2149" spans="8:10" x14ac:dyDescent="0.25">
      <c r="H2149" s="69"/>
      <c r="I2149" s="69"/>
      <c r="J2149" s="69"/>
    </row>
    <row r="2150" spans="8:10" x14ac:dyDescent="0.25">
      <c r="H2150" s="69"/>
      <c r="I2150" s="69"/>
      <c r="J2150" s="69"/>
    </row>
    <row r="2151" spans="8:10" x14ac:dyDescent="0.25">
      <c r="H2151" s="69"/>
      <c r="I2151" s="69"/>
      <c r="J2151" s="69"/>
    </row>
    <row r="2152" spans="8:10" x14ac:dyDescent="0.25">
      <c r="H2152" s="69"/>
      <c r="I2152" s="69"/>
      <c r="J2152" s="69"/>
    </row>
    <row r="2153" spans="8:10" x14ac:dyDescent="0.25">
      <c r="H2153" s="69"/>
      <c r="I2153" s="69"/>
      <c r="J2153" s="69"/>
    </row>
    <row r="2154" spans="8:10" x14ac:dyDescent="0.25">
      <c r="H2154" s="69"/>
      <c r="I2154" s="69"/>
      <c r="J2154" s="69"/>
    </row>
    <row r="2155" spans="8:10" x14ac:dyDescent="0.25">
      <c r="H2155" s="69"/>
      <c r="I2155" s="69"/>
      <c r="J2155" s="69"/>
    </row>
    <row r="2156" spans="8:10" x14ac:dyDescent="0.25">
      <c r="H2156" s="69"/>
      <c r="I2156" s="69"/>
      <c r="J2156" s="69"/>
    </row>
    <row r="2157" spans="8:10" x14ac:dyDescent="0.25">
      <c r="H2157" s="69"/>
      <c r="I2157" s="69"/>
      <c r="J2157" s="69"/>
    </row>
    <row r="2158" spans="8:10" x14ac:dyDescent="0.25">
      <c r="H2158" s="69"/>
      <c r="I2158" s="69"/>
      <c r="J2158" s="69"/>
    </row>
    <row r="2159" spans="8:10" x14ac:dyDescent="0.25">
      <c r="H2159" s="69"/>
      <c r="I2159" s="69"/>
      <c r="J2159" s="69"/>
    </row>
    <row r="2160" spans="8:10" x14ac:dyDescent="0.25">
      <c r="H2160" s="69"/>
      <c r="I2160" s="69"/>
      <c r="J2160" s="69"/>
    </row>
    <row r="2161" spans="8:10" x14ac:dyDescent="0.25">
      <c r="H2161" s="69"/>
      <c r="I2161" s="69"/>
      <c r="J2161" s="69"/>
    </row>
    <row r="2162" spans="8:10" x14ac:dyDescent="0.25">
      <c r="H2162" s="69"/>
      <c r="I2162" s="69"/>
      <c r="J2162" s="69"/>
    </row>
    <row r="2163" spans="8:10" x14ac:dyDescent="0.25">
      <c r="H2163" s="69"/>
      <c r="I2163" s="69"/>
      <c r="J2163" s="69"/>
    </row>
    <row r="2164" spans="8:10" x14ac:dyDescent="0.25">
      <c r="H2164" s="69"/>
      <c r="I2164" s="69"/>
      <c r="J2164" s="69"/>
    </row>
    <row r="2165" spans="8:10" x14ac:dyDescent="0.25">
      <c r="H2165" s="69"/>
      <c r="I2165" s="69"/>
      <c r="J2165" s="69"/>
    </row>
    <row r="2166" spans="8:10" x14ac:dyDescent="0.25">
      <c r="H2166" s="69"/>
      <c r="I2166" s="69"/>
      <c r="J2166" s="69"/>
    </row>
    <row r="2167" spans="8:10" x14ac:dyDescent="0.25">
      <c r="H2167" s="69"/>
      <c r="I2167" s="69"/>
      <c r="J2167" s="69"/>
    </row>
    <row r="2168" spans="8:10" x14ac:dyDescent="0.25">
      <c r="H2168" s="69"/>
      <c r="I2168" s="69"/>
      <c r="J2168" s="69"/>
    </row>
    <row r="2169" spans="8:10" x14ac:dyDescent="0.25">
      <c r="H2169" s="69"/>
      <c r="I2169" s="69"/>
      <c r="J2169" s="69"/>
    </row>
    <row r="2170" spans="8:10" x14ac:dyDescent="0.25">
      <c r="H2170" s="69"/>
      <c r="I2170" s="69"/>
      <c r="J2170" s="69"/>
    </row>
    <row r="2171" spans="8:10" x14ac:dyDescent="0.25">
      <c r="H2171" s="69"/>
      <c r="I2171" s="69"/>
      <c r="J2171" s="69"/>
    </row>
    <row r="2172" spans="8:10" x14ac:dyDescent="0.25">
      <c r="H2172" s="69"/>
      <c r="I2172" s="69"/>
      <c r="J2172" s="69"/>
    </row>
    <row r="2173" spans="8:10" x14ac:dyDescent="0.25">
      <c r="H2173" s="69"/>
      <c r="I2173" s="69"/>
      <c r="J2173" s="69"/>
    </row>
    <row r="2174" spans="8:10" x14ac:dyDescent="0.25">
      <c r="H2174" s="69"/>
      <c r="I2174" s="69"/>
      <c r="J2174" s="69"/>
    </row>
    <row r="2175" spans="8:10" x14ac:dyDescent="0.25">
      <c r="H2175" s="69"/>
      <c r="I2175" s="69"/>
      <c r="J2175" s="69"/>
    </row>
    <row r="2176" spans="8:10" x14ac:dyDescent="0.25">
      <c r="H2176" s="69"/>
      <c r="I2176" s="69"/>
      <c r="J2176" s="69"/>
    </row>
    <row r="2177" spans="8:10" x14ac:dyDescent="0.25">
      <c r="H2177" s="69"/>
      <c r="I2177" s="69"/>
      <c r="J2177" s="69"/>
    </row>
    <row r="2178" spans="8:10" x14ac:dyDescent="0.25">
      <c r="H2178" s="69"/>
      <c r="I2178" s="69"/>
      <c r="J2178" s="69"/>
    </row>
    <row r="2179" spans="8:10" x14ac:dyDescent="0.25">
      <c r="H2179" s="69"/>
      <c r="I2179" s="69"/>
      <c r="J2179" s="69"/>
    </row>
    <row r="2180" spans="8:10" x14ac:dyDescent="0.25">
      <c r="H2180" s="69"/>
      <c r="I2180" s="69"/>
      <c r="J2180" s="69"/>
    </row>
    <row r="2181" spans="8:10" x14ac:dyDescent="0.25">
      <c r="H2181" s="69"/>
      <c r="I2181" s="69"/>
      <c r="J2181" s="69"/>
    </row>
    <row r="2182" spans="8:10" x14ac:dyDescent="0.25">
      <c r="H2182" s="69"/>
      <c r="I2182" s="69"/>
      <c r="J2182" s="69"/>
    </row>
    <row r="2183" spans="8:10" x14ac:dyDescent="0.25">
      <c r="H2183" s="69"/>
      <c r="I2183" s="69"/>
      <c r="J2183" s="69"/>
    </row>
    <row r="2184" spans="8:10" x14ac:dyDescent="0.25">
      <c r="H2184" s="69"/>
      <c r="I2184" s="69"/>
      <c r="J2184" s="69"/>
    </row>
    <row r="2185" spans="8:10" x14ac:dyDescent="0.25">
      <c r="H2185" s="69"/>
      <c r="I2185" s="69"/>
      <c r="J2185" s="69"/>
    </row>
    <row r="2186" spans="8:10" x14ac:dyDescent="0.25">
      <c r="H2186" s="69"/>
      <c r="I2186" s="69"/>
      <c r="J2186" s="69"/>
    </row>
    <row r="2187" spans="8:10" x14ac:dyDescent="0.25">
      <c r="H2187" s="69"/>
      <c r="I2187" s="69"/>
      <c r="J2187" s="69"/>
    </row>
    <row r="2188" spans="8:10" x14ac:dyDescent="0.25">
      <c r="H2188" s="69"/>
      <c r="I2188" s="69"/>
      <c r="J2188" s="69"/>
    </row>
    <row r="2189" spans="8:10" x14ac:dyDescent="0.25">
      <c r="H2189" s="69"/>
      <c r="I2189" s="69"/>
      <c r="J2189" s="69"/>
    </row>
    <row r="2190" spans="8:10" x14ac:dyDescent="0.25">
      <c r="H2190" s="69"/>
      <c r="I2190" s="69"/>
      <c r="J2190" s="69"/>
    </row>
    <row r="2191" spans="8:10" x14ac:dyDescent="0.25">
      <c r="H2191" s="69"/>
      <c r="I2191" s="69"/>
      <c r="J2191" s="69"/>
    </row>
    <row r="2192" spans="8:10" x14ac:dyDescent="0.25">
      <c r="H2192" s="69"/>
      <c r="I2192" s="69"/>
      <c r="J2192" s="69"/>
    </row>
    <row r="2193" spans="8:10" x14ac:dyDescent="0.25">
      <c r="H2193" s="69"/>
      <c r="I2193" s="69"/>
      <c r="J2193" s="69"/>
    </row>
    <row r="2194" spans="8:10" x14ac:dyDescent="0.25">
      <c r="H2194" s="69"/>
      <c r="I2194" s="69"/>
      <c r="J2194" s="69"/>
    </row>
    <row r="2195" spans="8:10" x14ac:dyDescent="0.25">
      <c r="H2195" s="69"/>
      <c r="I2195" s="69"/>
      <c r="J2195" s="69"/>
    </row>
    <row r="2196" spans="8:10" x14ac:dyDescent="0.25">
      <c r="H2196" s="69"/>
      <c r="I2196" s="69"/>
      <c r="J2196" s="69"/>
    </row>
    <row r="2197" spans="8:10" x14ac:dyDescent="0.25">
      <c r="H2197" s="69"/>
      <c r="I2197" s="69"/>
      <c r="J2197" s="69"/>
    </row>
    <row r="2198" spans="8:10" x14ac:dyDescent="0.25">
      <c r="H2198" s="69"/>
      <c r="I2198" s="69"/>
      <c r="J2198" s="69"/>
    </row>
    <row r="2199" spans="8:10" x14ac:dyDescent="0.25">
      <c r="H2199" s="69"/>
      <c r="I2199" s="69"/>
      <c r="J2199" s="69"/>
    </row>
    <row r="2200" spans="8:10" x14ac:dyDescent="0.25">
      <c r="H2200" s="69"/>
      <c r="I2200" s="69"/>
      <c r="J2200" s="69"/>
    </row>
    <row r="2201" spans="8:10" x14ac:dyDescent="0.25">
      <c r="H2201" s="69"/>
      <c r="I2201" s="69"/>
      <c r="J2201" s="69"/>
    </row>
    <row r="2202" spans="8:10" x14ac:dyDescent="0.25">
      <c r="H2202" s="69"/>
      <c r="I2202" s="69"/>
      <c r="J2202" s="69"/>
    </row>
    <row r="2203" spans="8:10" x14ac:dyDescent="0.25">
      <c r="H2203" s="69"/>
      <c r="I2203" s="69"/>
      <c r="J2203" s="69"/>
    </row>
    <row r="2204" spans="8:10" x14ac:dyDescent="0.25">
      <c r="H2204" s="69"/>
      <c r="I2204" s="69"/>
      <c r="J2204" s="69"/>
    </row>
    <row r="2205" spans="8:10" x14ac:dyDescent="0.25">
      <c r="H2205" s="69"/>
      <c r="I2205" s="69"/>
      <c r="J2205" s="69"/>
    </row>
    <row r="2206" spans="8:10" x14ac:dyDescent="0.25">
      <c r="H2206" s="69"/>
      <c r="I2206" s="69"/>
      <c r="J2206" s="69"/>
    </row>
    <row r="2207" spans="8:10" x14ac:dyDescent="0.25">
      <c r="H2207" s="69"/>
      <c r="I2207" s="69"/>
      <c r="J2207" s="69"/>
    </row>
    <row r="2208" spans="8:10" x14ac:dyDescent="0.25">
      <c r="H2208" s="69"/>
      <c r="I2208" s="69"/>
      <c r="J2208" s="69"/>
    </row>
    <row r="2209" spans="8:10" x14ac:dyDescent="0.25">
      <c r="H2209" s="69"/>
      <c r="I2209" s="69"/>
      <c r="J2209" s="69"/>
    </row>
    <row r="2210" spans="8:10" x14ac:dyDescent="0.25">
      <c r="H2210" s="69"/>
      <c r="I2210" s="69"/>
      <c r="J2210" s="69"/>
    </row>
    <row r="2211" spans="8:10" x14ac:dyDescent="0.25">
      <c r="H2211" s="69"/>
      <c r="I2211" s="69"/>
      <c r="J2211" s="69"/>
    </row>
    <row r="2212" spans="8:10" x14ac:dyDescent="0.25">
      <c r="H2212" s="69"/>
      <c r="I2212" s="69"/>
      <c r="J2212" s="69"/>
    </row>
    <row r="2213" spans="8:10" x14ac:dyDescent="0.25">
      <c r="H2213" s="69"/>
      <c r="I2213" s="69"/>
      <c r="J2213" s="69"/>
    </row>
    <row r="2214" spans="8:10" x14ac:dyDescent="0.25">
      <c r="H2214" s="69"/>
      <c r="I2214" s="69"/>
      <c r="J2214" s="69"/>
    </row>
    <row r="2215" spans="8:10" x14ac:dyDescent="0.25">
      <c r="H2215" s="69"/>
      <c r="I2215" s="69"/>
      <c r="J2215" s="69"/>
    </row>
    <row r="2216" spans="8:10" x14ac:dyDescent="0.25">
      <c r="H2216" s="69"/>
      <c r="I2216" s="69"/>
      <c r="J2216" s="69"/>
    </row>
    <row r="2217" spans="8:10" x14ac:dyDescent="0.25">
      <c r="H2217" s="69"/>
      <c r="I2217" s="69"/>
      <c r="J2217" s="69"/>
    </row>
    <row r="2218" spans="8:10" x14ac:dyDescent="0.25">
      <c r="H2218" s="69"/>
      <c r="I2218" s="69"/>
      <c r="J2218" s="69"/>
    </row>
    <row r="2219" spans="8:10" x14ac:dyDescent="0.25">
      <c r="H2219" s="69"/>
      <c r="I2219" s="69"/>
      <c r="J2219" s="69"/>
    </row>
    <row r="2220" spans="8:10" x14ac:dyDescent="0.25">
      <c r="H2220" s="69"/>
      <c r="I2220" s="69"/>
      <c r="J2220" s="69"/>
    </row>
    <row r="2221" spans="8:10" x14ac:dyDescent="0.25">
      <c r="H2221" s="69"/>
      <c r="I2221" s="69"/>
      <c r="J2221" s="69"/>
    </row>
    <row r="2222" spans="8:10" x14ac:dyDescent="0.25">
      <c r="H2222" s="69"/>
      <c r="I2222" s="69"/>
      <c r="J2222" s="69"/>
    </row>
    <row r="2223" spans="8:10" x14ac:dyDescent="0.25">
      <c r="H2223" s="69"/>
      <c r="I2223" s="69"/>
      <c r="J2223" s="69"/>
    </row>
    <row r="2224" spans="8:10" x14ac:dyDescent="0.25">
      <c r="H2224" s="69"/>
      <c r="I2224" s="69"/>
      <c r="J2224" s="69"/>
    </row>
    <row r="2225" spans="8:10" x14ac:dyDescent="0.25">
      <c r="H2225" s="69"/>
      <c r="I2225" s="69"/>
      <c r="J2225" s="69"/>
    </row>
    <row r="2226" spans="8:10" x14ac:dyDescent="0.25">
      <c r="H2226" s="69"/>
      <c r="I2226" s="69"/>
      <c r="J2226" s="69"/>
    </row>
    <row r="2227" spans="8:10" x14ac:dyDescent="0.25">
      <c r="H2227" s="69"/>
      <c r="I2227" s="69"/>
      <c r="J2227" s="69"/>
    </row>
    <row r="2228" spans="8:10" x14ac:dyDescent="0.25">
      <c r="H2228" s="69"/>
      <c r="I2228" s="69"/>
      <c r="J2228" s="69"/>
    </row>
    <row r="2229" spans="8:10" x14ac:dyDescent="0.25">
      <c r="H2229" s="69"/>
      <c r="I2229" s="69"/>
      <c r="J2229" s="69"/>
    </row>
    <row r="2230" spans="8:10" x14ac:dyDescent="0.25">
      <c r="H2230" s="69"/>
      <c r="I2230" s="69"/>
      <c r="J2230" s="69"/>
    </row>
    <row r="2231" spans="8:10" x14ac:dyDescent="0.25">
      <c r="H2231" s="69"/>
      <c r="I2231" s="69"/>
      <c r="J2231" s="69"/>
    </row>
    <row r="2232" spans="8:10" x14ac:dyDescent="0.25">
      <c r="H2232" s="69"/>
      <c r="I2232" s="69"/>
      <c r="J2232" s="69"/>
    </row>
    <row r="2233" spans="8:10" x14ac:dyDescent="0.25">
      <c r="H2233" s="69"/>
      <c r="I2233" s="69"/>
      <c r="J2233" s="69"/>
    </row>
    <row r="2234" spans="8:10" x14ac:dyDescent="0.25">
      <c r="H2234" s="69"/>
      <c r="I2234" s="69"/>
      <c r="J2234" s="69"/>
    </row>
    <row r="2235" spans="8:10" x14ac:dyDescent="0.25">
      <c r="H2235" s="69"/>
      <c r="I2235" s="69"/>
      <c r="J2235" s="69"/>
    </row>
    <row r="2236" spans="8:10" x14ac:dyDescent="0.25">
      <c r="H2236" s="69"/>
      <c r="I2236" s="69"/>
      <c r="J2236" s="69"/>
    </row>
    <row r="2237" spans="8:10" x14ac:dyDescent="0.25">
      <c r="H2237" s="69"/>
      <c r="I2237" s="69"/>
      <c r="J2237" s="69"/>
    </row>
    <row r="2238" spans="8:10" x14ac:dyDescent="0.25">
      <c r="H2238" s="69"/>
      <c r="I2238" s="69"/>
      <c r="J2238" s="69"/>
    </row>
    <row r="2239" spans="8:10" x14ac:dyDescent="0.25">
      <c r="H2239" s="69"/>
      <c r="I2239" s="69"/>
      <c r="J2239" s="69"/>
    </row>
    <row r="2240" spans="8:10" x14ac:dyDescent="0.25">
      <c r="H2240" s="69"/>
      <c r="I2240" s="69"/>
      <c r="J2240" s="69"/>
    </row>
    <row r="2241" spans="8:10" x14ac:dyDescent="0.25">
      <c r="H2241" s="69"/>
      <c r="I2241" s="69"/>
      <c r="J2241" s="69"/>
    </row>
    <row r="2242" spans="8:10" x14ac:dyDescent="0.25">
      <c r="H2242" s="69"/>
      <c r="I2242" s="69"/>
      <c r="J2242" s="69"/>
    </row>
    <row r="2243" spans="8:10" x14ac:dyDescent="0.25">
      <c r="H2243" s="69"/>
      <c r="I2243" s="69"/>
      <c r="J2243" s="69"/>
    </row>
    <row r="2244" spans="8:10" x14ac:dyDescent="0.25">
      <c r="H2244" s="69"/>
      <c r="I2244" s="69"/>
      <c r="J2244" s="69"/>
    </row>
    <row r="2245" spans="8:10" x14ac:dyDescent="0.25">
      <c r="H2245" s="69"/>
      <c r="I2245" s="69"/>
      <c r="J2245" s="69"/>
    </row>
    <row r="2246" spans="8:10" x14ac:dyDescent="0.25">
      <c r="H2246" s="69"/>
      <c r="I2246" s="69"/>
      <c r="J2246" s="69"/>
    </row>
    <row r="2247" spans="8:10" x14ac:dyDescent="0.25">
      <c r="H2247" s="69"/>
      <c r="I2247" s="69"/>
      <c r="J2247" s="69"/>
    </row>
    <row r="2248" spans="8:10" x14ac:dyDescent="0.25">
      <c r="H2248" s="69"/>
      <c r="I2248" s="69"/>
      <c r="J2248" s="69"/>
    </row>
    <row r="2249" spans="8:10" x14ac:dyDescent="0.25">
      <c r="H2249" s="69"/>
      <c r="I2249" s="69"/>
      <c r="J2249" s="69"/>
    </row>
    <row r="2250" spans="8:10" x14ac:dyDescent="0.25">
      <c r="H2250" s="69"/>
      <c r="I2250" s="69"/>
      <c r="J2250" s="69"/>
    </row>
    <row r="2251" spans="8:10" x14ac:dyDescent="0.25">
      <c r="H2251" s="69"/>
      <c r="I2251" s="69"/>
      <c r="J2251" s="69"/>
    </row>
    <row r="2252" spans="8:10" x14ac:dyDescent="0.25">
      <c r="H2252" s="69"/>
      <c r="I2252" s="69"/>
      <c r="J2252" s="69"/>
    </row>
    <row r="2253" spans="8:10" x14ac:dyDescent="0.25">
      <c r="H2253" s="69"/>
      <c r="I2253" s="69"/>
      <c r="J2253" s="69"/>
    </row>
    <row r="2254" spans="8:10" x14ac:dyDescent="0.25">
      <c r="H2254" s="69"/>
      <c r="I2254" s="69"/>
      <c r="J2254" s="69"/>
    </row>
    <row r="2255" spans="8:10" x14ac:dyDescent="0.25">
      <c r="H2255" s="69"/>
      <c r="I2255" s="69"/>
      <c r="J2255" s="69"/>
    </row>
    <row r="2256" spans="8:10" x14ac:dyDescent="0.25">
      <c r="H2256" s="69"/>
      <c r="I2256" s="69"/>
      <c r="J2256" s="69"/>
    </row>
    <row r="2257" spans="8:10" x14ac:dyDescent="0.25">
      <c r="H2257" s="69"/>
      <c r="I2257" s="69"/>
      <c r="J2257" s="69"/>
    </row>
    <row r="2258" spans="8:10" x14ac:dyDescent="0.25">
      <c r="H2258" s="69"/>
      <c r="I2258" s="69"/>
      <c r="J2258" s="69"/>
    </row>
    <row r="2259" spans="8:10" x14ac:dyDescent="0.25">
      <c r="H2259" s="69"/>
      <c r="I2259" s="69"/>
      <c r="J2259" s="69"/>
    </row>
    <row r="2260" spans="8:10" x14ac:dyDescent="0.25">
      <c r="H2260" s="69"/>
      <c r="I2260" s="69"/>
      <c r="J2260" s="69"/>
    </row>
    <row r="2261" spans="8:10" x14ac:dyDescent="0.25">
      <c r="H2261" s="69"/>
      <c r="I2261" s="69"/>
      <c r="J2261" s="69"/>
    </row>
    <row r="2262" spans="8:10" x14ac:dyDescent="0.25">
      <c r="H2262" s="69"/>
      <c r="I2262" s="69"/>
      <c r="J2262" s="69"/>
    </row>
    <row r="2263" spans="8:10" x14ac:dyDescent="0.25">
      <c r="H2263" s="69"/>
      <c r="I2263" s="69"/>
      <c r="J2263" s="69"/>
    </row>
    <row r="2264" spans="8:10" x14ac:dyDescent="0.25">
      <c r="H2264" s="69"/>
      <c r="I2264" s="69"/>
      <c r="J2264" s="69"/>
    </row>
    <row r="2265" spans="8:10" x14ac:dyDescent="0.25">
      <c r="H2265" s="69"/>
      <c r="I2265" s="69"/>
      <c r="J2265" s="69"/>
    </row>
    <row r="2266" spans="8:10" x14ac:dyDescent="0.25">
      <c r="H2266" s="69"/>
      <c r="I2266" s="69"/>
      <c r="J2266" s="69"/>
    </row>
    <row r="2267" spans="8:10" x14ac:dyDescent="0.25">
      <c r="H2267" s="69"/>
      <c r="I2267" s="69"/>
      <c r="J2267" s="69"/>
    </row>
    <row r="2268" spans="8:10" x14ac:dyDescent="0.25">
      <c r="H2268" s="69"/>
      <c r="I2268" s="69"/>
      <c r="J2268" s="69"/>
    </row>
    <row r="2269" spans="8:10" x14ac:dyDescent="0.25">
      <c r="H2269" s="69"/>
      <c r="I2269" s="69"/>
      <c r="J2269" s="69"/>
    </row>
    <row r="2270" spans="8:10" x14ac:dyDescent="0.25">
      <c r="H2270" s="69"/>
      <c r="I2270" s="69"/>
      <c r="J2270" s="69"/>
    </row>
    <row r="2271" spans="8:10" x14ac:dyDescent="0.25">
      <c r="H2271" s="69"/>
      <c r="I2271" s="69"/>
      <c r="J2271" s="69"/>
    </row>
    <row r="2272" spans="8:10" x14ac:dyDescent="0.25">
      <c r="H2272" s="69"/>
      <c r="I2272" s="69"/>
      <c r="J2272" s="69"/>
    </row>
    <row r="2273" spans="8:10" x14ac:dyDescent="0.25">
      <c r="H2273" s="69"/>
      <c r="I2273" s="69"/>
      <c r="J2273" s="69"/>
    </row>
    <row r="2274" spans="8:10" x14ac:dyDescent="0.25">
      <c r="H2274" s="69"/>
      <c r="I2274" s="69"/>
      <c r="J2274" s="69"/>
    </row>
    <row r="2275" spans="8:10" x14ac:dyDescent="0.25">
      <c r="H2275" s="69"/>
      <c r="I2275" s="69"/>
      <c r="J2275" s="69"/>
    </row>
    <row r="2276" spans="8:10" x14ac:dyDescent="0.25">
      <c r="H2276" s="69"/>
      <c r="I2276" s="69"/>
      <c r="J2276" s="69"/>
    </row>
    <row r="2277" spans="8:10" x14ac:dyDescent="0.25">
      <c r="H2277" s="69"/>
      <c r="I2277" s="69"/>
      <c r="J2277" s="69"/>
    </row>
    <row r="2278" spans="8:10" x14ac:dyDescent="0.25">
      <c r="H2278" s="69"/>
      <c r="I2278" s="69"/>
      <c r="J2278" s="69"/>
    </row>
    <row r="2279" spans="8:10" x14ac:dyDescent="0.25">
      <c r="H2279" s="69"/>
      <c r="I2279" s="69"/>
      <c r="J2279" s="69"/>
    </row>
    <row r="2280" spans="8:10" x14ac:dyDescent="0.25">
      <c r="H2280" s="69"/>
      <c r="I2280" s="69"/>
      <c r="J2280" s="69"/>
    </row>
    <row r="2281" spans="8:10" x14ac:dyDescent="0.25">
      <c r="H2281" s="69"/>
      <c r="I2281" s="69"/>
      <c r="J2281" s="69"/>
    </row>
    <row r="2282" spans="8:10" x14ac:dyDescent="0.25">
      <c r="H2282" s="69"/>
      <c r="I2282" s="69"/>
      <c r="J2282" s="69"/>
    </row>
    <row r="2283" spans="8:10" x14ac:dyDescent="0.25">
      <c r="H2283" s="69"/>
      <c r="I2283" s="69"/>
      <c r="J2283" s="69"/>
    </row>
    <row r="2284" spans="8:10" x14ac:dyDescent="0.25">
      <c r="H2284" s="69"/>
      <c r="I2284" s="69"/>
      <c r="J2284" s="69"/>
    </row>
    <row r="2285" spans="8:10" x14ac:dyDescent="0.25">
      <c r="H2285" s="69"/>
      <c r="I2285" s="69"/>
      <c r="J2285" s="69"/>
    </row>
    <row r="2286" spans="8:10" x14ac:dyDescent="0.25">
      <c r="H2286" s="69"/>
      <c r="I2286" s="69"/>
      <c r="J2286" s="69"/>
    </row>
    <row r="2287" spans="8:10" x14ac:dyDescent="0.25">
      <c r="H2287" s="69"/>
      <c r="I2287" s="69"/>
      <c r="J2287" s="69"/>
    </row>
    <row r="2288" spans="8:10" x14ac:dyDescent="0.25">
      <c r="H2288" s="69"/>
      <c r="I2288" s="69"/>
      <c r="J2288" s="69"/>
    </row>
    <row r="2289" spans="8:10" x14ac:dyDescent="0.25">
      <c r="H2289" s="69"/>
      <c r="I2289" s="69"/>
      <c r="J2289" s="69"/>
    </row>
    <row r="2290" spans="8:10" x14ac:dyDescent="0.25">
      <c r="H2290" s="69"/>
      <c r="I2290" s="69"/>
      <c r="J2290" s="69"/>
    </row>
    <row r="2291" spans="8:10" x14ac:dyDescent="0.25">
      <c r="H2291" s="69"/>
      <c r="I2291" s="69"/>
      <c r="J2291" s="69"/>
    </row>
    <row r="2292" spans="8:10" x14ac:dyDescent="0.25">
      <c r="H2292" s="69"/>
      <c r="I2292" s="69"/>
      <c r="J2292" s="69"/>
    </row>
    <row r="2293" spans="8:10" x14ac:dyDescent="0.25">
      <c r="H2293" s="69"/>
      <c r="I2293" s="69"/>
      <c r="J2293" s="69"/>
    </row>
    <row r="2294" spans="8:10" x14ac:dyDescent="0.25">
      <c r="H2294" s="69"/>
      <c r="I2294" s="69"/>
      <c r="J2294" s="69"/>
    </row>
    <row r="2295" spans="8:10" x14ac:dyDescent="0.25">
      <c r="H2295" s="69"/>
      <c r="I2295" s="69"/>
      <c r="J2295" s="69"/>
    </row>
    <row r="2296" spans="8:10" x14ac:dyDescent="0.25">
      <c r="H2296" s="69"/>
      <c r="I2296" s="69"/>
      <c r="J2296" s="69"/>
    </row>
    <row r="2297" spans="8:10" x14ac:dyDescent="0.25">
      <c r="H2297" s="69"/>
      <c r="I2297" s="69"/>
      <c r="J2297" s="69"/>
    </row>
    <row r="2298" spans="8:10" x14ac:dyDescent="0.25">
      <c r="H2298" s="69"/>
      <c r="I2298" s="69"/>
      <c r="J2298" s="69"/>
    </row>
    <row r="2299" spans="8:10" x14ac:dyDescent="0.25">
      <c r="H2299" s="69"/>
      <c r="I2299" s="69"/>
      <c r="J2299" s="69"/>
    </row>
    <row r="2300" spans="8:10" x14ac:dyDescent="0.25">
      <c r="H2300" s="69"/>
      <c r="I2300" s="69"/>
      <c r="J2300" s="69"/>
    </row>
    <row r="2301" spans="8:10" x14ac:dyDescent="0.25">
      <c r="H2301" s="69"/>
      <c r="I2301" s="69"/>
      <c r="J2301" s="69"/>
    </row>
    <row r="2302" spans="8:10" x14ac:dyDescent="0.25">
      <c r="H2302" s="69"/>
      <c r="I2302" s="69"/>
      <c r="J2302" s="69"/>
    </row>
    <row r="2303" spans="8:10" x14ac:dyDescent="0.25">
      <c r="H2303" s="69"/>
      <c r="I2303" s="69"/>
      <c r="J2303" s="69"/>
    </row>
    <row r="2304" spans="8:10" x14ac:dyDescent="0.25">
      <c r="H2304" s="69"/>
      <c r="I2304" s="69"/>
      <c r="J2304" s="69"/>
    </row>
    <row r="2305" spans="8:10" x14ac:dyDescent="0.25">
      <c r="H2305" s="69"/>
      <c r="I2305" s="69"/>
      <c r="J2305" s="69"/>
    </row>
    <row r="2306" spans="8:10" x14ac:dyDescent="0.25">
      <c r="H2306" s="69"/>
      <c r="I2306" s="69"/>
      <c r="J2306" s="69"/>
    </row>
    <row r="2307" spans="8:10" x14ac:dyDescent="0.25">
      <c r="H2307" s="69"/>
      <c r="I2307" s="69"/>
      <c r="J2307" s="69"/>
    </row>
    <row r="2308" spans="8:10" x14ac:dyDescent="0.25">
      <c r="H2308" s="69"/>
      <c r="I2308" s="69"/>
      <c r="J2308" s="69"/>
    </row>
    <row r="2309" spans="8:10" x14ac:dyDescent="0.25">
      <c r="H2309" s="69"/>
      <c r="I2309" s="69"/>
      <c r="J2309" s="69"/>
    </row>
    <row r="2310" spans="8:10" x14ac:dyDescent="0.25">
      <c r="H2310" s="69"/>
      <c r="I2310" s="69"/>
      <c r="J2310" s="69"/>
    </row>
    <row r="2311" spans="8:10" x14ac:dyDescent="0.25">
      <c r="H2311" s="69"/>
      <c r="I2311" s="69"/>
      <c r="J2311" s="69"/>
    </row>
    <row r="2312" spans="8:10" x14ac:dyDescent="0.25">
      <c r="H2312" s="69"/>
      <c r="I2312" s="69"/>
      <c r="J2312" s="69"/>
    </row>
    <row r="2313" spans="8:10" x14ac:dyDescent="0.25">
      <c r="H2313" s="69"/>
      <c r="I2313" s="69"/>
      <c r="J2313" s="69"/>
    </row>
    <row r="2314" spans="8:10" x14ac:dyDescent="0.25">
      <c r="H2314" s="69"/>
      <c r="I2314" s="69"/>
      <c r="J2314" s="69"/>
    </row>
    <row r="2315" spans="8:10" x14ac:dyDescent="0.25">
      <c r="H2315" s="69"/>
      <c r="I2315" s="69"/>
      <c r="J2315" s="69"/>
    </row>
    <row r="2316" spans="8:10" x14ac:dyDescent="0.25">
      <c r="H2316" s="69"/>
      <c r="I2316" s="69"/>
      <c r="J2316" s="69"/>
    </row>
    <row r="2317" spans="8:10" x14ac:dyDescent="0.25">
      <c r="H2317" s="69"/>
      <c r="I2317" s="69"/>
      <c r="J2317" s="69"/>
    </row>
    <row r="2318" spans="8:10" x14ac:dyDescent="0.25">
      <c r="H2318" s="69"/>
      <c r="I2318" s="69"/>
      <c r="J2318" s="69"/>
    </row>
    <row r="2319" spans="8:10" x14ac:dyDescent="0.25">
      <c r="H2319" s="69"/>
      <c r="I2319" s="69"/>
      <c r="J2319" s="69"/>
    </row>
    <row r="2320" spans="8:10" x14ac:dyDescent="0.25">
      <c r="H2320" s="69"/>
      <c r="I2320" s="69"/>
      <c r="J2320" s="69"/>
    </row>
    <row r="2321" spans="8:10" x14ac:dyDescent="0.25">
      <c r="H2321" s="69"/>
      <c r="I2321" s="69"/>
      <c r="J2321" s="69"/>
    </row>
    <row r="2322" spans="8:10" x14ac:dyDescent="0.25">
      <c r="H2322" s="69"/>
      <c r="I2322" s="69"/>
      <c r="J2322" s="69"/>
    </row>
    <row r="2323" spans="8:10" x14ac:dyDescent="0.25">
      <c r="H2323" s="69"/>
      <c r="I2323" s="69"/>
      <c r="J2323" s="69"/>
    </row>
    <row r="2324" spans="8:10" x14ac:dyDescent="0.25">
      <c r="H2324" s="69"/>
      <c r="I2324" s="69"/>
      <c r="J2324" s="69"/>
    </row>
    <row r="2325" spans="8:10" x14ac:dyDescent="0.25">
      <c r="H2325" s="69"/>
      <c r="I2325" s="69"/>
      <c r="J2325" s="69"/>
    </row>
    <row r="2326" spans="8:10" x14ac:dyDescent="0.25">
      <c r="H2326" s="69"/>
      <c r="I2326" s="69"/>
      <c r="J2326" s="69"/>
    </row>
    <row r="2327" spans="8:10" x14ac:dyDescent="0.25">
      <c r="H2327" s="69"/>
      <c r="I2327" s="69"/>
      <c r="J2327" s="69"/>
    </row>
    <row r="2328" spans="8:10" x14ac:dyDescent="0.25">
      <c r="H2328" s="69"/>
      <c r="I2328" s="69"/>
      <c r="J2328" s="69"/>
    </row>
    <row r="2329" spans="8:10" x14ac:dyDescent="0.25">
      <c r="H2329" s="69"/>
      <c r="I2329" s="69"/>
      <c r="J2329" s="69"/>
    </row>
    <row r="2330" spans="8:10" x14ac:dyDescent="0.25">
      <c r="H2330" s="69"/>
      <c r="I2330" s="69"/>
      <c r="J2330" s="69"/>
    </row>
    <row r="2331" spans="8:10" x14ac:dyDescent="0.25">
      <c r="H2331" s="69"/>
      <c r="I2331" s="69"/>
      <c r="J2331" s="69"/>
    </row>
    <row r="2332" spans="8:10" x14ac:dyDescent="0.25">
      <c r="H2332" s="69"/>
      <c r="I2332" s="69"/>
      <c r="J2332" s="69"/>
    </row>
    <row r="2333" spans="8:10" x14ac:dyDescent="0.25">
      <c r="H2333" s="69"/>
      <c r="I2333" s="69"/>
      <c r="J2333" s="69"/>
    </row>
    <row r="2334" spans="8:10" x14ac:dyDescent="0.25">
      <c r="H2334" s="69"/>
      <c r="I2334" s="69"/>
      <c r="J2334" s="69"/>
    </row>
    <row r="2335" spans="8:10" x14ac:dyDescent="0.25">
      <c r="H2335" s="69"/>
      <c r="I2335" s="69"/>
      <c r="J2335" s="69"/>
    </row>
    <row r="2336" spans="8:10" x14ac:dyDescent="0.25">
      <c r="H2336" s="69"/>
      <c r="I2336" s="69"/>
      <c r="J2336" s="69"/>
    </row>
    <row r="2337" spans="8:10" x14ac:dyDescent="0.25">
      <c r="H2337" s="69"/>
      <c r="I2337" s="69"/>
      <c r="J2337" s="69"/>
    </row>
    <row r="2338" spans="8:10" x14ac:dyDescent="0.25">
      <c r="H2338" s="69"/>
      <c r="I2338" s="69"/>
      <c r="J2338" s="69"/>
    </row>
    <row r="2339" spans="8:10" x14ac:dyDescent="0.25">
      <c r="H2339" s="69"/>
      <c r="I2339" s="69"/>
      <c r="J2339" s="69"/>
    </row>
    <row r="2340" spans="8:10" x14ac:dyDescent="0.25">
      <c r="H2340" s="69"/>
      <c r="I2340" s="69"/>
      <c r="J2340" s="69"/>
    </row>
    <row r="2341" spans="8:10" x14ac:dyDescent="0.25">
      <c r="H2341" s="69"/>
      <c r="I2341" s="69"/>
      <c r="J2341" s="69"/>
    </row>
    <row r="2342" spans="8:10" x14ac:dyDescent="0.25">
      <c r="H2342" s="69"/>
      <c r="I2342" s="69"/>
      <c r="J2342" s="69"/>
    </row>
    <row r="2343" spans="8:10" x14ac:dyDescent="0.25">
      <c r="H2343" s="69"/>
      <c r="I2343" s="69"/>
      <c r="J2343" s="69"/>
    </row>
    <row r="2344" spans="8:10" x14ac:dyDescent="0.25">
      <c r="H2344" s="69"/>
      <c r="I2344" s="69"/>
      <c r="J2344" s="69"/>
    </row>
    <row r="2345" spans="8:10" x14ac:dyDescent="0.25">
      <c r="H2345" s="69"/>
      <c r="I2345" s="69"/>
      <c r="J2345" s="69"/>
    </row>
    <row r="2346" spans="8:10" x14ac:dyDescent="0.25">
      <c r="H2346" s="69"/>
      <c r="I2346" s="69"/>
      <c r="J2346" s="69"/>
    </row>
    <row r="2347" spans="8:10" x14ac:dyDescent="0.25">
      <c r="H2347" s="69"/>
      <c r="I2347" s="69"/>
      <c r="J2347" s="69"/>
    </row>
    <row r="2348" spans="8:10" x14ac:dyDescent="0.25">
      <c r="H2348" s="69"/>
      <c r="I2348" s="69"/>
      <c r="J2348" s="69"/>
    </row>
    <row r="2349" spans="8:10" x14ac:dyDescent="0.25">
      <c r="H2349" s="69"/>
      <c r="I2349" s="69"/>
      <c r="J2349" s="69"/>
    </row>
    <row r="2350" spans="8:10" x14ac:dyDescent="0.25">
      <c r="H2350" s="69"/>
      <c r="I2350" s="69"/>
      <c r="J2350" s="69"/>
    </row>
    <row r="2351" spans="8:10" x14ac:dyDescent="0.25">
      <c r="H2351" s="69"/>
      <c r="I2351" s="69"/>
      <c r="J2351" s="69"/>
    </row>
    <row r="2352" spans="8:10" x14ac:dyDescent="0.25">
      <c r="H2352" s="69"/>
      <c r="I2352" s="69"/>
      <c r="J2352" s="69"/>
    </row>
    <row r="2353" spans="8:10" x14ac:dyDescent="0.25">
      <c r="H2353" s="69"/>
      <c r="I2353" s="69"/>
      <c r="J2353" s="69"/>
    </row>
    <row r="2354" spans="8:10" x14ac:dyDescent="0.25">
      <c r="H2354" s="69"/>
      <c r="I2354" s="69"/>
      <c r="J2354" s="69"/>
    </row>
    <row r="2355" spans="8:10" x14ac:dyDescent="0.25">
      <c r="H2355" s="69"/>
      <c r="I2355" s="69"/>
      <c r="J2355" s="69"/>
    </row>
    <row r="2356" spans="8:10" x14ac:dyDescent="0.25">
      <c r="H2356" s="69"/>
      <c r="I2356" s="69"/>
      <c r="J2356" s="69"/>
    </row>
    <row r="2357" spans="8:10" x14ac:dyDescent="0.25">
      <c r="H2357" s="69"/>
      <c r="I2357" s="69"/>
      <c r="J2357" s="69"/>
    </row>
    <row r="2358" spans="8:10" x14ac:dyDescent="0.25">
      <c r="H2358" s="69"/>
      <c r="I2358" s="69"/>
      <c r="J2358" s="69"/>
    </row>
    <row r="2359" spans="8:10" x14ac:dyDescent="0.25">
      <c r="H2359" s="69"/>
      <c r="I2359" s="69"/>
      <c r="J2359" s="69"/>
    </row>
    <row r="2360" spans="8:10" x14ac:dyDescent="0.25">
      <c r="H2360" s="69"/>
      <c r="I2360" s="69"/>
      <c r="J2360" s="69"/>
    </row>
    <row r="2361" spans="8:10" x14ac:dyDescent="0.25">
      <c r="H2361" s="69"/>
      <c r="I2361" s="69"/>
      <c r="J2361" s="69"/>
    </row>
    <row r="2362" spans="8:10" x14ac:dyDescent="0.25">
      <c r="H2362" s="69"/>
      <c r="I2362" s="69"/>
      <c r="J2362" s="69"/>
    </row>
    <row r="2363" spans="8:10" x14ac:dyDescent="0.25">
      <c r="H2363" s="69"/>
      <c r="I2363" s="69"/>
      <c r="J2363" s="69"/>
    </row>
    <row r="2364" spans="8:10" x14ac:dyDescent="0.25">
      <c r="H2364" s="69"/>
      <c r="I2364" s="69"/>
      <c r="J2364" s="69"/>
    </row>
    <row r="2365" spans="8:10" x14ac:dyDescent="0.25">
      <c r="H2365" s="69"/>
      <c r="I2365" s="69"/>
      <c r="J2365" s="69"/>
    </row>
    <row r="2366" spans="8:10" x14ac:dyDescent="0.25">
      <c r="H2366" s="69"/>
      <c r="I2366" s="69"/>
      <c r="J2366" s="69"/>
    </row>
    <row r="2367" spans="8:10" x14ac:dyDescent="0.25">
      <c r="H2367" s="69"/>
      <c r="I2367" s="69"/>
      <c r="J2367" s="69"/>
    </row>
    <row r="2368" spans="8:10" x14ac:dyDescent="0.25">
      <c r="H2368" s="69"/>
      <c r="I2368" s="69"/>
      <c r="J2368" s="69"/>
    </row>
    <row r="2369" spans="8:10" x14ac:dyDescent="0.25">
      <c r="H2369" s="69"/>
      <c r="I2369" s="69"/>
      <c r="J2369" s="69"/>
    </row>
    <row r="2370" spans="8:10" x14ac:dyDescent="0.25">
      <c r="H2370" s="69"/>
      <c r="I2370" s="69"/>
      <c r="J2370" s="69"/>
    </row>
    <row r="2371" spans="8:10" x14ac:dyDescent="0.25">
      <c r="H2371" s="69"/>
      <c r="I2371" s="69"/>
      <c r="J2371" s="69"/>
    </row>
    <row r="2372" spans="8:10" x14ac:dyDescent="0.25">
      <c r="H2372" s="69"/>
      <c r="I2372" s="69"/>
      <c r="J2372" s="69"/>
    </row>
    <row r="2373" spans="8:10" x14ac:dyDescent="0.25">
      <c r="H2373" s="69"/>
      <c r="I2373" s="69"/>
      <c r="J2373" s="69"/>
    </row>
    <row r="2374" spans="8:10" x14ac:dyDescent="0.25">
      <c r="H2374" s="69"/>
      <c r="I2374" s="69"/>
      <c r="J2374" s="69"/>
    </row>
    <row r="2375" spans="8:10" x14ac:dyDescent="0.25">
      <c r="H2375" s="69"/>
      <c r="I2375" s="69"/>
      <c r="J2375" s="69"/>
    </row>
    <row r="2376" spans="8:10" x14ac:dyDescent="0.25">
      <c r="H2376" s="69"/>
      <c r="I2376" s="69"/>
      <c r="J2376" s="69"/>
    </row>
    <row r="2377" spans="8:10" x14ac:dyDescent="0.25">
      <c r="H2377" s="69"/>
      <c r="I2377" s="69"/>
      <c r="J2377" s="69"/>
    </row>
    <row r="2378" spans="8:10" x14ac:dyDescent="0.25">
      <c r="H2378" s="69"/>
      <c r="I2378" s="69"/>
      <c r="J2378" s="69"/>
    </row>
    <row r="2379" spans="8:10" x14ac:dyDescent="0.25">
      <c r="H2379" s="69"/>
      <c r="I2379" s="69"/>
      <c r="J2379" s="69"/>
    </row>
    <row r="2380" spans="8:10" x14ac:dyDescent="0.25">
      <c r="H2380" s="69"/>
      <c r="I2380" s="69"/>
      <c r="J2380" s="69"/>
    </row>
    <row r="2381" spans="8:10" x14ac:dyDescent="0.25">
      <c r="H2381" s="69"/>
      <c r="I2381" s="69"/>
      <c r="J2381" s="69"/>
    </row>
    <row r="2382" spans="8:10" x14ac:dyDescent="0.25">
      <c r="H2382" s="69"/>
      <c r="I2382" s="69"/>
      <c r="J2382" s="69"/>
    </row>
    <row r="2383" spans="8:10" x14ac:dyDescent="0.25">
      <c r="H2383" s="69"/>
      <c r="I2383" s="69"/>
      <c r="J2383" s="69"/>
    </row>
    <row r="2384" spans="8:10" x14ac:dyDescent="0.25">
      <c r="H2384" s="69"/>
      <c r="I2384" s="69"/>
      <c r="J2384" s="69"/>
    </row>
    <row r="2385" spans="8:10" x14ac:dyDescent="0.25">
      <c r="H2385" s="69"/>
      <c r="I2385" s="69"/>
      <c r="J2385" s="69"/>
    </row>
    <row r="2386" spans="8:10" x14ac:dyDescent="0.25">
      <c r="H2386" s="69"/>
      <c r="I2386" s="69"/>
      <c r="J2386" s="69"/>
    </row>
    <row r="2387" spans="8:10" x14ac:dyDescent="0.25">
      <c r="H2387" s="69"/>
      <c r="I2387" s="69"/>
      <c r="J2387" s="69"/>
    </row>
    <row r="2388" spans="8:10" x14ac:dyDescent="0.25">
      <c r="H2388" s="69"/>
      <c r="I2388" s="69"/>
      <c r="J2388" s="69"/>
    </row>
    <row r="2389" spans="8:10" x14ac:dyDescent="0.25">
      <c r="H2389" s="69"/>
      <c r="I2389" s="69"/>
      <c r="J2389" s="69"/>
    </row>
    <row r="2390" spans="8:10" x14ac:dyDescent="0.25">
      <c r="H2390" s="69"/>
      <c r="I2390" s="69"/>
      <c r="J2390" s="69"/>
    </row>
    <row r="2391" spans="8:10" x14ac:dyDescent="0.25">
      <c r="H2391" s="69"/>
      <c r="I2391" s="69"/>
      <c r="J2391" s="69"/>
    </row>
    <row r="2392" spans="8:10" x14ac:dyDescent="0.25">
      <c r="H2392" s="69"/>
      <c r="I2392" s="69"/>
      <c r="J2392" s="69"/>
    </row>
    <row r="2393" spans="8:10" x14ac:dyDescent="0.25">
      <c r="H2393" s="69"/>
      <c r="I2393" s="69"/>
      <c r="J2393" s="69"/>
    </row>
    <row r="2394" spans="8:10" x14ac:dyDescent="0.25">
      <c r="H2394" s="69"/>
      <c r="I2394" s="69"/>
      <c r="J2394" s="69"/>
    </row>
    <row r="2395" spans="8:10" x14ac:dyDescent="0.25">
      <c r="H2395" s="69"/>
      <c r="I2395" s="69"/>
      <c r="J2395" s="69"/>
    </row>
    <row r="2396" spans="8:10" x14ac:dyDescent="0.25">
      <c r="H2396" s="69"/>
      <c r="I2396" s="69"/>
      <c r="J2396" s="69"/>
    </row>
    <row r="2397" spans="8:10" x14ac:dyDescent="0.25">
      <c r="H2397" s="69"/>
      <c r="I2397" s="69"/>
      <c r="J2397" s="69"/>
    </row>
    <row r="2398" spans="8:10" x14ac:dyDescent="0.25">
      <c r="H2398" s="69"/>
      <c r="I2398" s="69"/>
      <c r="J2398" s="69"/>
    </row>
    <row r="2399" spans="8:10" x14ac:dyDescent="0.25">
      <c r="H2399" s="69"/>
      <c r="I2399" s="69"/>
      <c r="J2399" s="69"/>
    </row>
    <row r="2400" spans="8:10" x14ac:dyDescent="0.25">
      <c r="H2400" s="69"/>
      <c r="I2400" s="69"/>
      <c r="J2400" s="69"/>
    </row>
    <row r="2401" spans="8:10" x14ac:dyDescent="0.25">
      <c r="H2401" s="69"/>
      <c r="I2401" s="69"/>
      <c r="J2401" s="69"/>
    </row>
    <row r="2402" spans="8:10" x14ac:dyDescent="0.25">
      <c r="H2402" s="69"/>
      <c r="I2402" s="69"/>
      <c r="J2402" s="69"/>
    </row>
    <row r="2403" spans="8:10" x14ac:dyDescent="0.25">
      <c r="H2403" s="69"/>
      <c r="I2403" s="69"/>
      <c r="J2403" s="69"/>
    </row>
    <row r="2404" spans="8:10" x14ac:dyDescent="0.25">
      <c r="H2404" s="69"/>
      <c r="I2404" s="69"/>
      <c r="J2404" s="69"/>
    </row>
    <row r="2405" spans="8:10" x14ac:dyDescent="0.25">
      <c r="H2405" s="69"/>
      <c r="I2405" s="69"/>
      <c r="J2405" s="69"/>
    </row>
    <row r="2406" spans="8:10" x14ac:dyDescent="0.25">
      <c r="H2406" s="69"/>
      <c r="I2406" s="69"/>
      <c r="J2406" s="69"/>
    </row>
    <row r="2407" spans="8:10" x14ac:dyDescent="0.25">
      <c r="H2407" s="69"/>
      <c r="I2407" s="69"/>
      <c r="J2407" s="69"/>
    </row>
    <row r="2408" spans="8:10" x14ac:dyDescent="0.25">
      <c r="H2408" s="69"/>
      <c r="I2408" s="69"/>
      <c r="J2408" s="69"/>
    </row>
    <row r="2409" spans="8:10" x14ac:dyDescent="0.25">
      <c r="H2409" s="69"/>
      <c r="I2409" s="69"/>
      <c r="J2409" s="69"/>
    </row>
    <row r="2410" spans="8:10" x14ac:dyDescent="0.25">
      <c r="H2410" s="69"/>
      <c r="I2410" s="69"/>
      <c r="J2410" s="69"/>
    </row>
    <row r="2411" spans="8:10" x14ac:dyDescent="0.25">
      <c r="H2411" s="69"/>
      <c r="I2411" s="69"/>
      <c r="J2411" s="69"/>
    </row>
    <row r="2412" spans="8:10" x14ac:dyDescent="0.25">
      <c r="H2412" s="69"/>
      <c r="I2412" s="69"/>
      <c r="J2412" s="69"/>
    </row>
    <row r="2413" spans="8:10" x14ac:dyDescent="0.25">
      <c r="H2413" s="69"/>
      <c r="I2413" s="69"/>
      <c r="J2413" s="69"/>
    </row>
    <row r="2414" spans="8:10" x14ac:dyDescent="0.25">
      <c r="H2414" s="69"/>
      <c r="I2414" s="69"/>
      <c r="J2414" s="69"/>
    </row>
    <row r="2415" spans="8:10" x14ac:dyDescent="0.25">
      <c r="H2415" s="69"/>
      <c r="I2415" s="69"/>
      <c r="J2415" s="69"/>
    </row>
    <row r="2416" spans="8:10" x14ac:dyDescent="0.25">
      <c r="H2416" s="69"/>
      <c r="I2416" s="69"/>
      <c r="J2416" s="69"/>
    </row>
    <row r="2417" spans="8:10" x14ac:dyDescent="0.25">
      <c r="H2417" s="69"/>
      <c r="I2417" s="69"/>
      <c r="J2417" s="69"/>
    </row>
    <row r="2418" spans="8:10" x14ac:dyDescent="0.25">
      <c r="H2418" s="69"/>
      <c r="I2418" s="69"/>
      <c r="J2418" s="69"/>
    </row>
    <row r="2419" spans="8:10" x14ac:dyDescent="0.25">
      <c r="H2419" s="69"/>
      <c r="I2419" s="69"/>
      <c r="J2419" s="69"/>
    </row>
    <row r="2420" spans="8:10" x14ac:dyDescent="0.25">
      <c r="H2420" s="69"/>
      <c r="I2420" s="69"/>
      <c r="J2420" s="69"/>
    </row>
    <row r="2421" spans="8:10" x14ac:dyDescent="0.25">
      <c r="H2421" s="69"/>
      <c r="I2421" s="69"/>
      <c r="J2421" s="69"/>
    </row>
    <row r="2422" spans="8:10" x14ac:dyDescent="0.25">
      <c r="H2422" s="69"/>
      <c r="I2422" s="69"/>
      <c r="J2422" s="69"/>
    </row>
    <row r="2423" spans="8:10" x14ac:dyDescent="0.25">
      <c r="H2423" s="69"/>
      <c r="I2423" s="69"/>
      <c r="J2423" s="69"/>
    </row>
    <row r="2424" spans="8:10" x14ac:dyDescent="0.25">
      <c r="H2424" s="69"/>
      <c r="I2424" s="69"/>
      <c r="J2424" s="69"/>
    </row>
    <row r="2425" spans="8:10" x14ac:dyDescent="0.25">
      <c r="H2425" s="69"/>
      <c r="I2425" s="69"/>
      <c r="J2425" s="69"/>
    </row>
    <row r="2426" spans="8:10" x14ac:dyDescent="0.25">
      <c r="H2426" s="69"/>
      <c r="I2426" s="69"/>
      <c r="J2426" s="69"/>
    </row>
    <row r="2427" spans="8:10" x14ac:dyDescent="0.25">
      <c r="H2427" s="69"/>
      <c r="I2427" s="69"/>
      <c r="J2427" s="69"/>
    </row>
    <row r="2428" spans="8:10" x14ac:dyDescent="0.25">
      <c r="H2428" s="69"/>
      <c r="I2428" s="69"/>
      <c r="J2428" s="69"/>
    </row>
    <row r="2429" spans="8:10" x14ac:dyDescent="0.25">
      <c r="H2429" s="69"/>
      <c r="I2429" s="69"/>
      <c r="J2429" s="69"/>
    </row>
    <row r="2430" spans="8:10" x14ac:dyDescent="0.25">
      <c r="H2430" s="69"/>
      <c r="I2430" s="69"/>
      <c r="J2430" s="69"/>
    </row>
    <row r="2431" spans="8:10" x14ac:dyDescent="0.25">
      <c r="H2431" s="69"/>
      <c r="I2431" s="69"/>
      <c r="J2431" s="69"/>
    </row>
    <row r="2432" spans="8:10" x14ac:dyDescent="0.25">
      <c r="H2432" s="69"/>
      <c r="I2432" s="69"/>
      <c r="J2432" s="69"/>
    </row>
    <row r="2433" spans="8:10" x14ac:dyDescent="0.25">
      <c r="H2433" s="69"/>
      <c r="I2433" s="69"/>
      <c r="J2433" s="69"/>
    </row>
    <row r="2434" spans="8:10" x14ac:dyDescent="0.25">
      <c r="H2434" s="69"/>
      <c r="I2434" s="69"/>
      <c r="J2434" s="69"/>
    </row>
    <row r="2435" spans="8:10" x14ac:dyDescent="0.25">
      <c r="H2435" s="69"/>
      <c r="I2435" s="69"/>
      <c r="J2435" s="69"/>
    </row>
    <row r="2436" spans="8:10" x14ac:dyDescent="0.25">
      <c r="H2436" s="69"/>
      <c r="I2436" s="69"/>
      <c r="J2436" s="69"/>
    </row>
    <row r="2437" spans="8:10" x14ac:dyDescent="0.25">
      <c r="H2437" s="69"/>
      <c r="I2437" s="69"/>
      <c r="J2437" s="69"/>
    </row>
    <row r="2438" spans="8:10" x14ac:dyDescent="0.25">
      <c r="H2438" s="69"/>
      <c r="I2438" s="69"/>
      <c r="J2438" s="69"/>
    </row>
    <row r="2439" spans="8:10" x14ac:dyDescent="0.25">
      <c r="H2439" s="69"/>
      <c r="I2439" s="69"/>
      <c r="J2439" s="69"/>
    </row>
    <row r="2440" spans="8:10" x14ac:dyDescent="0.25">
      <c r="H2440" s="69"/>
      <c r="I2440" s="69"/>
      <c r="J2440" s="69"/>
    </row>
    <row r="2441" spans="8:10" x14ac:dyDescent="0.25">
      <c r="H2441" s="69"/>
      <c r="I2441" s="69"/>
      <c r="J2441" s="69"/>
    </row>
    <row r="2442" spans="8:10" x14ac:dyDescent="0.25">
      <c r="H2442" s="69"/>
      <c r="I2442" s="69"/>
      <c r="J2442" s="69"/>
    </row>
    <row r="2443" spans="8:10" x14ac:dyDescent="0.25">
      <c r="H2443" s="69"/>
      <c r="I2443" s="69"/>
      <c r="J2443" s="69"/>
    </row>
    <row r="2444" spans="8:10" x14ac:dyDescent="0.25">
      <c r="H2444" s="69"/>
      <c r="I2444" s="69"/>
      <c r="J2444" s="69"/>
    </row>
    <row r="2445" spans="8:10" x14ac:dyDescent="0.25">
      <c r="H2445" s="69"/>
      <c r="I2445" s="69"/>
      <c r="J2445" s="69"/>
    </row>
    <row r="2446" spans="8:10" x14ac:dyDescent="0.25">
      <c r="H2446" s="69"/>
      <c r="I2446" s="69"/>
      <c r="J2446" s="69"/>
    </row>
    <row r="2447" spans="8:10" x14ac:dyDescent="0.25">
      <c r="H2447" s="69"/>
      <c r="I2447" s="69"/>
      <c r="J2447" s="69"/>
    </row>
    <row r="2448" spans="8:10" x14ac:dyDescent="0.25">
      <c r="H2448" s="69"/>
      <c r="I2448" s="69"/>
      <c r="J2448" s="69"/>
    </row>
    <row r="2449" spans="8:10" x14ac:dyDescent="0.25">
      <c r="H2449" s="69"/>
      <c r="I2449" s="69"/>
      <c r="J2449" s="69"/>
    </row>
    <row r="2450" spans="8:10" x14ac:dyDescent="0.25">
      <c r="H2450" s="69"/>
      <c r="I2450" s="69"/>
      <c r="J2450" s="69"/>
    </row>
    <row r="2451" spans="8:10" x14ac:dyDescent="0.25">
      <c r="H2451" s="69"/>
      <c r="I2451" s="69"/>
      <c r="J2451" s="69"/>
    </row>
    <row r="2452" spans="8:10" x14ac:dyDescent="0.25">
      <c r="H2452" s="69"/>
      <c r="I2452" s="69"/>
      <c r="J2452" s="69"/>
    </row>
    <row r="2453" spans="8:10" x14ac:dyDescent="0.25">
      <c r="H2453" s="69"/>
      <c r="I2453" s="69"/>
      <c r="J2453" s="69"/>
    </row>
    <row r="2454" spans="8:10" x14ac:dyDescent="0.25">
      <c r="H2454" s="69"/>
      <c r="I2454" s="69"/>
      <c r="J2454" s="69"/>
    </row>
    <row r="2455" spans="8:10" x14ac:dyDescent="0.25">
      <c r="H2455" s="69"/>
      <c r="I2455" s="69"/>
      <c r="J2455" s="69"/>
    </row>
    <row r="2456" spans="8:10" x14ac:dyDescent="0.25">
      <c r="H2456" s="69"/>
      <c r="I2456" s="69"/>
      <c r="J2456" s="69"/>
    </row>
    <row r="2457" spans="8:10" x14ac:dyDescent="0.25">
      <c r="H2457" s="69"/>
      <c r="I2457" s="69"/>
      <c r="J2457" s="69"/>
    </row>
    <row r="2458" spans="8:10" x14ac:dyDescent="0.25">
      <c r="H2458" s="69"/>
      <c r="I2458" s="69"/>
      <c r="J2458" s="69"/>
    </row>
    <row r="2459" spans="8:10" x14ac:dyDescent="0.25">
      <c r="H2459" s="69"/>
      <c r="I2459" s="69"/>
      <c r="J2459" s="69"/>
    </row>
    <row r="2460" spans="8:10" x14ac:dyDescent="0.25">
      <c r="H2460" s="69"/>
      <c r="I2460" s="69"/>
      <c r="J2460" s="69"/>
    </row>
    <row r="2461" spans="8:10" x14ac:dyDescent="0.25">
      <c r="H2461" s="69"/>
      <c r="I2461" s="69"/>
      <c r="J2461" s="69"/>
    </row>
    <row r="2462" spans="8:10" x14ac:dyDescent="0.25">
      <c r="H2462" s="69"/>
      <c r="I2462" s="69"/>
      <c r="J2462" s="69"/>
    </row>
    <row r="2463" spans="8:10" x14ac:dyDescent="0.25">
      <c r="H2463" s="69"/>
      <c r="I2463" s="69"/>
      <c r="J2463" s="69"/>
    </row>
    <row r="2464" spans="8:10" x14ac:dyDescent="0.25">
      <c r="H2464" s="69"/>
      <c r="I2464" s="69"/>
      <c r="J2464" s="69"/>
    </row>
    <row r="2465" spans="8:10" x14ac:dyDescent="0.25">
      <c r="H2465" s="69"/>
      <c r="I2465" s="69"/>
      <c r="J2465" s="69"/>
    </row>
    <row r="2466" spans="8:10" x14ac:dyDescent="0.25">
      <c r="H2466" s="69"/>
      <c r="I2466" s="69"/>
      <c r="J2466" s="69"/>
    </row>
    <row r="2467" spans="8:10" x14ac:dyDescent="0.25">
      <c r="H2467" s="69"/>
      <c r="I2467" s="69"/>
      <c r="J2467" s="69"/>
    </row>
    <row r="2468" spans="8:10" x14ac:dyDescent="0.25">
      <c r="H2468" s="69"/>
      <c r="I2468" s="69"/>
      <c r="J2468" s="69"/>
    </row>
    <row r="2469" spans="8:10" x14ac:dyDescent="0.25">
      <c r="H2469" s="69"/>
      <c r="I2469" s="69"/>
      <c r="J2469" s="69"/>
    </row>
    <row r="2470" spans="8:10" x14ac:dyDescent="0.25">
      <c r="H2470" s="69"/>
      <c r="I2470" s="69"/>
      <c r="J2470" s="69"/>
    </row>
    <row r="2471" spans="8:10" x14ac:dyDescent="0.25">
      <c r="H2471" s="69"/>
      <c r="I2471" s="69"/>
      <c r="J2471" s="69"/>
    </row>
    <row r="2472" spans="8:10" x14ac:dyDescent="0.25">
      <c r="H2472" s="69"/>
      <c r="I2472" s="69"/>
      <c r="J2472" s="69"/>
    </row>
    <row r="2473" spans="8:10" x14ac:dyDescent="0.25">
      <c r="H2473" s="69"/>
      <c r="I2473" s="69"/>
      <c r="J2473" s="69"/>
    </row>
    <row r="2474" spans="8:10" x14ac:dyDescent="0.25">
      <c r="H2474" s="69"/>
      <c r="I2474" s="69"/>
      <c r="J2474" s="69"/>
    </row>
    <row r="2475" spans="8:10" x14ac:dyDescent="0.25">
      <c r="H2475" s="69"/>
      <c r="I2475" s="69"/>
      <c r="J2475" s="69"/>
    </row>
    <row r="2476" spans="8:10" x14ac:dyDescent="0.25">
      <c r="H2476" s="69"/>
      <c r="I2476" s="69"/>
      <c r="J2476" s="69"/>
    </row>
    <row r="2477" spans="8:10" x14ac:dyDescent="0.25">
      <c r="H2477" s="69"/>
      <c r="I2477" s="69"/>
      <c r="J2477" s="69"/>
    </row>
    <row r="2478" spans="8:10" x14ac:dyDescent="0.25">
      <c r="H2478" s="69"/>
      <c r="I2478" s="69"/>
      <c r="J2478" s="69"/>
    </row>
    <row r="2479" spans="8:10" x14ac:dyDescent="0.25">
      <c r="H2479" s="69"/>
      <c r="I2479" s="69"/>
      <c r="J2479" s="69"/>
    </row>
    <row r="2480" spans="8:10" x14ac:dyDescent="0.25">
      <c r="H2480" s="69"/>
      <c r="I2480" s="69"/>
      <c r="J2480" s="69"/>
    </row>
    <row r="2481" spans="8:10" x14ac:dyDescent="0.25">
      <c r="H2481" s="69"/>
      <c r="I2481" s="69"/>
      <c r="J2481" s="69"/>
    </row>
    <row r="2482" spans="8:10" x14ac:dyDescent="0.25">
      <c r="H2482" s="69"/>
      <c r="I2482" s="69"/>
      <c r="J2482" s="69"/>
    </row>
    <row r="2483" spans="8:10" x14ac:dyDescent="0.25">
      <c r="H2483" s="69"/>
      <c r="I2483" s="69"/>
      <c r="J2483" s="69"/>
    </row>
    <row r="2484" spans="8:10" x14ac:dyDescent="0.25">
      <c r="H2484" s="69"/>
      <c r="I2484" s="69"/>
      <c r="J2484" s="69"/>
    </row>
    <row r="2485" spans="8:10" x14ac:dyDescent="0.25">
      <c r="H2485" s="69"/>
      <c r="I2485" s="69"/>
      <c r="J2485" s="69"/>
    </row>
    <row r="2486" spans="8:10" x14ac:dyDescent="0.25">
      <c r="H2486" s="69"/>
      <c r="I2486" s="69"/>
      <c r="J2486" s="69"/>
    </row>
    <row r="2487" spans="8:10" x14ac:dyDescent="0.25">
      <c r="H2487" s="69"/>
      <c r="I2487" s="69"/>
      <c r="J2487" s="69"/>
    </row>
    <row r="2488" spans="8:10" x14ac:dyDescent="0.25">
      <c r="H2488" s="69"/>
      <c r="I2488" s="69"/>
      <c r="J2488" s="69"/>
    </row>
    <row r="2489" spans="8:10" x14ac:dyDescent="0.25">
      <c r="H2489" s="69"/>
      <c r="I2489" s="69"/>
      <c r="J2489" s="69"/>
    </row>
    <row r="2490" spans="8:10" x14ac:dyDescent="0.25">
      <c r="H2490" s="69"/>
      <c r="I2490" s="69"/>
      <c r="J2490" s="69"/>
    </row>
    <row r="2491" spans="8:10" x14ac:dyDescent="0.25">
      <c r="H2491" s="69"/>
      <c r="I2491" s="69"/>
      <c r="J2491" s="69"/>
    </row>
    <row r="2492" spans="8:10" x14ac:dyDescent="0.25">
      <c r="H2492" s="69"/>
      <c r="I2492" s="69"/>
      <c r="J2492" s="69"/>
    </row>
    <row r="2493" spans="8:10" x14ac:dyDescent="0.25">
      <c r="H2493" s="69"/>
      <c r="I2493" s="69"/>
      <c r="J2493" s="69"/>
    </row>
    <row r="2494" spans="8:10" x14ac:dyDescent="0.25">
      <c r="H2494" s="69"/>
      <c r="I2494" s="69"/>
      <c r="J2494" s="69"/>
    </row>
    <row r="2495" spans="8:10" x14ac:dyDescent="0.25">
      <c r="H2495" s="69"/>
      <c r="I2495" s="69"/>
      <c r="J2495" s="69"/>
    </row>
    <row r="2496" spans="8:10" x14ac:dyDescent="0.25">
      <c r="H2496" s="69"/>
      <c r="I2496" s="69"/>
      <c r="J2496" s="69"/>
    </row>
    <row r="2497" spans="8:10" x14ac:dyDescent="0.25">
      <c r="H2497" s="69"/>
      <c r="I2497" s="69"/>
      <c r="J2497" s="69"/>
    </row>
    <row r="2498" spans="8:10" x14ac:dyDescent="0.25">
      <c r="H2498" s="69"/>
      <c r="I2498" s="69"/>
      <c r="J2498" s="69"/>
    </row>
    <row r="2499" spans="8:10" x14ac:dyDescent="0.25">
      <c r="H2499" s="69"/>
      <c r="I2499" s="69"/>
      <c r="J2499" s="69"/>
    </row>
    <row r="2500" spans="8:10" x14ac:dyDescent="0.25">
      <c r="H2500" s="69"/>
      <c r="I2500" s="69"/>
      <c r="J2500" s="69"/>
    </row>
    <row r="2501" spans="8:10" x14ac:dyDescent="0.25">
      <c r="H2501" s="69"/>
      <c r="I2501" s="69"/>
      <c r="J2501" s="69"/>
    </row>
    <row r="2502" spans="8:10" x14ac:dyDescent="0.25">
      <c r="H2502" s="69"/>
      <c r="I2502" s="69"/>
      <c r="J2502" s="69"/>
    </row>
    <row r="2503" spans="8:10" x14ac:dyDescent="0.25">
      <c r="H2503" s="69"/>
      <c r="I2503" s="69"/>
      <c r="J2503" s="69"/>
    </row>
    <row r="2504" spans="8:10" x14ac:dyDescent="0.25">
      <c r="H2504" s="69"/>
      <c r="I2504" s="69"/>
      <c r="J2504" s="69"/>
    </row>
    <row r="2505" spans="8:10" x14ac:dyDescent="0.25">
      <c r="H2505" s="69"/>
      <c r="I2505" s="69"/>
      <c r="J2505" s="69"/>
    </row>
    <row r="2506" spans="8:10" x14ac:dyDescent="0.25">
      <c r="H2506" s="69"/>
      <c r="I2506" s="69"/>
      <c r="J2506" s="69"/>
    </row>
    <row r="2507" spans="8:10" x14ac:dyDescent="0.25">
      <c r="H2507" s="69"/>
      <c r="I2507" s="69"/>
      <c r="J2507" s="69"/>
    </row>
    <row r="2508" spans="8:10" x14ac:dyDescent="0.25">
      <c r="H2508" s="69"/>
      <c r="I2508" s="69"/>
      <c r="J2508" s="69"/>
    </row>
    <row r="2509" spans="8:10" x14ac:dyDescent="0.25">
      <c r="H2509" s="69"/>
      <c r="I2509" s="69"/>
      <c r="J2509" s="69"/>
    </row>
    <row r="2510" spans="8:10" x14ac:dyDescent="0.25">
      <c r="H2510" s="69"/>
      <c r="I2510" s="69"/>
      <c r="J2510" s="69"/>
    </row>
    <row r="2511" spans="8:10" x14ac:dyDescent="0.25">
      <c r="H2511" s="69"/>
      <c r="I2511" s="69"/>
      <c r="J2511" s="69"/>
    </row>
    <row r="2512" spans="8:10" x14ac:dyDescent="0.25">
      <c r="H2512" s="69"/>
      <c r="I2512" s="69"/>
      <c r="J2512" s="69"/>
    </row>
    <row r="2513" spans="8:10" x14ac:dyDescent="0.25">
      <c r="H2513" s="69"/>
      <c r="I2513" s="69"/>
      <c r="J2513" s="69"/>
    </row>
    <row r="2514" spans="8:10" x14ac:dyDescent="0.25">
      <c r="H2514" s="69"/>
      <c r="I2514" s="69"/>
      <c r="J2514" s="69"/>
    </row>
    <row r="2515" spans="8:10" x14ac:dyDescent="0.25">
      <c r="H2515" s="69"/>
      <c r="I2515" s="69"/>
      <c r="J2515" s="69"/>
    </row>
    <row r="2516" spans="8:10" x14ac:dyDescent="0.25">
      <c r="H2516" s="69"/>
      <c r="I2516" s="69"/>
      <c r="J2516" s="69"/>
    </row>
    <row r="2517" spans="8:10" x14ac:dyDescent="0.25">
      <c r="H2517" s="69"/>
      <c r="I2517" s="69"/>
      <c r="J2517" s="69"/>
    </row>
    <row r="2518" spans="8:10" x14ac:dyDescent="0.25">
      <c r="H2518" s="69"/>
      <c r="I2518" s="69"/>
      <c r="J2518" s="69"/>
    </row>
    <row r="2519" spans="8:10" x14ac:dyDescent="0.25">
      <c r="H2519" s="69"/>
      <c r="I2519" s="69"/>
      <c r="J2519" s="69"/>
    </row>
    <row r="2520" spans="8:10" x14ac:dyDescent="0.25">
      <c r="H2520" s="69"/>
      <c r="I2520" s="69"/>
      <c r="J2520" s="69"/>
    </row>
    <row r="2521" spans="8:10" x14ac:dyDescent="0.25">
      <c r="H2521" s="69"/>
      <c r="I2521" s="69"/>
      <c r="J2521" s="69"/>
    </row>
    <row r="2522" spans="8:10" x14ac:dyDescent="0.25">
      <c r="H2522" s="69"/>
      <c r="I2522" s="69"/>
      <c r="J2522" s="69"/>
    </row>
    <row r="2523" spans="8:10" x14ac:dyDescent="0.25">
      <c r="H2523" s="69"/>
      <c r="I2523" s="69"/>
      <c r="J2523" s="69"/>
    </row>
    <row r="2524" spans="8:10" x14ac:dyDescent="0.25">
      <c r="H2524" s="69"/>
      <c r="I2524" s="69"/>
      <c r="J2524" s="69"/>
    </row>
    <row r="2525" spans="8:10" x14ac:dyDescent="0.25">
      <c r="H2525" s="69"/>
      <c r="I2525" s="69"/>
      <c r="J2525" s="69"/>
    </row>
    <row r="2526" spans="8:10" x14ac:dyDescent="0.25">
      <c r="H2526" s="69"/>
      <c r="I2526" s="69"/>
      <c r="J2526" s="69"/>
    </row>
    <row r="2527" spans="8:10" x14ac:dyDescent="0.25">
      <c r="H2527" s="69"/>
      <c r="I2527" s="69"/>
      <c r="J2527" s="69"/>
    </row>
    <row r="2528" spans="8:10" x14ac:dyDescent="0.25">
      <c r="H2528" s="69"/>
      <c r="I2528" s="69"/>
      <c r="J2528" s="69"/>
    </row>
    <row r="2529" spans="8:10" x14ac:dyDescent="0.25">
      <c r="H2529" s="69"/>
      <c r="I2529" s="69"/>
      <c r="J2529" s="69"/>
    </row>
    <row r="2530" spans="8:10" x14ac:dyDescent="0.25">
      <c r="H2530" s="69"/>
      <c r="I2530" s="69"/>
      <c r="J2530" s="69"/>
    </row>
    <row r="2531" spans="8:10" x14ac:dyDescent="0.25">
      <c r="H2531" s="69"/>
      <c r="I2531" s="69"/>
      <c r="J2531" s="69"/>
    </row>
    <row r="2532" spans="8:10" x14ac:dyDescent="0.25">
      <c r="H2532" s="69"/>
      <c r="I2532" s="69"/>
      <c r="J2532" s="69"/>
    </row>
    <row r="2533" spans="8:10" x14ac:dyDescent="0.25">
      <c r="H2533" s="69"/>
      <c r="I2533" s="69"/>
      <c r="J2533" s="69"/>
    </row>
    <row r="2534" spans="8:10" x14ac:dyDescent="0.25">
      <c r="H2534" s="69"/>
      <c r="I2534" s="69"/>
      <c r="J2534" s="69"/>
    </row>
    <row r="2535" spans="8:10" x14ac:dyDescent="0.25">
      <c r="H2535" s="69"/>
      <c r="I2535" s="69"/>
      <c r="J2535" s="69"/>
    </row>
    <row r="2536" spans="8:10" x14ac:dyDescent="0.25">
      <c r="H2536" s="69"/>
      <c r="I2536" s="69"/>
      <c r="J2536" s="69"/>
    </row>
    <row r="2537" spans="8:10" x14ac:dyDescent="0.25">
      <c r="H2537" s="69"/>
      <c r="I2537" s="69"/>
      <c r="J2537" s="69"/>
    </row>
    <row r="2538" spans="8:10" x14ac:dyDescent="0.25">
      <c r="H2538" s="69"/>
      <c r="I2538" s="69"/>
      <c r="J2538" s="69"/>
    </row>
    <row r="2539" spans="8:10" x14ac:dyDescent="0.25">
      <c r="H2539" s="69"/>
      <c r="I2539" s="69"/>
      <c r="J2539" s="69"/>
    </row>
    <row r="2540" spans="8:10" x14ac:dyDescent="0.25">
      <c r="H2540" s="69"/>
      <c r="I2540" s="69"/>
      <c r="J2540" s="69"/>
    </row>
    <row r="2541" spans="8:10" x14ac:dyDescent="0.25">
      <c r="H2541" s="69"/>
      <c r="I2541" s="69"/>
      <c r="J2541" s="69"/>
    </row>
    <row r="2542" spans="8:10" x14ac:dyDescent="0.25">
      <c r="H2542" s="69"/>
      <c r="I2542" s="69"/>
      <c r="J2542" s="69"/>
    </row>
    <row r="2543" spans="8:10" x14ac:dyDescent="0.25">
      <c r="H2543" s="69"/>
      <c r="I2543" s="69"/>
      <c r="J2543" s="69"/>
    </row>
    <row r="2544" spans="8:10" x14ac:dyDescent="0.25">
      <c r="H2544" s="69"/>
      <c r="I2544" s="69"/>
      <c r="J2544" s="69"/>
    </row>
    <row r="2545" spans="8:10" x14ac:dyDescent="0.25">
      <c r="H2545" s="69"/>
      <c r="I2545" s="69"/>
      <c r="J2545" s="69"/>
    </row>
    <row r="2546" spans="8:10" x14ac:dyDescent="0.25">
      <c r="H2546" s="69"/>
      <c r="I2546" s="69"/>
      <c r="J2546" s="69"/>
    </row>
    <row r="2547" spans="8:10" x14ac:dyDescent="0.25">
      <c r="H2547" s="69"/>
      <c r="I2547" s="69"/>
      <c r="J2547" s="69"/>
    </row>
    <row r="2548" spans="8:10" x14ac:dyDescent="0.25">
      <c r="H2548" s="69"/>
      <c r="I2548" s="69"/>
      <c r="J2548" s="69"/>
    </row>
    <row r="2549" spans="8:10" x14ac:dyDescent="0.25">
      <c r="H2549" s="69"/>
      <c r="I2549" s="69"/>
      <c r="J2549" s="69"/>
    </row>
    <row r="2550" spans="8:10" x14ac:dyDescent="0.25">
      <c r="H2550" s="69"/>
      <c r="I2550" s="69"/>
      <c r="J2550" s="69"/>
    </row>
    <row r="2551" spans="8:10" x14ac:dyDescent="0.25">
      <c r="H2551" s="69"/>
      <c r="I2551" s="69"/>
      <c r="J2551" s="69"/>
    </row>
    <row r="2552" spans="8:10" x14ac:dyDescent="0.25">
      <c r="H2552" s="69"/>
      <c r="I2552" s="69"/>
      <c r="J2552" s="69"/>
    </row>
    <row r="2553" spans="8:10" x14ac:dyDescent="0.25">
      <c r="H2553" s="69"/>
      <c r="I2553" s="69"/>
      <c r="J2553" s="69"/>
    </row>
    <row r="2554" spans="8:10" x14ac:dyDescent="0.25">
      <c r="H2554" s="69"/>
      <c r="I2554" s="69"/>
      <c r="J2554" s="69"/>
    </row>
    <row r="2555" spans="8:10" x14ac:dyDescent="0.25">
      <c r="H2555" s="69"/>
      <c r="I2555" s="69"/>
      <c r="J2555" s="69"/>
    </row>
    <row r="2556" spans="8:10" x14ac:dyDescent="0.25">
      <c r="H2556" s="69"/>
      <c r="I2556" s="69"/>
      <c r="J2556" s="69"/>
    </row>
    <row r="2557" spans="8:10" x14ac:dyDescent="0.25">
      <c r="H2557" s="69"/>
      <c r="I2557" s="69"/>
      <c r="J2557" s="69"/>
    </row>
    <row r="2558" spans="8:10" x14ac:dyDescent="0.25">
      <c r="H2558" s="69"/>
      <c r="I2558" s="69"/>
      <c r="J2558" s="69"/>
    </row>
    <row r="2559" spans="8:10" x14ac:dyDescent="0.25">
      <c r="H2559" s="69"/>
      <c r="I2559" s="69"/>
      <c r="J2559" s="69"/>
    </row>
    <row r="2560" spans="8:10" x14ac:dyDescent="0.25">
      <c r="H2560" s="69"/>
      <c r="I2560" s="69"/>
      <c r="J2560" s="69"/>
    </row>
    <row r="2561" spans="8:10" x14ac:dyDescent="0.25">
      <c r="H2561" s="69"/>
      <c r="I2561" s="69"/>
      <c r="J2561" s="69"/>
    </row>
    <row r="2562" spans="8:10" x14ac:dyDescent="0.25">
      <c r="H2562" s="69"/>
      <c r="I2562" s="69"/>
      <c r="J2562" s="69"/>
    </row>
    <row r="2563" spans="8:10" x14ac:dyDescent="0.25">
      <c r="H2563" s="69"/>
      <c r="I2563" s="69"/>
      <c r="J2563" s="69"/>
    </row>
    <row r="2564" spans="8:10" x14ac:dyDescent="0.25">
      <c r="H2564" s="69"/>
      <c r="I2564" s="69"/>
      <c r="J2564" s="69"/>
    </row>
    <row r="2565" spans="8:10" x14ac:dyDescent="0.25">
      <c r="H2565" s="69"/>
      <c r="I2565" s="69"/>
      <c r="J2565" s="69"/>
    </row>
    <row r="2566" spans="8:10" x14ac:dyDescent="0.25">
      <c r="H2566" s="69"/>
      <c r="I2566" s="69"/>
      <c r="J2566" s="69"/>
    </row>
    <row r="2567" spans="8:10" x14ac:dyDescent="0.25">
      <c r="H2567" s="69"/>
      <c r="I2567" s="69"/>
      <c r="J2567" s="69"/>
    </row>
    <row r="2568" spans="8:10" x14ac:dyDescent="0.25">
      <c r="H2568" s="69"/>
      <c r="I2568" s="69"/>
      <c r="J2568" s="69"/>
    </row>
    <row r="2569" spans="8:10" x14ac:dyDescent="0.25">
      <c r="H2569" s="69"/>
      <c r="I2569" s="69"/>
      <c r="J2569" s="69"/>
    </row>
    <row r="2570" spans="8:10" x14ac:dyDescent="0.25">
      <c r="H2570" s="69"/>
      <c r="I2570" s="69"/>
      <c r="J2570" s="69"/>
    </row>
    <row r="2571" spans="8:10" x14ac:dyDescent="0.25">
      <c r="H2571" s="69"/>
      <c r="I2571" s="69"/>
      <c r="J2571" s="69"/>
    </row>
    <row r="2572" spans="8:10" x14ac:dyDescent="0.25">
      <c r="H2572" s="69"/>
      <c r="I2572" s="69"/>
      <c r="J2572" s="69"/>
    </row>
    <row r="2573" spans="8:10" x14ac:dyDescent="0.25">
      <c r="H2573" s="69"/>
      <c r="I2573" s="69"/>
      <c r="J2573" s="69"/>
    </row>
    <row r="2574" spans="8:10" x14ac:dyDescent="0.25">
      <c r="H2574" s="69"/>
      <c r="I2574" s="69"/>
      <c r="J2574" s="69"/>
    </row>
    <row r="2575" spans="8:10" x14ac:dyDescent="0.25">
      <c r="H2575" s="69"/>
      <c r="I2575" s="69"/>
      <c r="J2575" s="69"/>
    </row>
    <row r="2576" spans="8:10" x14ac:dyDescent="0.25">
      <c r="H2576" s="69"/>
      <c r="I2576" s="69"/>
      <c r="J2576" s="69"/>
    </row>
    <row r="2577" spans="8:10" x14ac:dyDescent="0.25">
      <c r="H2577" s="69"/>
      <c r="I2577" s="69"/>
      <c r="J2577" s="69"/>
    </row>
    <row r="2578" spans="8:10" x14ac:dyDescent="0.25">
      <c r="H2578" s="69"/>
      <c r="I2578" s="69"/>
      <c r="J2578" s="69"/>
    </row>
    <row r="2579" spans="8:10" x14ac:dyDescent="0.25">
      <c r="H2579" s="69"/>
      <c r="I2579" s="69"/>
      <c r="J2579" s="69"/>
    </row>
    <row r="2580" spans="8:10" x14ac:dyDescent="0.25">
      <c r="H2580" s="69"/>
      <c r="I2580" s="69"/>
      <c r="J2580" s="69"/>
    </row>
    <row r="2581" spans="8:10" x14ac:dyDescent="0.25">
      <c r="H2581" s="69"/>
      <c r="I2581" s="69"/>
      <c r="J2581" s="69"/>
    </row>
    <row r="2582" spans="8:10" x14ac:dyDescent="0.25">
      <c r="H2582" s="69"/>
      <c r="I2582" s="69"/>
      <c r="J2582" s="69"/>
    </row>
    <row r="2583" spans="8:10" x14ac:dyDescent="0.25">
      <c r="H2583" s="69"/>
      <c r="I2583" s="69"/>
      <c r="J2583" s="69"/>
    </row>
    <row r="2584" spans="8:10" x14ac:dyDescent="0.25">
      <c r="H2584" s="69"/>
      <c r="I2584" s="69"/>
      <c r="J2584" s="69"/>
    </row>
    <row r="2585" spans="8:10" x14ac:dyDescent="0.25">
      <c r="H2585" s="69"/>
      <c r="I2585" s="69"/>
      <c r="J2585" s="69"/>
    </row>
    <row r="2586" spans="8:10" x14ac:dyDescent="0.25">
      <c r="H2586" s="69"/>
      <c r="I2586" s="69"/>
      <c r="J2586" s="69"/>
    </row>
    <row r="2587" spans="8:10" x14ac:dyDescent="0.25">
      <c r="H2587" s="69"/>
      <c r="I2587" s="69"/>
      <c r="J2587" s="69"/>
    </row>
    <row r="2588" spans="8:10" x14ac:dyDescent="0.25">
      <c r="H2588" s="69"/>
      <c r="I2588" s="69"/>
      <c r="J2588" s="69"/>
    </row>
    <row r="2589" spans="8:10" x14ac:dyDescent="0.25">
      <c r="H2589" s="69"/>
      <c r="I2589" s="69"/>
      <c r="J2589" s="69"/>
    </row>
    <row r="2590" spans="8:10" x14ac:dyDescent="0.25">
      <c r="H2590" s="69"/>
      <c r="I2590" s="69"/>
      <c r="J2590" s="69"/>
    </row>
    <row r="2591" spans="8:10" x14ac:dyDescent="0.25">
      <c r="H2591" s="69"/>
      <c r="I2591" s="69"/>
      <c r="J2591" s="69"/>
    </row>
    <row r="2592" spans="8:10" x14ac:dyDescent="0.25">
      <c r="H2592" s="69"/>
      <c r="I2592" s="69"/>
      <c r="J2592" s="69"/>
    </row>
    <row r="2593" spans="8:10" x14ac:dyDescent="0.25">
      <c r="H2593" s="69"/>
      <c r="I2593" s="69"/>
      <c r="J2593" s="69"/>
    </row>
    <row r="2594" spans="8:10" x14ac:dyDescent="0.25">
      <c r="H2594" s="69"/>
      <c r="I2594" s="69"/>
      <c r="J2594" s="69"/>
    </row>
    <row r="2595" spans="8:10" x14ac:dyDescent="0.25">
      <c r="H2595" s="69"/>
      <c r="I2595" s="69"/>
      <c r="J2595" s="69"/>
    </row>
    <row r="2596" spans="8:10" x14ac:dyDescent="0.25">
      <c r="H2596" s="69"/>
      <c r="I2596" s="69"/>
      <c r="J2596" s="69"/>
    </row>
    <row r="2597" spans="8:10" x14ac:dyDescent="0.25">
      <c r="H2597" s="69"/>
      <c r="I2597" s="69"/>
      <c r="J2597" s="69"/>
    </row>
    <row r="2598" spans="8:10" x14ac:dyDescent="0.25">
      <c r="H2598" s="69"/>
      <c r="I2598" s="69"/>
      <c r="J2598" s="69"/>
    </row>
    <row r="2599" spans="8:10" x14ac:dyDescent="0.25">
      <c r="H2599" s="69"/>
      <c r="I2599" s="69"/>
      <c r="J2599" s="69"/>
    </row>
    <row r="2600" spans="8:10" x14ac:dyDescent="0.25">
      <c r="H2600" s="69"/>
      <c r="I2600" s="69"/>
      <c r="J2600" s="69"/>
    </row>
    <row r="2601" spans="8:10" x14ac:dyDescent="0.25">
      <c r="H2601" s="69"/>
      <c r="I2601" s="69"/>
      <c r="J2601" s="69"/>
    </row>
    <row r="2602" spans="8:10" x14ac:dyDescent="0.25">
      <c r="H2602" s="69"/>
      <c r="I2602" s="69"/>
      <c r="J2602" s="69"/>
    </row>
    <row r="2603" spans="8:10" x14ac:dyDescent="0.25">
      <c r="H2603" s="69"/>
      <c r="I2603" s="69"/>
      <c r="J2603" s="69"/>
    </row>
    <row r="2604" spans="8:10" x14ac:dyDescent="0.25">
      <c r="H2604" s="69"/>
      <c r="I2604" s="69"/>
      <c r="J2604" s="69"/>
    </row>
    <row r="2605" spans="8:10" x14ac:dyDescent="0.25">
      <c r="H2605" s="69"/>
      <c r="I2605" s="69"/>
      <c r="J2605" s="69"/>
    </row>
    <row r="2606" spans="8:10" x14ac:dyDescent="0.25">
      <c r="H2606" s="69"/>
      <c r="I2606" s="69"/>
      <c r="J2606" s="69"/>
    </row>
    <row r="2607" spans="8:10" x14ac:dyDescent="0.25">
      <c r="H2607" s="69"/>
      <c r="I2607" s="69"/>
      <c r="J2607" s="69"/>
    </row>
    <row r="2608" spans="8:10" x14ac:dyDescent="0.25">
      <c r="H2608" s="69"/>
      <c r="I2608" s="69"/>
      <c r="J2608" s="69"/>
    </row>
    <row r="2609" spans="8:10" x14ac:dyDescent="0.25">
      <c r="H2609" s="69"/>
      <c r="I2609" s="69"/>
      <c r="J2609" s="69"/>
    </row>
    <row r="2610" spans="8:10" x14ac:dyDescent="0.25">
      <c r="H2610" s="69"/>
      <c r="I2610" s="69"/>
      <c r="J2610" s="69"/>
    </row>
    <row r="2611" spans="8:10" x14ac:dyDescent="0.25">
      <c r="H2611" s="69"/>
      <c r="I2611" s="69"/>
      <c r="J2611" s="69"/>
    </row>
    <row r="2612" spans="8:10" x14ac:dyDescent="0.25">
      <c r="H2612" s="69"/>
      <c r="I2612" s="69"/>
      <c r="J2612" s="69"/>
    </row>
    <row r="2613" spans="8:10" x14ac:dyDescent="0.25">
      <c r="H2613" s="69"/>
      <c r="I2613" s="69"/>
      <c r="J2613" s="69"/>
    </row>
    <row r="2614" spans="8:10" x14ac:dyDescent="0.25">
      <c r="H2614" s="69"/>
      <c r="I2614" s="69"/>
      <c r="J2614" s="69"/>
    </row>
    <row r="2615" spans="8:10" x14ac:dyDescent="0.25">
      <c r="H2615" s="69"/>
      <c r="I2615" s="69"/>
      <c r="J2615" s="69"/>
    </row>
    <row r="2616" spans="8:10" x14ac:dyDescent="0.25">
      <c r="H2616" s="69"/>
      <c r="I2616" s="69"/>
      <c r="J2616" s="69"/>
    </row>
    <row r="2617" spans="8:10" x14ac:dyDescent="0.25">
      <c r="H2617" s="69"/>
      <c r="I2617" s="69"/>
      <c r="J2617" s="69"/>
    </row>
    <row r="2618" spans="8:10" x14ac:dyDescent="0.25">
      <c r="H2618" s="69"/>
      <c r="I2618" s="69"/>
      <c r="J2618" s="69"/>
    </row>
    <row r="2619" spans="8:10" x14ac:dyDescent="0.25">
      <c r="H2619" s="69"/>
      <c r="I2619" s="69"/>
      <c r="J2619" s="69"/>
    </row>
    <row r="2620" spans="8:10" x14ac:dyDescent="0.25">
      <c r="H2620" s="69"/>
      <c r="I2620" s="69"/>
      <c r="J2620" s="69"/>
    </row>
    <row r="2621" spans="8:10" x14ac:dyDescent="0.25">
      <c r="H2621" s="69"/>
      <c r="I2621" s="69"/>
      <c r="J2621" s="69"/>
    </row>
    <row r="2622" spans="8:10" x14ac:dyDescent="0.25">
      <c r="H2622" s="69"/>
      <c r="I2622" s="69"/>
      <c r="J2622" s="69"/>
    </row>
    <row r="2623" spans="8:10" x14ac:dyDescent="0.25">
      <c r="H2623" s="69"/>
      <c r="I2623" s="69"/>
      <c r="J2623" s="69"/>
    </row>
    <row r="2624" spans="8:10" x14ac:dyDescent="0.25">
      <c r="H2624" s="69"/>
      <c r="I2624" s="69"/>
      <c r="J2624" s="69"/>
    </row>
    <row r="2625" spans="8:10" x14ac:dyDescent="0.25">
      <c r="H2625" s="69"/>
      <c r="I2625" s="69"/>
      <c r="J2625" s="69"/>
    </row>
    <row r="2626" spans="8:10" x14ac:dyDescent="0.25">
      <c r="H2626" s="69"/>
      <c r="I2626" s="69"/>
      <c r="J2626" s="69"/>
    </row>
    <row r="2627" spans="8:10" x14ac:dyDescent="0.25">
      <c r="H2627" s="69"/>
      <c r="I2627" s="69"/>
      <c r="J2627" s="69"/>
    </row>
    <row r="2628" spans="8:10" x14ac:dyDescent="0.25">
      <c r="H2628" s="69"/>
      <c r="I2628" s="69"/>
      <c r="J2628" s="69"/>
    </row>
    <row r="2629" spans="8:10" x14ac:dyDescent="0.25">
      <c r="H2629" s="69"/>
      <c r="I2629" s="69"/>
      <c r="J2629" s="69"/>
    </row>
    <row r="2630" spans="8:10" x14ac:dyDescent="0.25">
      <c r="H2630" s="69"/>
      <c r="I2630" s="69"/>
      <c r="J2630" s="69"/>
    </row>
    <row r="2631" spans="8:10" x14ac:dyDescent="0.25">
      <c r="H2631" s="69"/>
      <c r="I2631" s="69"/>
      <c r="J2631" s="69"/>
    </row>
    <row r="2632" spans="8:10" x14ac:dyDescent="0.25">
      <c r="H2632" s="69"/>
      <c r="I2632" s="69"/>
      <c r="J2632" s="69"/>
    </row>
    <row r="2633" spans="8:10" x14ac:dyDescent="0.25">
      <c r="H2633" s="69"/>
      <c r="I2633" s="69"/>
      <c r="J2633" s="69"/>
    </row>
    <row r="2634" spans="8:10" x14ac:dyDescent="0.25">
      <c r="H2634" s="69"/>
      <c r="I2634" s="69"/>
      <c r="J2634" s="69"/>
    </row>
    <row r="2635" spans="8:10" x14ac:dyDescent="0.25">
      <c r="H2635" s="69"/>
      <c r="I2635" s="69"/>
      <c r="J2635" s="69"/>
    </row>
    <row r="2636" spans="8:10" x14ac:dyDescent="0.25">
      <c r="H2636" s="69"/>
      <c r="I2636" s="69"/>
      <c r="J2636" s="69"/>
    </row>
    <row r="2637" spans="8:10" x14ac:dyDescent="0.25">
      <c r="H2637" s="69"/>
      <c r="I2637" s="69"/>
      <c r="J2637" s="69"/>
    </row>
    <row r="2638" spans="8:10" x14ac:dyDescent="0.25">
      <c r="H2638" s="69"/>
      <c r="I2638" s="69"/>
      <c r="J2638" s="69"/>
    </row>
    <row r="2639" spans="8:10" x14ac:dyDescent="0.25">
      <c r="H2639" s="69"/>
      <c r="I2639" s="69"/>
      <c r="J2639" s="69"/>
    </row>
    <row r="2640" spans="8:10" x14ac:dyDescent="0.25">
      <c r="H2640" s="69"/>
      <c r="I2640" s="69"/>
      <c r="J2640" s="69"/>
    </row>
    <row r="2641" spans="8:10" x14ac:dyDescent="0.25">
      <c r="H2641" s="69"/>
      <c r="I2641" s="69"/>
      <c r="J2641" s="69"/>
    </row>
    <row r="2642" spans="8:10" x14ac:dyDescent="0.25">
      <c r="H2642" s="69"/>
      <c r="I2642" s="69"/>
      <c r="J2642" s="69"/>
    </row>
    <row r="2643" spans="8:10" x14ac:dyDescent="0.25">
      <c r="H2643" s="69"/>
      <c r="I2643" s="69"/>
      <c r="J2643" s="69"/>
    </row>
    <row r="2644" spans="8:10" x14ac:dyDescent="0.25">
      <c r="H2644" s="69"/>
      <c r="I2644" s="69"/>
      <c r="J2644" s="69"/>
    </row>
    <row r="2645" spans="8:10" x14ac:dyDescent="0.25">
      <c r="H2645" s="69"/>
      <c r="I2645" s="69"/>
      <c r="J2645" s="69"/>
    </row>
    <row r="2646" spans="8:10" x14ac:dyDescent="0.25">
      <c r="H2646" s="69"/>
      <c r="I2646" s="69"/>
      <c r="J2646" s="69"/>
    </row>
    <row r="2647" spans="8:10" x14ac:dyDescent="0.25">
      <c r="H2647" s="69"/>
      <c r="I2647" s="69"/>
      <c r="J2647" s="69"/>
    </row>
    <row r="2648" spans="8:10" x14ac:dyDescent="0.25">
      <c r="H2648" s="69"/>
      <c r="I2648" s="69"/>
      <c r="J2648" s="69"/>
    </row>
    <row r="2649" spans="8:10" x14ac:dyDescent="0.25">
      <c r="H2649" s="69"/>
      <c r="I2649" s="69"/>
      <c r="J2649" s="69"/>
    </row>
    <row r="2650" spans="8:10" x14ac:dyDescent="0.25">
      <c r="H2650" s="69"/>
      <c r="I2650" s="69"/>
      <c r="J2650" s="69"/>
    </row>
    <row r="2651" spans="8:10" x14ac:dyDescent="0.25">
      <c r="H2651" s="69"/>
      <c r="I2651" s="69"/>
      <c r="J2651" s="69"/>
    </row>
    <row r="2652" spans="8:10" x14ac:dyDescent="0.25">
      <c r="H2652" s="69"/>
      <c r="I2652" s="69"/>
      <c r="J2652" s="69"/>
    </row>
    <row r="2653" spans="8:10" x14ac:dyDescent="0.25">
      <c r="H2653" s="69"/>
      <c r="I2653" s="69"/>
      <c r="J2653" s="69"/>
    </row>
    <row r="2654" spans="8:10" x14ac:dyDescent="0.25">
      <c r="H2654" s="69"/>
      <c r="I2654" s="69"/>
      <c r="J2654" s="69"/>
    </row>
    <row r="2655" spans="8:10" x14ac:dyDescent="0.25">
      <c r="H2655" s="69"/>
      <c r="I2655" s="69"/>
      <c r="J2655" s="69"/>
    </row>
    <row r="2656" spans="8:10" x14ac:dyDescent="0.25">
      <c r="H2656" s="69"/>
      <c r="I2656" s="69"/>
      <c r="J2656" s="69"/>
    </row>
    <row r="2657" spans="8:10" x14ac:dyDescent="0.25">
      <c r="H2657" s="69"/>
      <c r="I2657" s="69"/>
      <c r="J2657" s="69"/>
    </row>
    <row r="2658" spans="8:10" x14ac:dyDescent="0.25">
      <c r="H2658" s="69"/>
      <c r="I2658" s="69"/>
      <c r="J2658" s="69"/>
    </row>
    <row r="2659" spans="8:10" x14ac:dyDescent="0.25">
      <c r="H2659" s="69"/>
      <c r="I2659" s="69"/>
      <c r="J2659" s="69"/>
    </row>
    <row r="2660" spans="8:10" x14ac:dyDescent="0.25">
      <c r="H2660" s="69"/>
      <c r="I2660" s="69"/>
      <c r="J2660" s="69"/>
    </row>
    <row r="2661" spans="8:10" x14ac:dyDescent="0.25">
      <c r="H2661" s="69"/>
      <c r="I2661" s="69"/>
      <c r="J2661" s="69"/>
    </row>
    <row r="2662" spans="8:10" x14ac:dyDescent="0.25">
      <c r="H2662" s="69"/>
      <c r="I2662" s="69"/>
      <c r="J2662" s="69"/>
    </row>
    <row r="2663" spans="8:10" x14ac:dyDescent="0.25">
      <c r="H2663" s="69"/>
      <c r="I2663" s="69"/>
      <c r="J2663" s="69"/>
    </row>
    <row r="2664" spans="8:10" x14ac:dyDescent="0.25">
      <c r="H2664" s="69"/>
      <c r="I2664" s="69"/>
      <c r="J2664" s="69"/>
    </row>
    <row r="2665" spans="8:10" x14ac:dyDescent="0.25">
      <c r="H2665" s="69"/>
      <c r="I2665" s="69"/>
      <c r="J2665" s="69"/>
    </row>
    <row r="2666" spans="8:10" x14ac:dyDescent="0.25">
      <c r="H2666" s="69"/>
      <c r="I2666" s="69"/>
      <c r="J2666" s="69"/>
    </row>
    <row r="2667" spans="8:10" x14ac:dyDescent="0.25">
      <c r="H2667" s="69"/>
      <c r="I2667" s="69"/>
      <c r="J2667" s="69"/>
    </row>
    <row r="2668" spans="8:10" x14ac:dyDescent="0.25">
      <c r="H2668" s="69"/>
      <c r="I2668" s="69"/>
      <c r="J2668" s="69"/>
    </row>
    <row r="2669" spans="8:10" x14ac:dyDescent="0.25">
      <c r="H2669" s="69"/>
      <c r="I2669" s="69"/>
      <c r="J2669" s="69"/>
    </row>
    <row r="2670" spans="8:10" x14ac:dyDescent="0.25">
      <c r="H2670" s="69"/>
      <c r="I2670" s="69"/>
      <c r="J2670" s="69"/>
    </row>
    <row r="2671" spans="8:10" x14ac:dyDescent="0.25">
      <c r="H2671" s="69"/>
      <c r="I2671" s="69"/>
      <c r="J2671" s="69"/>
    </row>
    <row r="2672" spans="8:10" x14ac:dyDescent="0.25">
      <c r="H2672" s="69"/>
      <c r="I2672" s="69"/>
      <c r="J2672" s="69"/>
    </row>
    <row r="2673" spans="8:10" x14ac:dyDescent="0.25">
      <c r="H2673" s="69"/>
      <c r="I2673" s="69"/>
      <c r="J2673" s="69"/>
    </row>
    <row r="2674" spans="8:10" x14ac:dyDescent="0.25">
      <c r="H2674" s="69"/>
      <c r="I2674" s="69"/>
      <c r="J2674" s="69"/>
    </row>
    <row r="2675" spans="8:10" x14ac:dyDescent="0.25">
      <c r="H2675" s="69"/>
      <c r="I2675" s="69"/>
      <c r="J2675" s="69"/>
    </row>
    <row r="2676" spans="8:10" x14ac:dyDescent="0.25">
      <c r="H2676" s="69"/>
      <c r="I2676" s="69"/>
      <c r="J2676" s="69"/>
    </row>
    <row r="2677" spans="8:10" x14ac:dyDescent="0.25">
      <c r="H2677" s="69"/>
      <c r="I2677" s="69"/>
      <c r="J2677" s="69"/>
    </row>
    <row r="2678" spans="8:10" x14ac:dyDescent="0.25">
      <c r="H2678" s="69"/>
      <c r="I2678" s="69"/>
      <c r="J2678" s="69"/>
    </row>
    <row r="2679" spans="8:10" x14ac:dyDescent="0.25">
      <c r="H2679" s="69"/>
      <c r="I2679" s="69"/>
      <c r="J2679" s="69"/>
    </row>
    <row r="2680" spans="8:10" x14ac:dyDescent="0.25">
      <c r="H2680" s="69"/>
      <c r="I2680" s="69"/>
      <c r="J2680" s="69"/>
    </row>
    <row r="2681" spans="8:10" x14ac:dyDescent="0.25">
      <c r="H2681" s="69"/>
      <c r="I2681" s="69"/>
      <c r="J2681" s="69"/>
    </row>
    <row r="2682" spans="8:10" x14ac:dyDescent="0.25">
      <c r="H2682" s="69"/>
      <c r="I2682" s="69"/>
      <c r="J2682" s="69"/>
    </row>
    <row r="2683" spans="8:10" x14ac:dyDescent="0.25">
      <c r="H2683" s="69"/>
      <c r="I2683" s="69"/>
      <c r="J2683" s="69"/>
    </row>
    <row r="2684" spans="8:10" x14ac:dyDescent="0.25">
      <c r="H2684" s="69"/>
      <c r="I2684" s="69"/>
      <c r="J2684" s="69"/>
    </row>
    <row r="2685" spans="8:10" x14ac:dyDescent="0.25">
      <c r="H2685" s="69"/>
      <c r="I2685" s="69"/>
      <c r="J2685" s="69"/>
    </row>
    <row r="2686" spans="8:10" x14ac:dyDescent="0.25">
      <c r="H2686" s="69"/>
      <c r="I2686" s="69"/>
      <c r="J2686" s="69"/>
    </row>
    <row r="2687" spans="8:10" x14ac:dyDescent="0.25">
      <c r="H2687" s="69"/>
      <c r="I2687" s="69"/>
      <c r="J2687" s="69"/>
    </row>
    <row r="2688" spans="8:10" x14ac:dyDescent="0.25">
      <c r="H2688" s="69"/>
      <c r="I2688" s="69"/>
      <c r="J2688" s="69"/>
    </row>
    <row r="2689" spans="8:10" x14ac:dyDescent="0.25">
      <c r="H2689" s="69"/>
      <c r="I2689" s="69"/>
      <c r="J2689" s="69"/>
    </row>
    <row r="2690" spans="8:10" x14ac:dyDescent="0.25">
      <c r="H2690" s="69"/>
      <c r="I2690" s="69"/>
      <c r="J2690" s="69"/>
    </row>
    <row r="2691" spans="8:10" x14ac:dyDescent="0.25">
      <c r="H2691" s="69"/>
      <c r="I2691" s="69"/>
      <c r="J2691" s="69"/>
    </row>
    <row r="2692" spans="8:10" x14ac:dyDescent="0.25">
      <c r="H2692" s="69"/>
      <c r="I2692" s="69"/>
      <c r="J2692" s="69"/>
    </row>
    <row r="2693" spans="8:10" x14ac:dyDescent="0.25">
      <c r="H2693" s="69"/>
      <c r="I2693" s="69"/>
      <c r="J2693" s="69"/>
    </row>
    <row r="2694" spans="8:10" x14ac:dyDescent="0.25">
      <c r="H2694" s="69"/>
      <c r="I2694" s="69"/>
      <c r="J2694" s="69"/>
    </row>
    <row r="2695" spans="8:10" x14ac:dyDescent="0.25">
      <c r="H2695" s="69"/>
      <c r="I2695" s="69"/>
      <c r="J2695" s="69"/>
    </row>
    <row r="2696" spans="8:10" x14ac:dyDescent="0.25">
      <c r="H2696" s="69"/>
      <c r="I2696" s="69"/>
      <c r="J2696" s="69"/>
    </row>
    <row r="2697" spans="8:10" x14ac:dyDescent="0.25">
      <c r="H2697" s="69"/>
      <c r="I2697" s="69"/>
      <c r="J2697" s="69"/>
    </row>
    <row r="2698" spans="8:10" x14ac:dyDescent="0.25">
      <c r="H2698" s="69"/>
      <c r="I2698" s="69"/>
      <c r="J2698" s="69"/>
    </row>
    <row r="2699" spans="8:10" x14ac:dyDescent="0.25">
      <c r="H2699" s="69"/>
      <c r="I2699" s="69"/>
      <c r="J2699" s="69"/>
    </row>
    <row r="2700" spans="8:10" x14ac:dyDescent="0.25">
      <c r="H2700" s="69"/>
      <c r="I2700" s="69"/>
      <c r="J2700" s="69"/>
    </row>
    <row r="2701" spans="8:10" x14ac:dyDescent="0.25">
      <c r="H2701" s="69"/>
      <c r="I2701" s="69"/>
      <c r="J2701" s="69"/>
    </row>
    <row r="2702" spans="8:10" x14ac:dyDescent="0.25">
      <c r="H2702" s="69"/>
      <c r="I2702" s="69"/>
      <c r="J2702" s="69"/>
    </row>
    <row r="2703" spans="8:10" x14ac:dyDescent="0.25">
      <c r="H2703" s="69"/>
      <c r="I2703" s="69"/>
      <c r="J2703" s="69"/>
    </row>
    <row r="2704" spans="8:10" x14ac:dyDescent="0.25">
      <c r="H2704" s="69"/>
      <c r="I2704" s="69"/>
      <c r="J2704" s="69"/>
    </row>
    <row r="2705" spans="8:10" x14ac:dyDescent="0.25">
      <c r="H2705" s="69"/>
      <c r="I2705" s="69"/>
      <c r="J2705" s="69"/>
    </row>
    <row r="2706" spans="8:10" x14ac:dyDescent="0.25">
      <c r="H2706" s="69"/>
      <c r="I2706" s="69"/>
      <c r="J2706" s="69"/>
    </row>
    <row r="2707" spans="8:10" x14ac:dyDescent="0.25">
      <c r="H2707" s="69"/>
      <c r="I2707" s="69"/>
      <c r="J2707" s="69"/>
    </row>
    <row r="2708" spans="8:10" x14ac:dyDescent="0.25">
      <c r="H2708" s="69"/>
      <c r="I2708" s="69"/>
      <c r="J2708" s="69"/>
    </row>
    <row r="2709" spans="8:10" x14ac:dyDescent="0.25">
      <c r="H2709" s="69"/>
      <c r="I2709" s="69"/>
      <c r="J2709" s="69"/>
    </row>
    <row r="2710" spans="8:10" x14ac:dyDescent="0.25">
      <c r="H2710" s="69"/>
      <c r="I2710" s="69"/>
      <c r="J2710" s="69"/>
    </row>
    <row r="2711" spans="8:10" x14ac:dyDescent="0.25">
      <c r="H2711" s="69"/>
      <c r="I2711" s="69"/>
      <c r="J2711" s="69"/>
    </row>
    <row r="2712" spans="8:10" x14ac:dyDescent="0.25">
      <c r="H2712" s="69"/>
      <c r="I2712" s="69"/>
      <c r="J2712" s="69"/>
    </row>
    <row r="2713" spans="8:10" x14ac:dyDescent="0.25">
      <c r="H2713" s="69"/>
      <c r="I2713" s="69"/>
      <c r="J2713" s="69"/>
    </row>
    <row r="2714" spans="8:10" x14ac:dyDescent="0.25">
      <c r="H2714" s="69"/>
      <c r="I2714" s="69"/>
      <c r="J2714" s="69"/>
    </row>
    <row r="2715" spans="8:10" x14ac:dyDescent="0.25">
      <c r="H2715" s="69"/>
      <c r="I2715" s="69"/>
      <c r="J2715" s="69"/>
    </row>
    <row r="2716" spans="8:10" x14ac:dyDescent="0.25">
      <c r="H2716" s="69"/>
      <c r="I2716" s="69"/>
      <c r="J2716" s="69"/>
    </row>
    <row r="2717" spans="8:10" x14ac:dyDescent="0.25">
      <c r="H2717" s="69"/>
      <c r="I2717" s="69"/>
      <c r="J2717" s="69"/>
    </row>
    <row r="2718" spans="8:10" x14ac:dyDescent="0.25">
      <c r="H2718" s="69"/>
      <c r="I2718" s="69"/>
      <c r="J2718" s="69"/>
    </row>
    <row r="2719" spans="8:10" x14ac:dyDescent="0.25">
      <c r="H2719" s="69"/>
      <c r="I2719" s="69"/>
      <c r="J2719" s="69"/>
    </row>
    <row r="2720" spans="8:10" x14ac:dyDescent="0.25">
      <c r="H2720" s="69"/>
      <c r="I2720" s="69"/>
      <c r="J2720" s="69"/>
    </row>
    <row r="2721" spans="8:10" x14ac:dyDescent="0.25">
      <c r="H2721" s="69"/>
      <c r="I2721" s="69"/>
      <c r="J2721" s="69"/>
    </row>
    <row r="2722" spans="8:10" x14ac:dyDescent="0.25">
      <c r="H2722" s="69"/>
      <c r="I2722" s="69"/>
      <c r="J2722" s="69"/>
    </row>
    <row r="2723" spans="8:10" x14ac:dyDescent="0.25">
      <c r="H2723" s="69"/>
      <c r="I2723" s="69"/>
      <c r="J2723" s="69"/>
    </row>
    <row r="2724" spans="8:10" x14ac:dyDescent="0.25">
      <c r="H2724" s="69"/>
      <c r="I2724" s="69"/>
      <c r="J2724" s="69"/>
    </row>
    <row r="2725" spans="8:10" x14ac:dyDescent="0.25">
      <c r="H2725" s="69"/>
      <c r="I2725" s="69"/>
      <c r="J2725" s="69"/>
    </row>
    <row r="2726" spans="8:10" x14ac:dyDescent="0.25">
      <c r="H2726" s="69"/>
      <c r="I2726" s="69"/>
      <c r="J2726" s="69"/>
    </row>
    <row r="2727" spans="8:10" x14ac:dyDescent="0.25">
      <c r="H2727" s="69"/>
      <c r="I2727" s="69"/>
      <c r="J2727" s="69"/>
    </row>
    <row r="2728" spans="8:10" x14ac:dyDescent="0.25">
      <c r="H2728" s="69"/>
      <c r="I2728" s="69"/>
      <c r="J2728" s="69"/>
    </row>
    <row r="2729" spans="8:10" x14ac:dyDescent="0.25">
      <c r="H2729" s="69"/>
      <c r="I2729" s="69"/>
      <c r="J2729" s="69"/>
    </row>
    <row r="2730" spans="8:10" x14ac:dyDescent="0.25">
      <c r="H2730" s="69"/>
      <c r="I2730" s="69"/>
      <c r="J2730" s="69"/>
    </row>
    <row r="2731" spans="8:10" x14ac:dyDescent="0.25">
      <c r="H2731" s="69"/>
      <c r="I2731" s="69"/>
      <c r="J2731" s="69"/>
    </row>
    <row r="2732" spans="8:10" x14ac:dyDescent="0.25">
      <c r="H2732" s="69"/>
      <c r="I2732" s="69"/>
      <c r="J2732" s="69"/>
    </row>
    <row r="2733" spans="8:10" x14ac:dyDescent="0.25">
      <c r="H2733" s="69"/>
      <c r="I2733" s="69"/>
      <c r="J2733" s="69"/>
    </row>
    <row r="2734" spans="8:10" x14ac:dyDescent="0.25">
      <c r="H2734" s="69"/>
      <c r="I2734" s="69"/>
      <c r="J2734" s="69"/>
    </row>
    <row r="2735" spans="8:10" x14ac:dyDescent="0.25">
      <c r="H2735" s="69"/>
      <c r="I2735" s="69"/>
      <c r="J2735" s="69"/>
    </row>
    <row r="2736" spans="8:10" x14ac:dyDescent="0.25">
      <c r="H2736" s="69"/>
      <c r="I2736" s="69"/>
      <c r="J2736" s="69"/>
    </row>
    <row r="2737" spans="8:10" x14ac:dyDescent="0.25">
      <c r="H2737" s="69"/>
      <c r="I2737" s="69"/>
      <c r="J2737" s="69"/>
    </row>
    <row r="2738" spans="8:10" x14ac:dyDescent="0.25">
      <c r="H2738" s="69"/>
      <c r="I2738" s="69"/>
      <c r="J2738" s="69"/>
    </row>
    <row r="2739" spans="8:10" x14ac:dyDescent="0.25">
      <c r="H2739" s="69"/>
      <c r="I2739" s="69"/>
      <c r="J2739" s="69"/>
    </row>
    <row r="2740" spans="8:10" x14ac:dyDescent="0.25">
      <c r="H2740" s="69"/>
      <c r="I2740" s="69"/>
      <c r="J2740" s="69"/>
    </row>
    <row r="2741" spans="8:10" x14ac:dyDescent="0.25">
      <c r="H2741" s="69"/>
      <c r="I2741" s="69"/>
      <c r="J2741" s="69"/>
    </row>
    <row r="2742" spans="8:10" x14ac:dyDescent="0.25">
      <c r="H2742" s="69"/>
      <c r="I2742" s="69"/>
      <c r="J2742" s="69"/>
    </row>
    <row r="2743" spans="8:10" x14ac:dyDescent="0.25">
      <c r="H2743" s="69"/>
      <c r="I2743" s="69"/>
      <c r="J2743" s="69"/>
    </row>
    <row r="2744" spans="8:10" x14ac:dyDescent="0.25">
      <c r="H2744" s="69"/>
      <c r="I2744" s="69"/>
      <c r="J2744" s="69"/>
    </row>
    <row r="2745" spans="8:10" x14ac:dyDescent="0.25">
      <c r="H2745" s="69"/>
      <c r="I2745" s="69"/>
      <c r="J2745" s="69"/>
    </row>
    <row r="2746" spans="8:10" x14ac:dyDescent="0.25">
      <c r="H2746" s="69"/>
      <c r="I2746" s="69"/>
      <c r="J2746" s="69"/>
    </row>
    <row r="2747" spans="8:10" x14ac:dyDescent="0.25">
      <c r="H2747" s="69"/>
      <c r="I2747" s="69"/>
      <c r="J2747" s="69"/>
    </row>
    <row r="2748" spans="8:10" x14ac:dyDescent="0.25">
      <c r="H2748" s="69"/>
      <c r="I2748" s="69"/>
      <c r="J2748" s="69"/>
    </row>
    <row r="2749" spans="8:10" x14ac:dyDescent="0.25">
      <c r="H2749" s="69"/>
      <c r="I2749" s="69"/>
      <c r="J2749" s="69"/>
    </row>
    <row r="2750" spans="8:10" x14ac:dyDescent="0.25">
      <c r="H2750" s="69"/>
      <c r="I2750" s="69"/>
      <c r="J2750" s="69"/>
    </row>
    <row r="2751" spans="8:10" x14ac:dyDescent="0.25">
      <c r="H2751" s="69"/>
      <c r="I2751" s="69"/>
      <c r="J2751" s="69"/>
    </row>
    <row r="2752" spans="8:10" x14ac:dyDescent="0.25">
      <c r="H2752" s="69"/>
      <c r="I2752" s="69"/>
      <c r="J2752" s="69"/>
    </row>
    <row r="2753" spans="8:10" x14ac:dyDescent="0.25">
      <c r="H2753" s="69"/>
      <c r="I2753" s="69"/>
      <c r="J2753" s="69"/>
    </row>
    <row r="2754" spans="8:10" x14ac:dyDescent="0.25">
      <c r="H2754" s="69"/>
      <c r="I2754" s="69"/>
      <c r="J2754" s="69"/>
    </row>
    <row r="2755" spans="8:10" x14ac:dyDescent="0.25">
      <c r="H2755" s="69"/>
      <c r="I2755" s="69"/>
      <c r="J2755" s="69"/>
    </row>
    <row r="2756" spans="8:10" x14ac:dyDescent="0.25">
      <c r="H2756" s="69"/>
      <c r="I2756" s="69"/>
      <c r="J2756" s="69"/>
    </row>
    <row r="2757" spans="8:10" x14ac:dyDescent="0.25">
      <c r="H2757" s="69"/>
      <c r="I2757" s="69"/>
      <c r="J2757" s="69"/>
    </row>
    <row r="2758" spans="8:10" x14ac:dyDescent="0.25">
      <c r="H2758" s="69"/>
      <c r="I2758" s="69"/>
      <c r="J2758" s="69"/>
    </row>
    <row r="2759" spans="8:10" x14ac:dyDescent="0.25">
      <c r="H2759" s="69"/>
      <c r="I2759" s="69"/>
      <c r="J2759" s="69"/>
    </row>
    <row r="2760" spans="8:10" x14ac:dyDescent="0.25">
      <c r="H2760" s="69"/>
      <c r="I2760" s="69"/>
      <c r="J2760" s="69"/>
    </row>
    <row r="2761" spans="8:10" x14ac:dyDescent="0.25">
      <c r="H2761" s="69"/>
      <c r="I2761" s="69"/>
      <c r="J2761" s="69"/>
    </row>
    <row r="2762" spans="8:10" x14ac:dyDescent="0.25">
      <c r="H2762" s="69"/>
      <c r="I2762" s="69"/>
      <c r="J2762" s="69"/>
    </row>
    <row r="2763" spans="8:10" x14ac:dyDescent="0.25">
      <c r="H2763" s="69"/>
      <c r="I2763" s="69"/>
      <c r="J2763" s="69"/>
    </row>
    <row r="2764" spans="8:10" x14ac:dyDescent="0.25">
      <c r="H2764" s="69"/>
      <c r="I2764" s="69"/>
      <c r="J2764" s="69"/>
    </row>
    <row r="2765" spans="8:10" x14ac:dyDescent="0.25">
      <c r="H2765" s="69"/>
      <c r="I2765" s="69"/>
      <c r="J2765" s="69"/>
    </row>
    <row r="2766" spans="8:10" x14ac:dyDescent="0.25">
      <c r="H2766" s="69"/>
      <c r="I2766" s="69"/>
      <c r="J2766" s="69"/>
    </row>
    <row r="2767" spans="8:10" x14ac:dyDescent="0.25">
      <c r="H2767" s="69"/>
      <c r="I2767" s="69"/>
      <c r="J2767" s="69"/>
    </row>
    <row r="2768" spans="8:10" x14ac:dyDescent="0.25">
      <c r="H2768" s="69"/>
      <c r="I2768" s="69"/>
      <c r="J2768" s="69"/>
    </row>
    <row r="2769" spans="8:10" x14ac:dyDescent="0.25">
      <c r="H2769" s="69"/>
      <c r="I2769" s="69"/>
      <c r="J2769" s="69"/>
    </row>
    <row r="2770" spans="8:10" x14ac:dyDescent="0.25">
      <c r="H2770" s="69"/>
      <c r="I2770" s="69"/>
      <c r="J2770" s="69"/>
    </row>
    <row r="2771" spans="8:10" x14ac:dyDescent="0.25">
      <c r="H2771" s="69"/>
      <c r="I2771" s="69"/>
      <c r="J2771" s="69"/>
    </row>
    <row r="2772" spans="8:10" x14ac:dyDescent="0.25">
      <c r="H2772" s="69"/>
      <c r="I2772" s="69"/>
      <c r="J2772" s="69"/>
    </row>
    <row r="2773" spans="8:10" x14ac:dyDescent="0.25">
      <c r="H2773" s="69"/>
      <c r="I2773" s="69"/>
      <c r="J2773" s="69"/>
    </row>
    <row r="2774" spans="8:10" x14ac:dyDescent="0.25">
      <c r="H2774" s="69"/>
      <c r="I2774" s="69"/>
      <c r="J2774" s="69"/>
    </row>
    <row r="2775" spans="8:10" x14ac:dyDescent="0.25">
      <c r="H2775" s="69"/>
      <c r="I2775" s="69"/>
      <c r="J2775" s="69"/>
    </row>
    <row r="2776" spans="8:10" x14ac:dyDescent="0.25">
      <c r="H2776" s="69"/>
      <c r="I2776" s="69"/>
      <c r="J2776" s="69"/>
    </row>
    <row r="2777" spans="8:10" x14ac:dyDescent="0.25">
      <c r="H2777" s="69"/>
      <c r="I2777" s="69"/>
      <c r="J2777" s="69"/>
    </row>
    <row r="2778" spans="8:10" x14ac:dyDescent="0.25">
      <c r="H2778" s="69"/>
      <c r="I2778" s="69"/>
      <c r="J2778" s="69"/>
    </row>
    <row r="2779" spans="8:10" x14ac:dyDescent="0.25">
      <c r="H2779" s="69"/>
      <c r="I2779" s="69"/>
      <c r="J2779" s="69"/>
    </row>
    <row r="2780" spans="8:10" x14ac:dyDescent="0.25">
      <c r="H2780" s="69"/>
      <c r="I2780" s="69"/>
      <c r="J2780" s="69"/>
    </row>
    <row r="2781" spans="8:10" x14ac:dyDescent="0.25">
      <c r="H2781" s="69"/>
      <c r="I2781" s="69"/>
      <c r="J2781" s="69"/>
    </row>
    <row r="2782" spans="8:10" x14ac:dyDescent="0.25">
      <c r="H2782" s="69"/>
      <c r="I2782" s="69"/>
      <c r="J2782" s="69"/>
    </row>
    <row r="2783" spans="8:10" x14ac:dyDescent="0.25">
      <c r="H2783" s="69"/>
      <c r="I2783" s="69"/>
      <c r="J2783" s="69"/>
    </row>
    <row r="2784" spans="8:10" x14ac:dyDescent="0.25">
      <c r="H2784" s="69"/>
      <c r="I2784" s="69"/>
      <c r="J2784" s="69"/>
    </row>
    <row r="2785" spans="8:10" x14ac:dyDescent="0.25">
      <c r="H2785" s="69"/>
      <c r="I2785" s="69"/>
      <c r="J2785" s="69"/>
    </row>
    <row r="2786" spans="8:10" x14ac:dyDescent="0.25">
      <c r="H2786" s="69"/>
      <c r="I2786" s="69"/>
      <c r="J2786" s="69"/>
    </row>
    <row r="2787" spans="8:10" x14ac:dyDescent="0.25">
      <c r="H2787" s="69"/>
      <c r="I2787" s="69"/>
      <c r="J2787" s="69"/>
    </row>
    <row r="2788" spans="8:10" x14ac:dyDescent="0.25">
      <c r="H2788" s="69"/>
      <c r="I2788" s="69"/>
      <c r="J2788" s="69"/>
    </row>
    <row r="2789" spans="8:10" x14ac:dyDescent="0.25">
      <c r="H2789" s="69"/>
      <c r="I2789" s="69"/>
      <c r="J2789" s="69"/>
    </row>
    <row r="2790" spans="8:10" x14ac:dyDescent="0.25">
      <c r="H2790" s="69"/>
      <c r="I2790" s="69"/>
      <c r="J2790" s="69"/>
    </row>
    <row r="2791" spans="8:10" x14ac:dyDescent="0.25">
      <c r="H2791" s="69"/>
      <c r="I2791" s="69"/>
      <c r="J2791" s="69"/>
    </row>
    <row r="2792" spans="8:10" x14ac:dyDescent="0.25">
      <c r="H2792" s="69"/>
      <c r="I2792" s="69"/>
      <c r="J2792" s="69"/>
    </row>
    <row r="2793" spans="8:10" x14ac:dyDescent="0.25">
      <c r="H2793" s="69"/>
      <c r="I2793" s="69"/>
      <c r="J2793" s="69"/>
    </row>
    <row r="2794" spans="8:10" x14ac:dyDescent="0.25">
      <c r="H2794" s="69"/>
      <c r="I2794" s="69"/>
      <c r="J2794" s="69"/>
    </row>
    <row r="2795" spans="8:10" x14ac:dyDescent="0.25">
      <c r="H2795" s="69"/>
      <c r="I2795" s="69"/>
      <c r="J2795" s="69"/>
    </row>
    <row r="2796" spans="8:10" x14ac:dyDescent="0.25">
      <c r="H2796" s="69"/>
      <c r="I2796" s="69"/>
      <c r="J2796" s="69"/>
    </row>
    <row r="2797" spans="8:10" x14ac:dyDescent="0.25">
      <c r="H2797" s="69"/>
      <c r="I2797" s="69"/>
      <c r="J2797" s="69"/>
    </row>
    <row r="2798" spans="8:10" x14ac:dyDescent="0.25">
      <c r="H2798" s="69"/>
      <c r="I2798" s="69"/>
      <c r="J2798" s="69"/>
    </row>
    <row r="2799" spans="8:10" x14ac:dyDescent="0.25">
      <c r="H2799" s="69"/>
      <c r="I2799" s="69"/>
      <c r="J2799" s="69"/>
    </row>
    <row r="2800" spans="8:10" x14ac:dyDescent="0.25">
      <c r="H2800" s="69"/>
      <c r="I2800" s="69"/>
      <c r="J2800" s="69"/>
    </row>
    <row r="2801" spans="8:10" x14ac:dyDescent="0.25">
      <c r="H2801" s="69"/>
      <c r="I2801" s="69"/>
      <c r="J2801" s="69"/>
    </row>
    <row r="2802" spans="8:10" x14ac:dyDescent="0.25">
      <c r="H2802" s="69"/>
      <c r="I2802" s="69"/>
      <c r="J2802" s="69"/>
    </row>
    <row r="2803" spans="8:10" x14ac:dyDescent="0.25">
      <c r="H2803" s="69"/>
      <c r="I2803" s="69"/>
      <c r="J2803" s="69"/>
    </row>
    <row r="2804" spans="8:10" x14ac:dyDescent="0.25">
      <c r="H2804" s="69"/>
      <c r="I2804" s="69"/>
      <c r="J2804" s="69"/>
    </row>
    <row r="2805" spans="8:10" x14ac:dyDescent="0.25">
      <c r="H2805" s="69"/>
      <c r="I2805" s="69"/>
      <c r="J2805" s="69"/>
    </row>
    <row r="2806" spans="8:10" x14ac:dyDescent="0.25">
      <c r="H2806" s="69"/>
      <c r="I2806" s="69"/>
      <c r="J2806" s="69"/>
    </row>
    <row r="2807" spans="8:10" x14ac:dyDescent="0.25">
      <c r="H2807" s="69"/>
      <c r="I2807" s="69"/>
      <c r="J2807" s="69"/>
    </row>
    <row r="2808" spans="8:10" x14ac:dyDescent="0.25">
      <c r="H2808" s="69"/>
      <c r="I2808" s="69"/>
      <c r="J2808" s="69"/>
    </row>
    <row r="2809" spans="8:10" x14ac:dyDescent="0.25">
      <c r="H2809" s="69"/>
      <c r="I2809" s="69"/>
      <c r="J2809" s="69"/>
    </row>
    <row r="2810" spans="8:10" x14ac:dyDescent="0.25">
      <c r="H2810" s="69"/>
      <c r="I2810" s="69"/>
      <c r="J2810" s="69"/>
    </row>
    <row r="2811" spans="8:10" x14ac:dyDescent="0.25">
      <c r="H2811" s="69"/>
      <c r="I2811" s="69"/>
      <c r="J2811" s="69"/>
    </row>
    <row r="2812" spans="8:10" x14ac:dyDescent="0.25">
      <c r="H2812" s="69"/>
      <c r="I2812" s="69"/>
      <c r="J2812" s="69"/>
    </row>
    <row r="2813" spans="8:10" x14ac:dyDescent="0.25">
      <c r="H2813" s="69"/>
      <c r="I2813" s="69"/>
      <c r="J2813" s="69"/>
    </row>
    <row r="2814" spans="8:10" x14ac:dyDescent="0.25">
      <c r="H2814" s="69"/>
      <c r="I2814" s="69"/>
      <c r="J2814" s="69"/>
    </row>
    <row r="2815" spans="8:10" x14ac:dyDescent="0.25">
      <c r="H2815" s="69"/>
      <c r="I2815" s="69"/>
      <c r="J2815" s="69"/>
    </row>
    <row r="2816" spans="8:10" x14ac:dyDescent="0.25">
      <c r="H2816" s="69"/>
      <c r="I2816" s="69"/>
      <c r="J2816" s="69"/>
    </row>
    <row r="2817" spans="8:10" x14ac:dyDescent="0.25">
      <c r="H2817" s="69"/>
      <c r="I2817" s="69"/>
      <c r="J2817" s="69"/>
    </row>
    <row r="2818" spans="8:10" x14ac:dyDescent="0.25">
      <c r="H2818" s="69"/>
      <c r="I2818" s="69"/>
      <c r="J2818" s="69"/>
    </row>
    <row r="2819" spans="8:10" x14ac:dyDescent="0.25">
      <c r="H2819" s="69"/>
      <c r="I2819" s="69"/>
      <c r="J2819" s="69"/>
    </row>
    <row r="2820" spans="8:10" x14ac:dyDescent="0.25">
      <c r="H2820" s="69"/>
      <c r="I2820" s="69"/>
      <c r="J2820" s="69"/>
    </row>
    <row r="2821" spans="8:10" x14ac:dyDescent="0.25">
      <c r="H2821" s="69"/>
      <c r="I2821" s="69"/>
      <c r="J2821" s="69"/>
    </row>
    <row r="2822" spans="8:10" x14ac:dyDescent="0.25">
      <c r="H2822" s="69"/>
      <c r="I2822" s="69"/>
      <c r="J2822" s="69"/>
    </row>
    <row r="2823" spans="8:10" x14ac:dyDescent="0.25">
      <c r="H2823" s="69"/>
      <c r="I2823" s="69"/>
      <c r="J2823" s="69"/>
    </row>
    <row r="2824" spans="8:10" x14ac:dyDescent="0.25">
      <c r="H2824" s="69"/>
      <c r="I2824" s="69"/>
      <c r="J2824" s="69"/>
    </row>
    <row r="2825" spans="8:10" x14ac:dyDescent="0.25">
      <c r="H2825" s="69"/>
      <c r="I2825" s="69"/>
      <c r="J2825" s="69"/>
    </row>
    <row r="2826" spans="8:10" x14ac:dyDescent="0.25">
      <c r="H2826" s="69"/>
      <c r="I2826" s="69"/>
      <c r="J2826" s="69"/>
    </row>
    <row r="2827" spans="8:10" x14ac:dyDescent="0.25">
      <c r="H2827" s="69"/>
      <c r="I2827" s="69"/>
      <c r="J2827" s="69"/>
    </row>
    <row r="2828" spans="8:10" x14ac:dyDescent="0.25">
      <c r="H2828" s="69"/>
      <c r="I2828" s="69"/>
      <c r="J2828" s="69"/>
    </row>
    <row r="2829" spans="8:10" x14ac:dyDescent="0.25">
      <c r="H2829" s="69"/>
      <c r="I2829" s="69"/>
      <c r="J2829" s="69"/>
    </row>
    <row r="2830" spans="8:10" x14ac:dyDescent="0.25">
      <c r="H2830" s="69"/>
      <c r="I2830" s="69"/>
      <c r="J2830" s="69"/>
    </row>
    <row r="2831" spans="8:10" x14ac:dyDescent="0.25">
      <c r="H2831" s="69"/>
      <c r="I2831" s="69"/>
      <c r="J2831" s="69"/>
    </row>
    <row r="2832" spans="8:10" x14ac:dyDescent="0.25">
      <c r="H2832" s="69"/>
      <c r="I2832" s="69"/>
      <c r="J2832" s="69"/>
    </row>
    <row r="2833" spans="8:10" x14ac:dyDescent="0.25">
      <c r="H2833" s="69"/>
      <c r="I2833" s="69"/>
      <c r="J2833" s="69"/>
    </row>
    <row r="2834" spans="8:10" x14ac:dyDescent="0.25">
      <c r="H2834" s="69"/>
      <c r="I2834" s="69"/>
      <c r="J2834" s="69"/>
    </row>
    <row r="2835" spans="8:10" x14ac:dyDescent="0.25">
      <c r="H2835" s="69"/>
      <c r="I2835" s="69"/>
      <c r="J2835" s="69"/>
    </row>
    <row r="2836" spans="8:10" x14ac:dyDescent="0.25">
      <c r="H2836" s="69"/>
      <c r="I2836" s="69"/>
      <c r="J2836" s="69"/>
    </row>
    <row r="2837" spans="8:10" x14ac:dyDescent="0.25">
      <c r="H2837" s="69"/>
      <c r="I2837" s="69"/>
      <c r="J2837" s="69"/>
    </row>
    <row r="2838" spans="8:10" x14ac:dyDescent="0.25">
      <c r="H2838" s="69"/>
      <c r="I2838" s="69"/>
      <c r="J2838" s="69"/>
    </row>
    <row r="2839" spans="8:10" x14ac:dyDescent="0.25">
      <c r="H2839" s="69"/>
      <c r="I2839" s="69"/>
      <c r="J2839" s="69"/>
    </row>
    <row r="2840" spans="8:10" x14ac:dyDescent="0.25">
      <c r="H2840" s="69"/>
      <c r="I2840" s="69"/>
      <c r="J2840" s="69"/>
    </row>
    <row r="2841" spans="8:10" x14ac:dyDescent="0.25">
      <c r="H2841" s="69"/>
      <c r="I2841" s="69"/>
      <c r="J2841" s="69"/>
    </row>
    <row r="2842" spans="8:10" x14ac:dyDescent="0.25">
      <c r="H2842" s="69"/>
      <c r="I2842" s="69"/>
      <c r="J2842" s="69"/>
    </row>
    <row r="2843" spans="8:10" x14ac:dyDescent="0.25">
      <c r="H2843" s="69"/>
      <c r="I2843" s="69"/>
      <c r="J2843" s="69"/>
    </row>
    <row r="2844" spans="8:10" x14ac:dyDescent="0.25">
      <c r="H2844" s="69"/>
      <c r="I2844" s="69"/>
      <c r="J2844" s="69"/>
    </row>
    <row r="2845" spans="8:10" x14ac:dyDescent="0.25">
      <c r="H2845" s="69"/>
      <c r="I2845" s="69"/>
      <c r="J2845" s="69"/>
    </row>
    <row r="2846" spans="8:10" x14ac:dyDescent="0.25">
      <c r="H2846" s="69"/>
      <c r="I2846" s="69"/>
      <c r="J2846" s="69"/>
    </row>
    <row r="2847" spans="8:10" x14ac:dyDescent="0.25">
      <c r="H2847" s="69"/>
      <c r="I2847" s="69"/>
      <c r="J2847" s="69"/>
    </row>
    <row r="2848" spans="8:10" x14ac:dyDescent="0.25">
      <c r="H2848" s="69"/>
      <c r="I2848" s="69"/>
      <c r="J2848" s="69"/>
    </row>
    <row r="2849" spans="8:10" x14ac:dyDescent="0.25">
      <c r="H2849" s="69"/>
      <c r="I2849" s="69"/>
      <c r="J2849" s="69"/>
    </row>
    <row r="2850" spans="8:10" x14ac:dyDescent="0.25">
      <c r="H2850" s="69"/>
      <c r="I2850" s="69"/>
      <c r="J2850" s="69"/>
    </row>
    <row r="2851" spans="8:10" x14ac:dyDescent="0.25">
      <c r="H2851" s="69"/>
      <c r="I2851" s="69"/>
      <c r="J2851" s="69"/>
    </row>
    <row r="2852" spans="8:10" x14ac:dyDescent="0.25">
      <c r="H2852" s="69"/>
      <c r="I2852" s="69"/>
      <c r="J2852" s="69"/>
    </row>
    <row r="2853" spans="8:10" x14ac:dyDescent="0.25">
      <c r="H2853" s="69"/>
      <c r="I2853" s="69"/>
      <c r="J2853" s="69"/>
    </row>
    <row r="2854" spans="8:10" x14ac:dyDescent="0.25">
      <c r="H2854" s="69"/>
      <c r="I2854" s="69"/>
      <c r="J2854" s="69"/>
    </row>
    <row r="2855" spans="8:10" x14ac:dyDescent="0.25">
      <c r="H2855" s="69"/>
      <c r="I2855" s="69"/>
      <c r="J2855" s="69"/>
    </row>
    <row r="2856" spans="8:10" x14ac:dyDescent="0.25">
      <c r="H2856" s="69"/>
      <c r="I2856" s="69"/>
      <c r="J2856" s="69"/>
    </row>
    <row r="2857" spans="8:10" x14ac:dyDescent="0.25">
      <c r="H2857" s="69"/>
      <c r="I2857" s="69"/>
      <c r="J2857" s="69"/>
    </row>
    <row r="2858" spans="8:10" x14ac:dyDescent="0.25">
      <c r="H2858" s="69"/>
      <c r="I2858" s="69"/>
      <c r="J2858" s="69"/>
    </row>
    <row r="2859" spans="8:10" x14ac:dyDescent="0.25">
      <c r="H2859" s="69"/>
      <c r="I2859" s="69"/>
      <c r="J2859" s="69"/>
    </row>
    <row r="2860" spans="8:10" x14ac:dyDescent="0.25">
      <c r="H2860" s="69"/>
      <c r="I2860" s="69"/>
      <c r="J2860" s="69"/>
    </row>
    <row r="2861" spans="8:10" x14ac:dyDescent="0.25">
      <c r="H2861" s="69"/>
      <c r="I2861" s="69"/>
      <c r="J2861" s="69"/>
    </row>
    <row r="2862" spans="8:10" x14ac:dyDescent="0.25">
      <c r="H2862" s="69"/>
      <c r="I2862" s="69"/>
      <c r="J2862" s="69"/>
    </row>
    <row r="2863" spans="8:10" x14ac:dyDescent="0.25">
      <c r="H2863" s="69"/>
      <c r="I2863" s="69"/>
      <c r="J2863" s="69"/>
    </row>
    <row r="2864" spans="8:10" x14ac:dyDescent="0.25">
      <c r="H2864" s="69"/>
      <c r="I2864" s="69"/>
      <c r="J2864" s="69"/>
    </row>
    <row r="2865" spans="8:10" x14ac:dyDescent="0.25">
      <c r="H2865" s="69"/>
      <c r="I2865" s="69"/>
      <c r="J2865" s="69"/>
    </row>
    <row r="2866" spans="8:10" x14ac:dyDescent="0.25">
      <c r="H2866" s="69"/>
      <c r="I2866" s="69"/>
      <c r="J2866" s="69"/>
    </row>
    <row r="2867" spans="8:10" x14ac:dyDescent="0.25">
      <c r="H2867" s="69"/>
      <c r="I2867" s="69"/>
      <c r="J2867" s="69"/>
    </row>
    <row r="2868" spans="8:10" x14ac:dyDescent="0.25">
      <c r="H2868" s="69"/>
      <c r="I2868" s="69"/>
      <c r="J2868" s="69"/>
    </row>
    <row r="2869" spans="8:10" x14ac:dyDescent="0.25">
      <c r="H2869" s="69"/>
      <c r="I2869" s="69"/>
      <c r="J2869" s="69"/>
    </row>
    <row r="2870" spans="8:10" x14ac:dyDescent="0.25">
      <c r="H2870" s="69"/>
      <c r="I2870" s="69"/>
      <c r="J2870" s="69"/>
    </row>
    <row r="2871" spans="8:10" x14ac:dyDescent="0.25">
      <c r="H2871" s="69"/>
      <c r="I2871" s="69"/>
      <c r="J2871" s="69"/>
    </row>
    <row r="2872" spans="8:10" x14ac:dyDescent="0.25">
      <c r="H2872" s="69"/>
      <c r="I2872" s="69"/>
      <c r="J2872" s="69"/>
    </row>
    <row r="2873" spans="8:10" x14ac:dyDescent="0.25">
      <c r="H2873" s="69"/>
      <c r="I2873" s="69"/>
      <c r="J2873" s="69"/>
    </row>
    <row r="2874" spans="8:10" x14ac:dyDescent="0.25">
      <c r="H2874" s="69"/>
      <c r="I2874" s="69"/>
      <c r="J2874" s="69"/>
    </row>
    <row r="2875" spans="8:10" x14ac:dyDescent="0.25">
      <c r="H2875" s="69"/>
      <c r="I2875" s="69"/>
      <c r="J2875" s="69"/>
    </row>
    <row r="2876" spans="8:10" x14ac:dyDescent="0.25">
      <c r="H2876" s="69"/>
      <c r="I2876" s="69"/>
      <c r="J2876" s="69"/>
    </row>
    <row r="2877" spans="8:10" x14ac:dyDescent="0.25">
      <c r="H2877" s="69"/>
      <c r="I2877" s="69"/>
      <c r="J2877" s="69"/>
    </row>
    <row r="2878" spans="8:10" x14ac:dyDescent="0.25">
      <c r="H2878" s="69"/>
      <c r="I2878" s="69"/>
      <c r="J2878" s="69"/>
    </row>
    <row r="2879" spans="8:10" x14ac:dyDescent="0.25">
      <c r="H2879" s="69"/>
      <c r="I2879" s="69"/>
      <c r="J2879" s="69"/>
    </row>
    <row r="2880" spans="8:10" x14ac:dyDescent="0.25">
      <c r="H2880" s="69"/>
      <c r="I2880" s="69"/>
      <c r="J2880" s="69"/>
    </row>
    <row r="2881" spans="8:10" x14ac:dyDescent="0.25">
      <c r="H2881" s="69"/>
      <c r="I2881" s="69"/>
      <c r="J2881" s="69"/>
    </row>
    <row r="2882" spans="8:10" x14ac:dyDescent="0.25">
      <c r="H2882" s="69"/>
      <c r="I2882" s="69"/>
      <c r="J2882" s="69"/>
    </row>
    <row r="2883" spans="8:10" x14ac:dyDescent="0.25">
      <c r="H2883" s="69"/>
      <c r="I2883" s="69"/>
      <c r="J2883" s="69"/>
    </row>
    <row r="2884" spans="8:10" x14ac:dyDescent="0.25">
      <c r="H2884" s="69"/>
      <c r="I2884" s="69"/>
      <c r="J2884" s="69"/>
    </row>
    <row r="2885" spans="8:10" x14ac:dyDescent="0.25">
      <c r="H2885" s="69"/>
      <c r="I2885" s="69"/>
      <c r="J2885" s="69"/>
    </row>
    <row r="2886" spans="8:10" x14ac:dyDescent="0.25">
      <c r="H2886" s="69"/>
      <c r="I2886" s="69"/>
      <c r="J2886" s="69"/>
    </row>
    <row r="2887" spans="8:10" x14ac:dyDescent="0.25">
      <c r="H2887" s="69"/>
      <c r="I2887" s="69"/>
      <c r="J2887" s="69"/>
    </row>
    <row r="2888" spans="8:10" x14ac:dyDescent="0.25">
      <c r="H2888" s="69"/>
      <c r="I2888" s="69"/>
      <c r="J2888" s="69"/>
    </row>
    <row r="2889" spans="8:10" x14ac:dyDescent="0.25">
      <c r="H2889" s="69"/>
      <c r="I2889" s="69"/>
      <c r="J2889" s="69"/>
    </row>
    <row r="2890" spans="8:10" x14ac:dyDescent="0.25">
      <c r="H2890" s="69"/>
      <c r="I2890" s="69"/>
      <c r="J2890" s="69"/>
    </row>
    <row r="2891" spans="8:10" x14ac:dyDescent="0.25">
      <c r="H2891" s="69"/>
      <c r="I2891" s="69"/>
      <c r="J2891" s="69"/>
    </row>
    <row r="2892" spans="8:10" x14ac:dyDescent="0.25">
      <c r="H2892" s="69"/>
      <c r="I2892" s="69"/>
      <c r="J2892" s="69"/>
    </row>
    <row r="2893" spans="8:10" x14ac:dyDescent="0.25">
      <c r="H2893" s="69"/>
      <c r="I2893" s="69"/>
      <c r="J2893" s="69"/>
    </row>
    <row r="2894" spans="8:10" x14ac:dyDescent="0.25">
      <c r="H2894" s="69"/>
      <c r="I2894" s="69"/>
      <c r="J2894" s="69"/>
    </row>
    <row r="2895" spans="8:10" x14ac:dyDescent="0.25">
      <c r="H2895" s="69"/>
      <c r="I2895" s="69"/>
      <c r="J2895" s="69"/>
    </row>
    <row r="2896" spans="8:10" x14ac:dyDescent="0.25">
      <c r="H2896" s="69"/>
      <c r="I2896" s="69"/>
      <c r="J2896" s="69"/>
    </row>
    <row r="2897" spans="8:10" x14ac:dyDescent="0.25">
      <c r="H2897" s="69"/>
      <c r="I2897" s="69"/>
      <c r="J2897" s="69"/>
    </row>
    <row r="2898" spans="8:10" x14ac:dyDescent="0.25">
      <c r="H2898" s="69"/>
      <c r="I2898" s="69"/>
      <c r="J2898" s="69"/>
    </row>
    <row r="2899" spans="8:10" x14ac:dyDescent="0.25">
      <c r="H2899" s="69"/>
      <c r="I2899" s="69"/>
      <c r="J2899" s="69"/>
    </row>
    <row r="2900" spans="8:10" x14ac:dyDescent="0.25">
      <c r="H2900" s="69"/>
      <c r="I2900" s="69"/>
      <c r="J2900" s="69"/>
    </row>
    <row r="2901" spans="8:10" x14ac:dyDescent="0.25">
      <c r="H2901" s="69"/>
      <c r="I2901" s="69"/>
      <c r="J2901" s="69"/>
    </row>
    <row r="2902" spans="8:10" x14ac:dyDescent="0.25">
      <c r="H2902" s="69"/>
      <c r="I2902" s="69"/>
      <c r="J2902" s="69"/>
    </row>
    <row r="2903" spans="8:10" x14ac:dyDescent="0.25">
      <c r="H2903" s="69"/>
      <c r="I2903" s="69"/>
      <c r="J2903" s="69"/>
    </row>
    <row r="2904" spans="8:10" x14ac:dyDescent="0.25">
      <c r="H2904" s="69"/>
      <c r="I2904" s="69"/>
      <c r="J2904" s="69"/>
    </row>
    <row r="2905" spans="8:10" x14ac:dyDescent="0.25">
      <c r="H2905" s="69"/>
      <c r="I2905" s="69"/>
      <c r="J2905" s="69"/>
    </row>
    <row r="2906" spans="8:10" x14ac:dyDescent="0.25">
      <c r="H2906" s="69"/>
      <c r="I2906" s="69"/>
      <c r="J2906" s="69"/>
    </row>
    <row r="2907" spans="8:10" x14ac:dyDescent="0.25">
      <c r="H2907" s="69"/>
      <c r="I2907" s="69"/>
      <c r="J2907" s="69"/>
    </row>
    <row r="2908" spans="8:10" x14ac:dyDescent="0.25">
      <c r="H2908" s="69"/>
      <c r="I2908" s="69"/>
      <c r="J2908" s="69"/>
    </row>
    <row r="2909" spans="8:10" x14ac:dyDescent="0.25">
      <c r="H2909" s="69"/>
      <c r="I2909" s="69"/>
      <c r="J2909" s="69"/>
    </row>
    <row r="2910" spans="8:10" x14ac:dyDescent="0.25">
      <c r="H2910" s="69"/>
      <c r="I2910" s="69"/>
      <c r="J2910" s="69"/>
    </row>
    <row r="2911" spans="8:10" x14ac:dyDescent="0.25">
      <c r="H2911" s="69"/>
      <c r="I2911" s="69"/>
      <c r="J2911" s="69"/>
    </row>
    <row r="2912" spans="8:10" x14ac:dyDescent="0.25">
      <c r="H2912" s="69"/>
      <c r="I2912" s="69"/>
      <c r="J2912" s="69"/>
    </row>
    <row r="2913" spans="8:10" x14ac:dyDescent="0.25">
      <c r="H2913" s="69"/>
      <c r="I2913" s="69"/>
      <c r="J2913" s="69"/>
    </row>
    <row r="2914" spans="8:10" x14ac:dyDescent="0.25">
      <c r="H2914" s="69"/>
      <c r="I2914" s="69"/>
      <c r="J2914" s="69"/>
    </row>
    <row r="2915" spans="8:10" x14ac:dyDescent="0.25">
      <c r="H2915" s="69"/>
      <c r="I2915" s="69"/>
      <c r="J2915" s="69"/>
    </row>
    <row r="2916" spans="8:10" x14ac:dyDescent="0.25">
      <c r="H2916" s="69"/>
      <c r="I2916" s="69"/>
      <c r="J2916" s="69"/>
    </row>
    <row r="2917" spans="8:10" x14ac:dyDescent="0.25">
      <c r="H2917" s="69"/>
      <c r="I2917" s="69"/>
      <c r="J2917" s="69"/>
    </row>
    <row r="2918" spans="8:10" x14ac:dyDescent="0.25">
      <c r="H2918" s="69"/>
      <c r="I2918" s="69"/>
      <c r="J2918" s="69"/>
    </row>
    <row r="2919" spans="8:10" x14ac:dyDescent="0.25">
      <c r="H2919" s="69"/>
      <c r="I2919" s="69"/>
      <c r="J2919" s="69"/>
    </row>
    <row r="2920" spans="8:10" x14ac:dyDescent="0.25">
      <c r="H2920" s="69"/>
      <c r="I2920" s="69"/>
      <c r="J2920" s="69"/>
    </row>
    <row r="2921" spans="8:10" x14ac:dyDescent="0.25">
      <c r="H2921" s="69"/>
      <c r="I2921" s="69"/>
      <c r="J2921" s="69"/>
    </row>
    <row r="2922" spans="8:10" x14ac:dyDescent="0.25">
      <c r="H2922" s="69"/>
      <c r="I2922" s="69"/>
      <c r="J2922" s="69"/>
    </row>
    <row r="2923" spans="8:10" x14ac:dyDescent="0.25">
      <c r="H2923" s="69"/>
      <c r="I2923" s="69"/>
      <c r="J2923" s="69"/>
    </row>
    <row r="2924" spans="8:10" x14ac:dyDescent="0.25">
      <c r="H2924" s="69"/>
      <c r="I2924" s="69"/>
      <c r="J2924" s="69"/>
    </row>
    <row r="2925" spans="8:10" x14ac:dyDescent="0.25">
      <c r="H2925" s="69"/>
      <c r="I2925" s="69"/>
      <c r="J2925" s="69"/>
    </row>
    <row r="2926" spans="8:10" x14ac:dyDescent="0.25">
      <c r="H2926" s="69"/>
      <c r="I2926" s="69"/>
      <c r="J2926" s="69"/>
    </row>
    <row r="2927" spans="8:10" x14ac:dyDescent="0.25">
      <c r="H2927" s="69"/>
      <c r="I2927" s="69"/>
      <c r="J2927" s="69"/>
    </row>
    <row r="2928" spans="8:10" x14ac:dyDescent="0.25">
      <c r="H2928" s="69"/>
      <c r="I2928" s="69"/>
      <c r="J2928" s="69"/>
    </row>
    <row r="2929" spans="8:10" x14ac:dyDescent="0.25">
      <c r="H2929" s="69"/>
      <c r="I2929" s="69"/>
      <c r="J2929" s="69"/>
    </row>
    <row r="2930" spans="8:10" x14ac:dyDescent="0.25">
      <c r="H2930" s="69"/>
      <c r="I2930" s="69"/>
      <c r="J2930" s="69"/>
    </row>
    <row r="2931" spans="8:10" x14ac:dyDescent="0.25">
      <c r="H2931" s="69"/>
      <c r="I2931" s="69"/>
      <c r="J2931" s="69"/>
    </row>
    <row r="2932" spans="8:10" x14ac:dyDescent="0.25">
      <c r="H2932" s="69"/>
      <c r="I2932" s="69"/>
      <c r="J2932" s="69"/>
    </row>
    <row r="2933" spans="8:10" x14ac:dyDescent="0.25">
      <c r="H2933" s="69"/>
      <c r="I2933" s="69"/>
      <c r="J2933" s="69"/>
    </row>
    <row r="2934" spans="8:10" x14ac:dyDescent="0.25">
      <c r="H2934" s="69"/>
      <c r="I2934" s="69"/>
      <c r="J2934" s="69"/>
    </row>
    <row r="2935" spans="8:10" x14ac:dyDescent="0.25">
      <c r="H2935" s="69"/>
      <c r="I2935" s="69"/>
      <c r="J2935" s="69"/>
    </row>
    <row r="2936" spans="8:10" x14ac:dyDescent="0.25">
      <c r="H2936" s="69"/>
      <c r="I2936" s="69"/>
      <c r="J2936" s="69"/>
    </row>
    <row r="2937" spans="8:10" x14ac:dyDescent="0.25">
      <c r="H2937" s="69"/>
      <c r="I2937" s="69"/>
      <c r="J2937" s="69"/>
    </row>
    <row r="2938" spans="8:10" x14ac:dyDescent="0.25">
      <c r="H2938" s="69"/>
      <c r="I2938" s="69"/>
      <c r="J2938" s="69"/>
    </row>
    <row r="2939" spans="8:10" x14ac:dyDescent="0.25">
      <c r="H2939" s="69"/>
      <c r="I2939" s="69"/>
      <c r="J2939" s="69"/>
    </row>
    <row r="2940" spans="8:10" x14ac:dyDescent="0.25">
      <c r="H2940" s="69"/>
      <c r="I2940" s="69"/>
      <c r="J2940" s="69"/>
    </row>
    <row r="2941" spans="8:10" x14ac:dyDescent="0.25">
      <c r="H2941" s="69"/>
      <c r="I2941" s="69"/>
      <c r="J2941" s="69"/>
    </row>
    <row r="2942" spans="8:10" x14ac:dyDescent="0.25">
      <c r="H2942" s="69"/>
      <c r="I2942" s="69"/>
      <c r="J2942" s="69"/>
    </row>
    <row r="2943" spans="8:10" x14ac:dyDescent="0.25">
      <c r="H2943" s="69"/>
      <c r="I2943" s="69"/>
      <c r="J2943" s="69"/>
    </row>
    <row r="2944" spans="8:10" x14ac:dyDescent="0.25">
      <c r="H2944" s="69"/>
      <c r="I2944" s="69"/>
      <c r="J2944" s="69"/>
    </row>
    <row r="2945" spans="8:10" x14ac:dyDescent="0.25">
      <c r="H2945" s="69"/>
      <c r="I2945" s="69"/>
      <c r="J2945" s="69"/>
    </row>
    <row r="2946" spans="8:10" x14ac:dyDescent="0.25">
      <c r="H2946" s="69"/>
      <c r="I2946" s="69"/>
      <c r="J2946" s="69"/>
    </row>
    <row r="2947" spans="8:10" x14ac:dyDescent="0.25">
      <c r="H2947" s="69"/>
      <c r="I2947" s="69"/>
      <c r="J2947" s="69"/>
    </row>
    <row r="2948" spans="8:10" x14ac:dyDescent="0.25">
      <c r="H2948" s="69"/>
      <c r="I2948" s="69"/>
      <c r="J2948" s="69"/>
    </row>
    <row r="2949" spans="8:10" x14ac:dyDescent="0.25">
      <c r="H2949" s="69"/>
      <c r="I2949" s="69"/>
      <c r="J2949" s="69"/>
    </row>
    <row r="2950" spans="8:10" x14ac:dyDescent="0.25">
      <c r="H2950" s="69"/>
      <c r="I2950" s="69"/>
      <c r="J2950" s="69"/>
    </row>
    <row r="2951" spans="8:10" x14ac:dyDescent="0.25">
      <c r="H2951" s="69"/>
      <c r="I2951" s="69"/>
      <c r="J2951" s="69"/>
    </row>
    <row r="2952" spans="8:10" x14ac:dyDescent="0.25">
      <c r="H2952" s="69"/>
      <c r="I2952" s="69"/>
      <c r="J2952" s="69"/>
    </row>
    <row r="2953" spans="8:10" x14ac:dyDescent="0.25">
      <c r="H2953" s="69"/>
      <c r="I2953" s="69"/>
      <c r="J2953" s="69"/>
    </row>
    <row r="2954" spans="8:10" x14ac:dyDescent="0.25">
      <c r="H2954" s="69"/>
      <c r="I2954" s="69"/>
      <c r="J2954" s="69"/>
    </row>
    <row r="2955" spans="8:10" x14ac:dyDescent="0.25">
      <c r="H2955" s="69"/>
      <c r="I2955" s="69"/>
      <c r="J2955" s="69"/>
    </row>
    <row r="2956" spans="8:10" x14ac:dyDescent="0.25">
      <c r="H2956" s="69"/>
      <c r="I2956" s="69"/>
      <c r="J2956" s="69"/>
    </row>
    <row r="2957" spans="8:10" x14ac:dyDescent="0.25">
      <c r="H2957" s="69"/>
      <c r="I2957" s="69"/>
      <c r="J2957" s="69"/>
    </row>
    <row r="2958" spans="8:10" x14ac:dyDescent="0.25">
      <c r="H2958" s="69"/>
      <c r="I2958" s="69"/>
      <c r="J2958" s="69"/>
    </row>
    <row r="2959" spans="8:10" x14ac:dyDescent="0.25">
      <c r="H2959" s="69"/>
      <c r="I2959" s="69"/>
      <c r="J2959" s="69"/>
    </row>
    <row r="2960" spans="8:10" x14ac:dyDescent="0.25">
      <c r="H2960" s="69"/>
      <c r="I2960" s="69"/>
      <c r="J2960" s="69"/>
    </row>
    <row r="2961" spans="8:10" x14ac:dyDescent="0.25">
      <c r="H2961" s="69"/>
      <c r="I2961" s="69"/>
      <c r="J2961" s="69"/>
    </row>
    <row r="2962" spans="8:10" x14ac:dyDescent="0.25">
      <c r="H2962" s="69"/>
      <c r="I2962" s="69"/>
      <c r="J2962" s="69"/>
    </row>
    <row r="2963" spans="8:10" x14ac:dyDescent="0.25">
      <c r="H2963" s="69"/>
      <c r="I2963" s="69"/>
      <c r="J2963" s="69"/>
    </row>
    <row r="2964" spans="8:10" x14ac:dyDescent="0.25">
      <c r="H2964" s="69"/>
      <c r="I2964" s="69"/>
      <c r="J2964" s="69"/>
    </row>
    <row r="2965" spans="8:10" x14ac:dyDescent="0.25">
      <c r="H2965" s="69"/>
      <c r="I2965" s="69"/>
      <c r="J2965" s="69"/>
    </row>
    <row r="2966" spans="8:10" x14ac:dyDescent="0.25">
      <c r="H2966" s="69"/>
      <c r="I2966" s="69"/>
      <c r="J2966" s="69"/>
    </row>
    <row r="2967" spans="8:10" x14ac:dyDescent="0.25">
      <c r="H2967" s="69"/>
      <c r="I2967" s="69"/>
      <c r="J2967" s="69"/>
    </row>
    <row r="2968" spans="8:10" x14ac:dyDescent="0.25">
      <c r="H2968" s="69"/>
      <c r="I2968" s="69"/>
      <c r="J2968" s="69"/>
    </row>
    <row r="2969" spans="8:10" x14ac:dyDescent="0.25">
      <c r="H2969" s="69"/>
      <c r="I2969" s="69"/>
      <c r="J2969" s="69"/>
    </row>
    <row r="2970" spans="8:10" x14ac:dyDescent="0.25">
      <c r="H2970" s="69"/>
      <c r="I2970" s="69"/>
      <c r="J2970" s="69"/>
    </row>
    <row r="2971" spans="8:10" x14ac:dyDescent="0.25">
      <c r="H2971" s="69"/>
      <c r="I2971" s="69"/>
      <c r="J2971" s="69"/>
    </row>
    <row r="2972" spans="8:10" x14ac:dyDescent="0.25">
      <c r="H2972" s="69"/>
      <c r="I2972" s="69"/>
      <c r="J2972" s="69"/>
    </row>
    <row r="2973" spans="8:10" x14ac:dyDescent="0.25">
      <c r="H2973" s="69"/>
      <c r="I2973" s="69"/>
      <c r="J2973" s="69"/>
    </row>
    <row r="2974" spans="8:10" x14ac:dyDescent="0.25">
      <c r="H2974" s="69"/>
      <c r="I2974" s="69"/>
      <c r="J2974" s="69"/>
    </row>
    <row r="2975" spans="8:10" x14ac:dyDescent="0.25">
      <c r="H2975" s="69"/>
      <c r="I2975" s="69"/>
      <c r="J2975" s="69"/>
    </row>
    <row r="2976" spans="8:10" x14ac:dyDescent="0.25">
      <c r="H2976" s="69"/>
      <c r="I2976" s="69"/>
      <c r="J2976" s="69"/>
    </row>
    <row r="2977" spans="8:10" x14ac:dyDescent="0.25">
      <c r="H2977" s="69"/>
      <c r="I2977" s="69"/>
      <c r="J2977" s="69"/>
    </row>
    <row r="2978" spans="8:10" x14ac:dyDescent="0.25">
      <c r="H2978" s="69"/>
      <c r="I2978" s="69"/>
      <c r="J2978" s="69"/>
    </row>
    <row r="2979" spans="8:10" x14ac:dyDescent="0.25">
      <c r="H2979" s="69"/>
      <c r="I2979" s="69"/>
      <c r="J2979" s="69"/>
    </row>
    <row r="2980" spans="8:10" x14ac:dyDescent="0.25">
      <c r="H2980" s="69"/>
      <c r="I2980" s="69"/>
      <c r="J2980" s="69"/>
    </row>
    <row r="2981" spans="8:10" x14ac:dyDescent="0.25">
      <c r="H2981" s="69"/>
      <c r="I2981" s="69"/>
      <c r="J2981" s="69"/>
    </row>
    <row r="2982" spans="8:10" x14ac:dyDescent="0.25">
      <c r="H2982" s="69"/>
      <c r="I2982" s="69"/>
      <c r="J2982" s="69"/>
    </row>
    <row r="2983" spans="8:10" x14ac:dyDescent="0.25">
      <c r="H2983" s="69"/>
      <c r="I2983" s="69"/>
      <c r="J2983" s="69"/>
    </row>
    <row r="2984" spans="8:10" x14ac:dyDescent="0.25">
      <c r="H2984" s="69"/>
      <c r="I2984" s="69"/>
      <c r="J2984" s="69"/>
    </row>
    <row r="2985" spans="8:10" x14ac:dyDescent="0.25">
      <c r="H2985" s="69"/>
      <c r="I2985" s="69"/>
      <c r="J2985" s="69"/>
    </row>
    <row r="2986" spans="8:10" x14ac:dyDescent="0.25">
      <c r="H2986" s="69"/>
      <c r="I2986" s="69"/>
      <c r="J2986" s="69"/>
    </row>
    <row r="2987" spans="8:10" x14ac:dyDescent="0.25">
      <c r="H2987" s="69"/>
      <c r="I2987" s="69"/>
      <c r="J2987" s="69"/>
    </row>
    <row r="2988" spans="8:10" x14ac:dyDescent="0.25">
      <c r="H2988" s="69"/>
      <c r="I2988" s="69"/>
      <c r="J2988" s="69"/>
    </row>
    <row r="2989" spans="8:10" x14ac:dyDescent="0.25">
      <c r="H2989" s="69"/>
      <c r="I2989" s="69"/>
      <c r="J2989" s="69"/>
    </row>
    <row r="2990" spans="8:10" x14ac:dyDescent="0.25">
      <c r="H2990" s="69"/>
      <c r="I2990" s="69"/>
      <c r="J2990" s="69"/>
    </row>
    <row r="2991" spans="8:10" x14ac:dyDescent="0.25">
      <c r="H2991" s="69"/>
      <c r="I2991" s="69"/>
      <c r="J2991" s="69"/>
    </row>
    <row r="2992" spans="8:10" x14ac:dyDescent="0.25">
      <c r="H2992" s="69"/>
      <c r="I2992" s="69"/>
      <c r="J2992" s="69"/>
    </row>
    <row r="2993" spans="8:10" x14ac:dyDescent="0.25">
      <c r="H2993" s="69"/>
      <c r="I2993" s="69"/>
      <c r="J2993" s="69"/>
    </row>
    <row r="2994" spans="8:10" x14ac:dyDescent="0.25">
      <c r="H2994" s="69"/>
      <c r="I2994" s="69"/>
      <c r="J2994" s="69"/>
    </row>
    <row r="2995" spans="8:10" x14ac:dyDescent="0.25">
      <c r="H2995" s="69"/>
      <c r="I2995" s="69"/>
      <c r="J2995" s="69"/>
    </row>
    <row r="2996" spans="8:10" x14ac:dyDescent="0.25">
      <c r="H2996" s="69"/>
      <c r="I2996" s="69"/>
      <c r="J2996" s="69"/>
    </row>
    <row r="2997" spans="8:10" x14ac:dyDescent="0.25">
      <c r="H2997" s="69"/>
      <c r="I2997" s="69"/>
      <c r="J2997" s="69"/>
    </row>
    <row r="2998" spans="8:10" x14ac:dyDescent="0.25">
      <c r="H2998" s="69"/>
      <c r="I2998" s="69"/>
      <c r="J2998" s="69"/>
    </row>
    <row r="2999" spans="8:10" x14ac:dyDescent="0.25">
      <c r="H2999" s="69"/>
      <c r="I2999" s="69"/>
      <c r="J2999" s="69"/>
    </row>
    <row r="3000" spans="8:10" x14ac:dyDescent="0.25">
      <c r="H3000" s="69"/>
      <c r="I3000" s="69"/>
      <c r="J3000" s="69"/>
    </row>
    <row r="3001" spans="8:10" x14ac:dyDescent="0.25">
      <c r="H3001" s="69"/>
      <c r="I3001" s="69"/>
      <c r="J3001" s="69"/>
    </row>
    <row r="3002" spans="8:10" x14ac:dyDescent="0.25">
      <c r="H3002" s="69"/>
      <c r="I3002" s="69"/>
      <c r="J3002" s="69"/>
    </row>
    <row r="3003" spans="8:10" x14ac:dyDescent="0.25">
      <c r="H3003" s="69"/>
      <c r="I3003" s="69"/>
      <c r="J3003" s="69"/>
    </row>
    <row r="3004" spans="8:10" x14ac:dyDescent="0.25">
      <c r="H3004" s="69"/>
      <c r="I3004" s="69"/>
      <c r="J3004" s="69"/>
    </row>
    <row r="3005" spans="8:10" x14ac:dyDescent="0.25">
      <c r="H3005" s="69"/>
      <c r="I3005" s="69"/>
      <c r="J3005" s="69"/>
    </row>
    <row r="3006" spans="8:10" x14ac:dyDescent="0.25">
      <c r="H3006" s="69"/>
      <c r="I3006" s="69"/>
      <c r="J3006" s="69"/>
    </row>
    <row r="3007" spans="8:10" x14ac:dyDescent="0.25">
      <c r="H3007" s="69"/>
      <c r="I3007" s="69"/>
      <c r="J3007" s="69"/>
    </row>
    <row r="3008" spans="8:10" x14ac:dyDescent="0.25">
      <c r="H3008" s="69"/>
      <c r="I3008" s="69"/>
      <c r="J3008" s="69"/>
    </row>
    <row r="3009" spans="8:10" x14ac:dyDescent="0.25">
      <c r="H3009" s="69"/>
      <c r="I3009" s="69"/>
      <c r="J3009" s="69"/>
    </row>
    <row r="3010" spans="8:10" x14ac:dyDescent="0.25">
      <c r="H3010" s="69"/>
      <c r="I3010" s="69"/>
      <c r="J3010" s="69"/>
    </row>
    <row r="3011" spans="8:10" x14ac:dyDescent="0.25">
      <c r="H3011" s="69"/>
      <c r="I3011" s="69"/>
      <c r="J3011" s="69"/>
    </row>
    <row r="3012" spans="8:10" x14ac:dyDescent="0.25">
      <c r="H3012" s="69"/>
      <c r="I3012" s="69"/>
      <c r="J3012" s="69"/>
    </row>
    <row r="3013" spans="8:10" x14ac:dyDescent="0.25">
      <c r="H3013" s="69"/>
      <c r="I3013" s="69"/>
      <c r="J3013" s="69"/>
    </row>
    <row r="3014" spans="8:10" x14ac:dyDescent="0.25">
      <c r="H3014" s="69"/>
      <c r="I3014" s="69"/>
      <c r="J3014" s="69"/>
    </row>
    <row r="3015" spans="8:10" x14ac:dyDescent="0.25">
      <c r="H3015" s="69"/>
      <c r="I3015" s="69"/>
      <c r="J3015" s="69"/>
    </row>
    <row r="3016" spans="8:10" x14ac:dyDescent="0.25">
      <c r="H3016" s="69"/>
      <c r="I3016" s="69"/>
      <c r="J3016" s="69"/>
    </row>
    <row r="3017" spans="8:10" x14ac:dyDescent="0.25">
      <c r="H3017" s="69"/>
      <c r="I3017" s="69"/>
      <c r="J3017" s="69"/>
    </row>
    <row r="3018" spans="8:10" x14ac:dyDescent="0.25">
      <c r="H3018" s="69"/>
      <c r="I3018" s="69"/>
      <c r="J3018" s="69"/>
    </row>
    <row r="3019" spans="8:10" x14ac:dyDescent="0.25">
      <c r="H3019" s="69"/>
      <c r="I3019" s="69"/>
      <c r="J3019" s="69"/>
    </row>
    <row r="3020" spans="8:10" x14ac:dyDescent="0.25">
      <c r="H3020" s="69"/>
      <c r="I3020" s="69"/>
      <c r="J3020" s="69"/>
    </row>
    <row r="3021" spans="8:10" x14ac:dyDescent="0.25">
      <c r="H3021" s="69"/>
      <c r="I3021" s="69"/>
      <c r="J3021" s="69"/>
    </row>
    <row r="3022" spans="8:10" x14ac:dyDescent="0.25">
      <c r="H3022" s="69"/>
      <c r="I3022" s="69"/>
      <c r="J3022" s="69"/>
    </row>
    <row r="3023" spans="8:10" x14ac:dyDescent="0.25">
      <c r="H3023" s="69"/>
      <c r="I3023" s="69"/>
      <c r="J3023" s="69"/>
    </row>
    <row r="3024" spans="8:10" x14ac:dyDescent="0.25">
      <c r="H3024" s="69"/>
      <c r="I3024" s="69"/>
      <c r="J3024" s="69"/>
    </row>
    <row r="3025" spans="8:10" x14ac:dyDescent="0.25">
      <c r="H3025" s="69"/>
      <c r="I3025" s="69"/>
      <c r="J3025" s="69"/>
    </row>
    <row r="3026" spans="8:10" x14ac:dyDescent="0.25">
      <c r="H3026" s="69"/>
      <c r="I3026" s="69"/>
      <c r="J3026" s="69"/>
    </row>
    <row r="3027" spans="8:10" x14ac:dyDescent="0.25">
      <c r="H3027" s="69"/>
      <c r="I3027" s="69"/>
      <c r="J3027" s="69"/>
    </row>
    <row r="3028" spans="8:10" x14ac:dyDescent="0.25">
      <c r="H3028" s="69"/>
      <c r="I3028" s="69"/>
      <c r="J3028" s="69"/>
    </row>
    <row r="3029" spans="8:10" x14ac:dyDescent="0.25">
      <c r="H3029" s="69"/>
      <c r="I3029" s="69"/>
      <c r="J3029" s="69"/>
    </row>
    <row r="3030" spans="8:10" x14ac:dyDescent="0.25">
      <c r="H3030" s="69"/>
      <c r="I3030" s="69"/>
      <c r="J3030" s="69"/>
    </row>
    <row r="3031" spans="8:10" x14ac:dyDescent="0.25">
      <c r="H3031" s="69"/>
      <c r="I3031" s="69"/>
      <c r="J3031" s="69"/>
    </row>
    <row r="3032" spans="8:10" x14ac:dyDescent="0.25">
      <c r="H3032" s="69"/>
      <c r="I3032" s="69"/>
      <c r="J3032" s="69"/>
    </row>
    <row r="3033" spans="8:10" x14ac:dyDescent="0.25">
      <c r="H3033" s="69"/>
      <c r="I3033" s="69"/>
      <c r="J3033" s="69"/>
    </row>
    <row r="3034" spans="8:10" x14ac:dyDescent="0.25">
      <c r="H3034" s="69"/>
      <c r="I3034" s="69"/>
      <c r="J3034" s="69"/>
    </row>
    <row r="3035" spans="8:10" x14ac:dyDescent="0.25">
      <c r="H3035" s="69"/>
      <c r="I3035" s="69"/>
      <c r="J3035" s="69"/>
    </row>
    <row r="3036" spans="8:10" x14ac:dyDescent="0.25">
      <c r="H3036" s="69"/>
      <c r="I3036" s="69"/>
      <c r="J3036" s="69"/>
    </row>
    <row r="3037" spans="8:10" x14ac:dyDescent="0.25">
      <c r="H3037" s="69"/>
      <c r="I3037" s="69"/>
      <c r="J3037" s="69"/>
    </row>
    <row r="3038" spans="8:10" x14ac:dyDescent="0.25">
      <c r="H3038" s="69"/>
      <c r="I3038" s="69"/>
      <c r="J3038" s="69"/>
    </row>
    <row r="3039" spans="8:10" x14ac:dyDescent="0.25">
      <c r="H3039" s="69"/>
      <c r="I3039" s="69"/>
      <c r="J3039" s="69"/>
    </row>
    <row r="3040" spans="8:10" x14ac:dyDescent="0.25">
      <c r="H3040" s="69"/>
      <c r="I3040" s="69"/>
      <c r="J3040" s="69"/>
    </row>
    <row r="3041" spans="8:10" x14ac:dyDescent="0.25">
      <c r="H3041" s="69"/>
      <c r="I3041" s="69"/>
      <c r="J3041" s="69"/>
    </row>
    <row r="3042" spans="8:10" x14ac:dyDescent="0.25">
      <c r="H3042" s="69"/>
      <c r="I3042" s="69"/>
      <c r="J3042" s="69"/>
    </row>
    <row r="3043" spans="8:10" x14ac:dyDescent="0.25">
      <c r="H3043" s="69"/>
      <c r="I3043" s="69"/>
      <c r="J3043" s="69"/>
    </row>
    <row r="3044" spans="8:10" x14ac:dyDescent="0.25">
      <c r="H3044" s="69"/>
      <c r="I3044" s="69"/>
      <c r="J3044" s="69"/>
    </row>
    <row r="3045" spans="8:10" x14ac:dyDescent="0.25">
      <c r="H3045" s="69"/>
      <c r="I3045" s="69"/>
      <c r="J3045" s="69"/>
    </row>
    <row r="3046" spans="8:10" x14ac:dyDescent="0.25">
      <c r="H3046" s="69"/>
      <c r="I3046" s="69"/>
      <c r="J3046" s="69"/>
    </row>
    <row r="3047" spans="8:10" x14ac:dyDescent="0.25">
      <c r="H3047" s="69"/>
      <c r="I3047" s="69"/>
      <c r="J3047" s="69"/>
    </row>
    <row r="3048" spans="8:10" x14ac:dyDescent="0.25">
      <c r="H3048" s="69"/>
      <c r="I3048" s="69"/>
      <c r="J3048" s="69"/>
    </row>
    <row r="3049" spans="8:10" x14ac:dyDescent="0.25">
      <c r="H3049" s="69"/>
      <c r="I3049" s="69"/>
      <c r="J3049" s="69"/>
    </row>
    <row r="3050" spans="8:10" x14ac:dyDescent="0.25">
      <c r="H3050" s="69"/>
      <c r="I3050" s="69"/>
      <c r="J3050" s="69"/>
    </row>
    <row r="3051" spans="8:10" x14ac:dyDescent="0.25">
      <c r="H3051" s="69"/>
      <c r="I3051" s="69"/>
      <c r="J3051" s="69"/>
    </row>
    <row r="3052" spans="8:10" x14ac:dyDescent="0.25">
      <c r="H3052" s="69"/>
      <c r="I3052" s="69"/>
      <c r="J3052" s="69"/>
    </row>
    <row r="3053" spans="8:10" x14ac:dyDescent="0.25">
      <c r="H3053" s="69"/>
      <c r="I3053" s="69"/>
      <c r="J3053" s="69"/>
    </row>
    <row r="3054" spans="8:10" x14ac:dyDescent="0.25">
      <c r="H3054" s="69"/>
      <c r="I3054" s="69"/>
      <c r="J3054" s="69"/>
    </row>
    <row r="3055" spans="8:10" x14ac:dyDescent="0.25">
      <c r="H3055" s="69"/>
      <c r="I3055" s="69"/>
      <c r="J3055" s="69"/>
    </row>
    <row r="3056" spans="8:10" x14ac:dyDescent="0.25">
      <c r="H3056" s="69"/>
      <c r="I3056" s="69"/>
      <c r="J3056" s="69"/>
    </row>
    <row r="3057" spans="8:10" x14ac:dyDescent="0.25">
      <c r="H3057" s="69"/>
      <c r="I3057" s="69"/>
      <c r="J3057" s="69"/>
    </row>
    <row r="3058" spans="8:10" x14ac:dyDescent="0.25">
      <c r="H3058" s="69"/>
      <c r="I3058" s="69"/>
      <c r="J3058" s="69"/>
    </row>
    <row r="3059" spans="8:10" x14ac:dyDescent="0.25">
      <c r="H3059" s="69"/>
      <c r="I3059" s="69"/>
      <c r="J3059" s="69"/>
    </row>
    <row r="3060" spans="8:10" x14ac:dyDescent="0.25">
      <c r="H3060" s="69"/>
      <c r="I3060" s="69"/>
      <c r="J3060" s="69"/>
    </row>
    <row r="3061" spans="8:10" x14ac:dyDescent="0.25">
      <c r="H3061" s="69"/>
      <c r="I3061" s="69"/>
      <c r="J3061" s="69"/>
    </row>
    <row r="3062" spans="8:10" x14ac:dyDescent="0.25">
      <c r="H3062" s="69"/>
      <c r="I3062" s="69"/>
      <c r="J3062" s="69"/>
    </row>
    <row r="3063" spans="8:10" x14ac:dyDescent="0.25">
      <c r="H3063" s="69"/>
      <c r="I3063" s="69"/>
      <c r="J3063" s="69"/>
    </row>
    <row r="3064" spans="8:10" x14ac:dyDescent="0.25">
      <c r="H3064" s="69"/>
      <c r="I3064" s="69"/>
      <c r="J3064" s="69"/>
    </row>
    <row r="3065" spans="8:10" x14ac:dyDescent="0.25">
      <c r="H3065" s="69"/>
      <c r="I3065" s="69"/>
      <c r="J3065" s="69"/>
    </row>
    <row r="3066" spans="8:10" x14ac:dyDescent="0.25">
      <c r="H3066" s="69"/>
      <c r="I3066" s="69"/>
      <c r="J3066" s="69"/>
    </row>
    <row r="3067" spans="8:10" x14ac:dyDescent="0.25">
      <c r="H3067" s="69"/>
      <c r="I3067" s="69"/>
      <c r="J3067" s="69"/>
    </row>
    <row r="3068" spans="8:10" x14ac:dyDescent="0.25">
      <c r="H3068" s="69"/>
      <c r="I3068" s="69"/>
      <c r="J3068" s="69"/>
    </row>
    <row r="3069" spans="8:10" x14ac:dyDescent="0.25">
      <c r="H3069" s="69"/>
      <c r="I3069" s="69"/>
      <c r="J3069" s="69"/>
    </row>
    <row r="3070" spans="8:10" x14ac:dyDescent="0.25">
      <c r="H3070" s="69"/>
      <c r="I3070" s="69"/>
      <c r="J3070" s="69"/>
    </row>
    <row r="3071" spans="8:10" x14ac:dyDescent="0.25">
      <c r="H3071" s="69"/>
      <c r="I3071" s="69"/>
      <c r="J3071" s="69"/>
    </row>
    <row r="3072" spans="8:10" x14ac:dyDescent="0.25">
      <c r="H3072" s="69"/>
      <c r="I3072" s="69"/>
      <c r="J3072" s="69"/>
    </row>
    <row r="3073" spans="8:10" x14ac:dyDescent="0.25">
      <c r="H3073" s="69"/>
      <c r="I3073" s="69"/>
      <c r="J3073" s="69"/>
    </row>
    <row r="3074" spans="8:10" x14ac:dyDescent="0.25">
      <c r="H3074" s="69"/>
      <c r="I3074" s="69"/>
      <c r="J3074" s="69"/>
    </row>
    <row r="3075" spans="8:10" x14ac:dyDescent="0.25">
      <c r="H3075" s="69"/>
      <c r="I3075" s="69"/>
      <c r="J3075" s="69"/>
    </row>
    <row r="3076" spans="8:10" x14ac:dyDescent="0.25">
      <c r="H3076" s="69"/>
      <c r="I3076" s="69"/>
      <c r="J3076" s="69"/>
    </row>
    <row r="3077" spans="8:10" x14ac:dyDescent="0.25">
      <c r="H3077" s="69"/>
      <c r="I3077" s="69"/>
      <c r="J3077" s="69"/>
    </row>
    <row r="3078" spans="8:10" x14ac:dyDescent="0.25">
      <c r="H3078" s="69"/>
      <c r="I3078" s="69"/>
      <c r="J3078" s="69"/>
    </row>
    <row r="3079" spans="8:10" x14ac:dyDescent="0.25">
      <c r="H3079" s="69"/>
      <c r="I3079" s="69"/>
      <c r="J3079" s="69"/>
    </row>
    <row r="3080" spans="8:10" x14ac:dyDescent="0.25">
      <c r="H3080" s="69"/>
      <c r="I3080" s="69"/>
      <c r="J3080" s="69"/>
    </row>
    <row r="3081" spans="8:10" x14ac:dyDescent="0.25">
      <c r="H3081" s="69"/>
      <c r="I3081" s="69"/>
      <c r="J3081" s="69"/>
    </row>
    <row r="3082" spans="8:10" x14ac:dyDescent="0.25">
      <c r="H3082" s="69"/>
      <c r="I3082" s="69"/>
      <c r="J3082" s="69"/>
    </row>
    <row r="3083" spans="8:10" x14ac:dyDescent="0.25">
      <c r="H3083" s="69"/>
      <c r="I3083" s="69"/>
      <c r="J3083" s="69"/>
    </row>
    <row r="3084" spans="8:10" x14ac:dyDescent="0.25">
      <c r="H3084" s="69"/>
      <c r="I3084" s="69"/>
      <c r="J3084" s="69"/>
    </row>
    <row r="3085" spans="8:10" x14ac:dyDescent="0.25">
      <c r="H3085" s="69"/>
      <c r="I3085" s="69"/>
      <c r="J3085" s="69"/>
    </row>
    <row r="3086" spans="8:10" x14ac:dyDescent="0.25">
      <c r="H3086" s="69"/>
      <c r="I3086" s="69"/>
      <c r="J3086" s="69"/>
    </row>
    <row r="3087" spans="8:10" x14ac:dyDescent="0.25">
      <c r="H3087" s="69"/>
      <c r="I3087" s="69"/>
      <c r="J3087" s="69"/>
    </row>
    <row r="3088" spans="8:10" x14ac:dyDescent="0.25">
      <c r="H3088" s="69"/>
      <c r="I3088" s="69"/>
      <c r="J3088" s="69"/>
    </row>
    <row r="3089" spans="8:10" x14ac:dyDescent="0.25">
      <c r="H3089" s="69"/>
      <c r="I3089" s="69"/>
      <c r="J3089" s="69"/>
    </row>
    <row r="3090" spans="8:10" x14ac:dyDescent="0.25">
      <c r="H3090" s="69"/>
      <c r="I3090" s="69"/>
      <c r="J3090" s="69"/>
    </row>
    <row r="3091" spans="8:10" x14ac:dyDescent="0.25">
      <c r="H3091" s="69"/>
      <c r="I3091" s="69"/>
      <c r="J3091" s="69"/>
    </row>
    <row r="3092" spans="8:10" x14ac:dyDescent="0.25">
      <c r="H3092" s="69"/>
      <c r="I3092" s="69"/>
      <c r="J3092" s="69"/>
    </row>
    <row r="3093" spans="8:10" x14ac:dyDescent="0.25">
      <c r="H3093" s="69"/>
      <c r="I3093" s="69"/>
      <c r="J3093" s="69"/>
    </row>
    <row r="3094" spans="8:10" x14ac:dyDescent="0.25">
      <c r="H3094" s="69"/>
      <c r="I3094" s="69"/>
      <c r="J3094" s="69"/>
    </row>
    <row r="3095" spans="8:10" x14ac:dyDescent="0.25">
      <c r="H3095" s="69"/>
      <c r="I3095" s="69"/>
      <c r="J3095" s="69"/>
    </row>
    <row r="3096" spans="8:10" x14ac:dyDescent="0.25">
      <c r="H3096" s="69"/>
      <c r="I3096" s="69"/>
      <c r="J3096" s="69"/>
    </row>
    <row r="3097" spans="8:10" x14ac:dyDescent="0.25">
      <c r="H3097" s="69"/>
      <c r="I3097" s="69"/>
      <c r="J3097" s="69"/>
    </row>
    <row r="3098" spans="8:10" x14ac:dyDescent="0.25">
      <c r="H3098" s="69"/>
      <c r="I3098" s="69"/>
      <c r="J3098" s="69"/>
    </row>
    <row r="3099" spans="8:10" x14ac:dyDescent="0.25">
      <c r="H3099" s="69"/>
      <c r="I3099" s="69"/>
      <c r="J3099" s="69"/>
    </row>
    <row r="3100" spans="8:10" x14ac:dyDescent="0.25">
      <c r="H3100" s="69"/>
      <c r="I3100" s="69"/>
      <c r="J3100" s="69"/>
    </row>
    <row r="3101" spans="8:10" x14ac:dyDescent="0.25">
      <c r="H3101" s="69"/>
      <c r="I3101" s="69"/>
      <c r="J3101" s="69"/>
    </row>
    <row r="3102" spans="8:10" x14ac:dyDescent="0.25">
      <c r="H3102" s="69"/>
      <c r="I3102" s="69"/>
      <c r="J3102" s="69"/>
    </row>
    <row r="3103" spans="8:10" x14ac:dyDescent="0.25">
      <c r="H3103" s="69"/>
      <c r="I3103" s="69"/>
      <c r="J3103" s="69"/>
    </row>
    <row r="3104" spans="8:10" x14ac:dyDescent="0.25">
      <c r="H3104" s="69"/>
      <c r="I3104" s="69"/>
      <c r="J3104" s="69"/>
    </row>
    <row r="3105" spans="8:10" x14ac:dyDescent="0.25">
      <c r="H3105" s="69"/>
      <c r="I3105" s="69"/>
      <c r="J3105" s="69"/>
    </row>
    <row r="3106" spans="8:10" x14ac:dyDescent="0.25">
      <c r="H3106" s="69"/>
      <c r="I3106" s="69"/>
      <c r="J3106" s="69"/>
    </row>
    <row r="3107" spans="8:10" x14ac:dyDescent="0.25">
      <c r="H3107" s="69"/>
      <c r="I3107" s="69"/>
      <c r="J3107" s="69"/>
    </row>
    <row r="3108" spans="8:10" x14ac:dyDescent="0.25">
      <c r="H3108" s="69"/>
      <c r="I3108" s="69"/>
      <c r="J3108" s="69"/>
    </row>
    <row r="3109" spans="8:10" x14ac:dyDescent="0.25">
      <c r="H3109" s="69"/>
      <c r="I3109" s="69"/>
      <c r="J3109" s="69"/>
    </row>
    <row r="3110" spans="8:10" x14ac:dyDescent="0.25">
      <c r="H3110" s="69"/>
      <c r="I3110" s="69"/>
      <c r="J3110" s="69"/>
    </row>
    <row r="3111" spans="8:10" x14ac:dyDescent="0.25">
      <c r="H3111" s="69"/>
      <c r="I3111" s="69"/>
      <c r="J3111" s="69"/>
    </row>
    <row r="3112" spans="8:10" x14ac:dyDescent="0.25">
      <c r="H3112" s="69"/>
      <c r="I3112" s="69"/>
      <c r="J3112" s="69"/>
    </row>
    <row r="3113" spans="8:10" x14ac:dyDescent="0.25">
      <c r="H3113" s="69"/>
      <c r="I3113" s="69"/>
      <c r="J3113" s="69"/>
    </row>
    <row r="3114" spans="8:10" x14ac:dyDescent="0.25">
      <c r="H3114" s="69"/>
      <c r="I3114" s="69"/>
      <c r="J3114" s="69"/>
    </row>
    <row r="3115" spans="8:10" x14ac:dyDescent="0.25">
      <c r="H3115" s="69"/>
      <c r="I3115" s="69"/>
      <c r="J3115" s="69"/>
    </row>
    <row r="3116" spans="8:10" x14ac:dyDescent="0.25">
      <c r="H3116" s="69"/>
      <c r="I3116" s="69"/>
      <c r="J3116" s="69"/>
    </row>
    <row r="3117" spans="8:10" x14ac:dyDescent="0.25">
      <c r="H3117" s="69"/>
      <c r="I3117" s="69"/>
      <c r="J3117" s="69"/>
    </row>
    <row r="3118" spans="8:10" x14ac:dyDescent="0.25">
      <c r="H3118" s="69"/>
      <c r="I3118" s="69"/>
      <c r="J3118" s="69"/>
    </row>
    <row r="3119" spans="8:10" x14ac:dyDescent="0.25">
      <c r="H3119" s="69"/>
      <c r="I3119" s="69"/>
      <c r="J3119" s="69"/>
    </row>
    <row r="3120" spans="8:10" x14ac:dyDescent="0.25">
      <c r="H3120" s="69"/>
      <c r="I3120" s="69"/>
      <c r="J3120" s="69"/>
    </row>
    <row r="3121" spans="8:10" x14ac:dyDescent="0.25">
      <c r="H3121" s="69"/>
      <c r="I3121" s="69"/>
      <c r="J3121" s="69"/>
    </row>
    <row r="3122" spans="8:10" x14ac:dyDescent="0.25">
      <c r="H3122" s="69"/>
      <c r="I3122" s="69"/>
      <c r="J3122" s="69"/>
    </row>
    <row r="3123" spans="8:10" x14ac:dyDescent="0.25">
      <c r="H3123" s="69"/>
      <c r="I3123" s="69"/>
      <c r="J3123" s="69"/>
    </row>
    <row r="3124" spans="8:10" x14ac:dyDescent="0.25">
      <c r="H3124" s="69"/>
      <c r="I3124" s="69"/>
      <c r="J3124" s="69"/>
    </row>
    <row r="3125" spans="8:10" x14ac:dyDescent="0.25">
      <c r="H3125" s="69"/>
      <c r="I3125" s="69"/>
      <c r="J3125" s="69"/>
    </row>
    <row r="3126" spans="8:10" x14ac:dyDescent="0.25">
      <c r="H3126" s="69"/>
      <c r="I3126" s="69"/>
      <c r="J3126" s="69"/>
    </row>
    <row r="3127" spans="8:10" x14ac:dyDescent="0.25">
      <c r="H3127" s="69"/>
      <c r="I3127" s="69"/>
      <c r="J3127" s="69"/>
    </row>
    <row r="3128" spans="8:10" x14ac:dyDescent="0.25">
      <c r="H3128" s="69"/>
      <c r="I3128" s="69"/>
      <c r="J3128" s="69"/>
    </row>
    <row r="3129" spans="8:10" x14ac:dyDescent="0.25">
      <c r="H3129" s="69"/>
      <c r="I3129" s="69"/>
      <c r="J3129" s="69"/>
    </row>
    <row r="3130" spans="8:10" x14ac:dyDescent="0.25">
      <c r="H3130" s="69"/>
      <c r="I3130" s="69"/>
      <c r="J3130" s="69"/>
    </row>
    <row r="3131" spans="8:10" x14ac:dyDescent="0.25">
      <c r="H3131" s="69"/>
      <c r="I3131" s="69"/>
      <c r="J3131" s="69"/>
    </row>
    <row r="3132" spans="8:10" x14ac:dyDescent="0.25">
      <c r="H3132" s="69"/>
      <c r="I3132" s="69"/>
      <c r="J3132" s="69"/>
    </row>
    <row r="3133" spans="8:10" x14ac:dyDescent="0.25">
      <c r="H3133" s="69"/>
      <c r="I3133" s="69"/>
      <c r="J3133" s="69"/>
    </row>
    <row r="3134" spans="8:10" x14ac:dyDescent="0.25">
      <c r="H3134" s="69"/>
      <c r="I3134" s="69"/>
      <c r="J3134" s="69"/>
    </row>
    <row r="3135" spans="8:10" x14ac:dyDescent="0.25">
      <c r="H3135" s="69"/>
      <c r="I3135" s="69"/>
      <c r="J3135" s="69"/>
    </row>
    <row r="3136" spans="8:10" x14ac:dyDescent="0.25">
      <c r="H3136" s="69"/>
      <c r="I3136" s="69"/>
      <c r="J3136" s="69"/>
    </row>
    <row r="3137" spans="8:10" x14ac:dyDescent="0.25">
      <c r="H3137" s="69"/>
      <c r="I3137" s="69"/>
      <c r="J3137" s="69"/>
    </row>
    <row r="3138" spans="8:10" x14ac:dyDescent="0.25">
      <c r="H3138" s="69"/>
      <c r="I3138" s="69"/>
      <c r="J3138" s="69"/>
    </row>
    <row r="3139" spans="8:10" x14ac:dyDescent="0.25">
      <c r="H3139" s="69"/>
      <c r="I3139" s="69"/>
      <c r="J3139" s="69"/>
    </row>
    <row r="3140" spans="8:10" x14ac:dyDescent="0.25">
      <c r="H3140" s="69"/>
      <c r="I3140" s="69"/>
      <c r="J3140" s="69"/>
    </row>
    <row r="3141" spans="8:10" x14ac:dyDescent="0.25">
      <c r="H3141" s="69"/>
      <c r="I3141" s="69"/>
      <c r="J3141" s="69"/>
    </row>
    <row r="3142" spans="8:10" x14ac:dyDescent="0.25">
      <c r="H3142" s="69"/>
      <c r="I3142" s="69"/>
      <c r="J3142" s="69"/>
    </row>
    <row r="3143" spans="8:10" x14ac:dyDescent="0.25">
      <c r="H3143" s="69"/>
      <c r="I3143" s="69"/>
      <c r="J3143" s="69"/>
    </row>
    <row r="3144" spans="8:10" x14ac:dyDescent="0.25">
      <c r="H3144" s="69"/>
      <c r="I3144" s="69"/>
      <c r="J3144" s="69"/>
    </row>
    <row r="3145" spans="8:10" x14ac:dyDescent="0.25">
      <c r="H3145" s="69"/>
      <c r="I3145" s="69"/>
      <c r="J3145" s="69"/>
    </row>
    <row r="3146" spans="8:10" x14ac:dyDescent="0.25">
      <c r="H3146" s="69"/>
      <c r="I3146" s="69"/>
      <c r="J3146" s="69"/>
    </row>
    <row r="3147" spans="8:10" x14ac:dyDescent="0.25">
      <c r="H3147" s="69"/>
      <c r="I3147" s="69"/>
      <c r="J3147" s="69"/>
    </row>
    <row r="3148" spans="8:10" x14ac:dyDescent="0.25">
      <c r="H3148" s="69"/>
      <c r="I3148" s="69"/>
      <c r="J3148" s="69"/>
    </row>
    <row r="3149" spans="8:10" x14ac:dyDescent="0.25">
      <c r="H3149" s="69"/>
      <c r="I3149" s="69"/>
      <c r="J3149" s="69"/>
    </row>
    <row r="3150" spans="8:10" x14ac:dyDescent="0.25">
      <c r="H3150" s="69"/>
      <c r="I3150" s="69"/>
      <c r="J3150" s="69"/>
    </row>
    <row r="3151" spans="8:10" x14ac:dyDescent="0.25">
      <c r="H3151" s="69"/>
      <c r="I3151" s="69"/>
      <c r="J3151" s="69"/>
    </row>
    <row r="3152" spans="8:10" x14ac:dyDescent="0.25">
      <c r="H3152" s="69"/>
      <c r="I3152" s="69"/>
      <c r="J3152" s="69"/>
    </row>
    <row r="3153" spans="8:10" x14ac:dyDescent="0.25">
      <c r="H3153" s="69"/>
      <c r="I3153" s="69"/>
      <c r="J3153" s="69"/>
    </row>
    <row r="3154" spans="8:10" x14ac:dyDescent="0.25">
      <c r="H3154" s="69"/>
      <c r="I3154" s="69"/>
      <c r="J3154" s="69"/>
    </row>
    <row r="3155" spans="8:10" x14ac:dyDescent="0.25">
      <c r="H3155" s="69"/>
      <c r="I3155" s="69"/>
      <c r="J3155" s="69"/>
    </row>
    <row r="3156" spans="8:10" x14ac:dyDescent="0.25">
      <c r="H3156" s="69"/>
      <c r="I3156" s="69"/>
      <c r="J3156" s="69"/>
    </row>
    <row r="3157" spans="8:10" x14ac:dyDescent="0.25">
      <c r="H3157" s="69"/>
      <c r="I3157" s="69"/>
      <c r="J3157" s="69"/>
    </row>
    <row r="3158" spans="8:10" x14ac:dyDescent="0.25">
      <c r="H3158" s="69"/>
      <c r="I3158" s="69"/>
      <c r="J3158" s="69"/>
    </row>
    <row r="3159" spans="8:10" x14ac:dyDescent="0.25">
      <c r="H3159" s="69"/>
      <c r="I3159" s="69"/>
      <c r="J3159" s="69"/>
    </row>
    <row r="3160" spans="8:10" x14ac:dyDescent="0.25">
      <c r="H3160" s="69"/>
      <c r="I3160" s="69"/>
      <c r="J3160" s="69"/>
    </row>
    <row r="3161" spans="8:10" x14ac:dyDescent="0.25">
      <c r="H3161" s="69"/>
      <c r="I3161" s="69"/>
      <c r="J3161" s="69"/>
    </row>
    <row r="3162" spans="8:10" x14ac:dyDescent="0.25">
      <c r="H3162" s="69"/>
      <c r="I3162" s="69"/>
      <c r="J3162" s="69"/>
    </row>
    <row r="3163" spans="8:10" x14ac:dyDescent="0.25">
      <c r="H3163" s="69"/>
      <c r="I3163" s="69"/>
      <c r="J3163" s="69"/>
    </row>
    <row r="3164" spans="8:10" x14ac:dyDescent="0.25">
      <c r="H3164" s="69"/>
      <c r="I3164" s="69"/>
      <c r="J3164" s="69"/>
    </row>
    <row r="3165" spans="8:10" x14ac:dyDescent="0.25">
      <c r="H3165" s="69"/>
      <c r="I3165" s="69"/>
      <c r="J3165" s="69"/>
    </row>
    <row r="3166" spans="8:10" x14ac:dyDescent="0.25">
      <c r="H3166" s="69"/>
      <c r="I3166" s="69"/>
      <c r="J3166" s="69"/>
    </row>
    <row r="3167" spans="8:10" x14ac:dyDescent="0.25">
      <c r="H3167" s="69"/>
      <c r="I3167" s="69"/>
      <c r="J3167" s="69"/>
    </row>
    <row r="3168" spans="8:10" x14ac:dyDescent="0.25">
      <c r="H3168" s="69"/>
      <c r="I3168" s="69"/>
      <c r="J3168" s="69"/>
    </row>
    <row r="3169" spans="8:10" x14ac:dyDescent="0.25">
      <c r="H3169" s="69"/>
      <c r="I3169" s="69"/>
      <c r="J3169" s="69"/>
    </row>
    <row r="3170" spans="8:10" x14ac:dyDescent="0.25">
      <c r="H3170" s="69"/>
      <c r="I3170" s="69"/>
      <c r="J3170" s="69"/>
    </row>
    <row r="3171" spans="8:10" x14ac:dyDescent="0.25">
      <c r="H3171" s="69"/>
      <c r="I3171" s="69"/>
      <c r="J3171" s="69"/>
    </row>
    <row r="3172" spans="8:10" x14ac:dyDescent="0.25">
      <c r="H3172" s="69"/>
      <c r="I3172" s="69"/>
      <c r="J3172" s="69"/>
    </row>
    <row r="3173" spans="8:10" x14ac:dyDescent="0.25">
      <c r="H3173" s="69"/>
      <c r="I3173" s="69"/>
      <c r="J3173" s="69"/>
    </row>
    <row r="3174" spans="8:10" x14ac:dyDescent="0.25">
      <c r="H3174" s="69"/>
      <c r="I3174" s="69"/>
      <c r="J3174" s="69"/>
    </row>
    <row r="3175" spans="8:10" x14ac:dyDescent="0.25">
      <c r="H3175" s="69"/>
      <c r="I3175" s="69"/>
      <c r="J3175" s="69"/>
    </row>
  </sheetData>
  <mergeCells count="2">
    <mergeCell ref="A3:I3"/>
    <mergeCell ref="A4:I4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131" workbookViewId="0">
      <selection activeCell="E135" sqref="E135"/>
    </sheetView>
  </sheetViews>
  <sheetFormatPr defaultColWidth="8.85546875" defaultRowHeight="12.75" x14ac:dyDescent="0.2"/>
  <cols>
    <col min="1" max="1" width="6" style="106" customWidth="1"/>
    <col min="2" max="2" width="15.5703125" style="106" customWidth="1"/>
    <col min="3" max="3" width="26.140625" style="106" customWidth="1"/>
    <col min="4" max="4" width="19" style="106" customWidth="1"/>
    <col min="5" max="5" width="16" style="106" customWidth="1"/>
    <col min="6" max="6" width="24.140625" style="106" customWidth="1"/>
    <col min="7" max="7" width="14.28515625" style="106" customWidth="1"/>
    <col min="8" max="256" width="8.85546875" style="106"/>
    <col min="257" max="257" width="6" style="106" customWidth="1"/>
    <col min="258" max="258" width="15.5703125" style="106" customWidth="1"/>
    <col min="259" max="259" width="26.140625" style="106" customWidth="1"/>
    <col min="260" max="260" width="19" style="106" customWidth="1"/>
    <col min="261" max="261" width="16" style="106" customWidth="1"/>
    <col min="262" max="262" width="24.140625" style="106" customWidth="1"/>
    <col min="263" max="263" width="14.28515625" style="106" customWidth="1"/>
    <col min="264" max="512" width="8.85546875" style="106"/>
    <col min="513" max="513" width="6" style="106" customWidth="1"/>
    <col min="514" max="514" width="15.5703125" style="106" customWidth="1"/>
    <col min="515" max="515" width="26.140625" style="106" customWidth="1"/>
    <col min="516" max="516" width="19" style="106" customWidth="1"/>
    <col min="517" max="517" width="16" style="106" customWidth="1"/>
    <col min="518" max="518" width="24.140625" style="106" customWidth="1"/>
    <col min="519" max="519" width="14.28515625" style="106" customWidth="1"/>
    <col min="520" max="768" width="8.85546875" style="106"/>
    <col min="769" max="769" width="6" style="106" customWidth="1"/>
    <col min="770" max="770" width="15.5703125" style="106" customWidth="1"/>
    <col min="771" max="771" width="26.140625" style="106" customWidth="1"/>
    <col min="772" max="772" width="19" style="106" customWidth="1"/>
    <col min="773" max="773" width="16" style="106" customWidth="1"/>
    <col min="774" max="774" width="24.140625" style="106" customWidth="1"/>
    <col min="775" max="775" width="14.28515625" style="106" customWidth="1"/>
    <col min="776" max="1024" width="8.85546875" style="106"/>
    <col min="1025" max="1025" width="6" style="106" customWidth="1"/>
    <col min="1026" max="1026" width="15.5703125" style="106" customWidth="1"/>
    <col min="1027" max="1027" width="26.140625" style="106" customWidth="1"/>
    <col min="1028" max="1028" width="19" style="106" customWidth="1"/>
    <col min="1029" max="1029" width="16" style="106" customWidth="1"/>
    <col min="1030" max="1030" width="24.140625" style="106" customWidth="1"/>
    <col min="1031" max="1031" width="14.28515625" style="106" customWidth="1"/>
    <col min="1032" max="1280" width="8.85546875" style="106"/>
    <col min="1281" max="1281" width="6" style="106" customWidth="1"/>
    <col min="1282" max="1282" width="15.5703125" style="106" customWidth="1"/>
    <col min="1283" max="1283" width="26.140625" style="106" customWidth="1"/>
    <col min="1284" max="1284" width="19" style="106" customWidth="1"/>
    <col min="1285" max="1285" width="16" style="106" customWidth="1"/>
    <col min="1286" max="1286" width="24.140625" style="106" customWidth="1"/>
    <col min="1287" max="1287" width="14.28515625" style="106" customWidth="1"/>
    <col min="1288" max="1536" width="8.85546875" style="106"/>
    <col min="1537" max="1537" width="6" style="106" customWidth="1"/>
    <col min="1538" max="1538" width="15.5703125" style="106" customWidth="1"/>
    <col min="1539" max="1539" width="26.140625" style="106" customWidth="1"/>
    <col min="1540" max="1540" width="19" style="106" customWidth="1"/>
    <col min="1541" max="1541" width="16" style="106" customWidth="1"/>
    <col min="1542" max="1542" width="24.140625" style="106" customWidth="1"/>
    <col min="1543" max="1543" width="14.28515625" style="106" customWidth="1"/>
    <col min="1544" max="1792" width="8.85546875" style="106"/>
    <col min="1793" max="1793" width="6" style="106" customWidth="1"/>
    <col min="1794" max="1794" width="15.5703125" style="106" customWidth="1"/>
    <col min="1795" max="1795" width="26.140625" style="106" customWidth="1"/>
    <col min="1796" max="1796" width="19" style="106" customWidth="1"/>
    <col min="1797" max="1797" width="16" style="106" customWidth="1"/>
    <col min="1798" max="1798" width="24.140625" style="106" customWidth="1"/>
    <col min="1799" max="1799" width="14.28515625" style="106" customWidth="1"/>
    <col min="1800" max="2048" width="8.85546875" style="106"/>
    <col min="2049" max="2049" width="6" style="106" customWidth="1"/>
    <col min="2050" max="2050" width="15.5703125" style="106" customWidth="1"/>
    <col min="2051" max="2051" width="26.140625" style="106" customWidth="1"/>
    <col min="2052" max="2052" width="19" style="106" customWidth="1"/>
    <col min="2053" max="2053" width="16" style="106" customWidth="1"/>
    <col min="2054" max="2054" width="24.140625" style="106" customWidth="1"/>
    <col min="2055" max="2055" width="14.28515625" style="106" customWidth="1"/>
    <col min="2056" max="2304" width="8.85546875" style="106"/>
    <col min="2305" max="2305" width="6" style="106" customWidth="1"/>
    <col min="2306" max="2306" width="15.5703125" style="106" customWidth="1"/>
    <col min="2307" max="2307" width="26.140625" style="106" customWidth="1"/>
    <col min="2308" max="2308" width="19" style="106" customWidth="1"/>
    <col min="2309" max="2309" width="16" style="106" customWidth="1"/>
    <col min="2310" max="2310" width="24.140625" style="106" customWidth="1"/>
    <col min="2311" max="2311" width="14.28515625" style="106" customWidth="1"/>
    <col min="2312" max="2560" width="8.85546875" style="106"/>
    <col min="2561" max="2561" width="6" style="106" customWidth="1"/>
    <col min="2562" max="2562" width="15.5703125" style="106" customWidth="1"/>
    <col min="2563" max="2563" width="26.140625" style="106" customWidth="1"/>
    <col min="2564" max="2564" width="19" style="106" customWidth="1"/>
    <col min="2565" max="2565" width="16" style="106" customWidth="1"/>
    <col min="2566" max="2566" width="24.140625" style="106" customWidth="1"/>
    <col min="2567" max="2567" width="14.28515625" style="106" customWidth="1"/>
    <col min="2568" max="2816" width="8.85546875" style="106"/>
    <col min="2817" max="2817" width="6" style="106" customWidth="1"/>
    <col min="2818" max="2818" width="15.5703125" style="106" customWidth="1"/>
    <col min="2819" max="2819" width="26.140625" style="106" customWidth="1"/>
    <col min="2820" max="2820" width="19" style="106" customWidth="1"/>
    <col min="2821" max="2821" width="16" style="106" customWidth="1"/>
    <col min="2822" max="2822" width="24.140625" style="106" customWidth="1"/>
    <col min="2823" max="2823" width="14.28515625" style="106" customWidth="1"/>
    <col min="2824" max="3072" width="8.85546875" style="106"/>
    <col min="3073" max="3073" width="6" style="106" customWidth="1"/>
    <col min="3074" max="3074" width="15.5703125" style="106" customWidth="1"/>
    <col min="3075" max="3075" width="26.140625" style="106" customWidth="1"/>
    <col min="3076" max="3076" width="19" style="106" customWidth="1"/>
    <col min="3077" max="3077" width="16" style="106" customWidth="1"/>
    <col min="3078" max="3078" width="24.140625" style="106" customWidth="1"/>
    <col min="3079" max="3079" width="14.28515625" style="106" customWidth="1"/>
    <col min="3080" max="3328" width="8.85546875" style="106"/>
    <col min="3329" max="3329" width="6" style="106" customWidth="1"/>
    <col min="3330" max="3330" width="15.5703125" style="106" customWidth="1"/>
    <col min="3331" max="3331" width="26.140625" style="106" customWidth="1"/>
    <col min="3332" max="3332" width="19" style="106" customWidth="1"/>
    <col min="3333" max="3333" width="16" style="106" customWidth="1"/>
    <col min="3334" max="3334" width="24.140625" style="106" customWidth="1"/>
    <col min="3335" max="3335" width="14.28515625" style="106" customWidth="1"/>
    <col min="3336" max="3584" width="8.85546875" style="106"/>
    <col min="3585" max="3585" width="6" style="106" customWidth="1"/>
    <col min="3586" max="3586" width="15.5703125" style="106" customWidth="1"/>
    <col min="3587" max="3587" width="26.140625" style="106" customWidth="1"/>
    <col min="3588" max="3588" width="19" style="106" customWidth="1"/>
    <col min="3589" max="3589" width="16" style="106" customWidth="1"/>
    <col min="3590" max="3590" width="24.140625" style="106" customWidth="1"/>
    <col min="3591" max="3591" width="14.28515625" style="106" customWidth="1"/>
    <col min="3592" max="3840" width="8.85546875" style="106"/>
    <col min="3841" max="3841" width="6" style="106" customWidth="1"/>
    <col min="3842" max="3842" width="15.5703125" style="106" customWidth="1"/>
    <col min="3843" max="3843" width="26.140625" style="106" customWidth="1"/>
    <col min="3844" max="3844" width="19" style="106" customWidth="1"/>
    <col min="3845" max="3845" width="16" style="106" customWidth="1"/>
    <col min="3846" max="3846" width="24.140625" style="106" customWidth="1"/>
    <col min="3847" max="3847" width="14.28515625" style="106" customWidth="1"/>
    <col min="3848" max="4096" width="8.85546875" style="106"/>
    <col min="4097" max="4097" width="6" style="106" customWidth="1"/>
    <col min="4098" max="4098" width="15.5703125" style="106" customWidth="1"/>
    <col min="4099" max="4099" width="26.140625" style="106" customWidth="1"/>
    <col min="4100" max="4100" width="19" style="106" customWidth="1"/>
    <col min="4101" max="4101" width="16" style="106" customWidth="1"/>
    <col min="4102" max="4102" width="24.140625" style="106" customWidth="1"/>
    <col min="4103" max="4103" width="14.28515625" style="106" customWidth="1"/>
    <col min="4104" max="4352" width="8.85546875" style="106"/>
    <col min="4353" max="4353" width="6" style="106" customWidth="1"/>
    <col min="4354" max="4354" width="15.5703125" style="106" customWidth="1"/>
    <col min="4355" max="4355" width="26.140625" style="106" customWidth="1"/>
    <col min="4356" max="4356" width="19" style="106" customWidth="1"/>
    <col min="4357" max="4357" width="16" style="106" customWidth="1"/>
    <col min="4358" max="4358" width="24.140625" style="106" customWidth="1"/>
    <col min="4359" max="4359" width="14.28515625" style="106" customWidth="1"/>
    <col min="4360" max="4608" width="8.85546875" style="106"/>
    <col min="4609" max="4609" width="6" style="106" customWidth="1"/>
    <col min="4610" max="4610" width="15.5703125" style="106" customWidth="1"/>
    <col min="4611" max="4611" width="26.140625" style="106" customWidth="1"/>
    <col min="4612" max="4612" width="19" style="106" customWidth="1"/>
    <col min="4613" max="4613" width="16" style="106" customWidth="1"/>
    <col min="4614" max="4614" width="24.140625" style="106" customWidth="1"/>
    <col min="4615" max="4615" width="14.28515625" style="106" customWidth="1"/>
    <col min="4616" max="4864" width="8.85546875" style="106"/>
    <col min="4865" max="4865" width="6" style="106" customWidth="1"/>
    <col min="4866" max="4866" width="15.5703125" style="106" customWidth="1"/>
    <col min="4867" max="4867" width="26.140625" style="106" customWidth="1"/>
    <col min="4868" max="4868" width="19" style="106" customWidth="1"/>
    <col min="4869" max="4869" width="16" style="106" customWidth="1"/>
    <col min="4870" max="4870" width="24.140625" style="106" customWidth="1"/>
    <col min="4871" max="4871" width="14.28515625" style="106" customWidth="1"/>
    <col min="4872" max="5120" width="8.85546875" style="106"/>
    <col min="5121" max="5121" width="6" style="106" customWidth="1"/>
    <col min="5122" max="5122" width="15.5703125" style="106" customWidth="1"/>
    <col min="5123" max="5123" width="26.140625" style="106" customWidth="1"/>
    <col min="5124" max="5124" width="19" style="106" customWidth="1"/>
    <col min="5125" max="5125" width="16" style="106" customWidth="1"/>
    <col min="5126" max="5126" width="24.140625" style="106" customWidth="1"/>
    <col min="5127" max="5127" width="14.28515625" style="106" customWidth="1"/>
    <col min="5128" max="5376" width="8.85546875" style="106"/>
    <col min="5377" max="5377" width="6" style="106" customWidth="1"/>
    <col min="5378" max="5378" width="15.5703125" style="106" customWidth="1"/>
    <col min="5379" max="5379" width="26.140625" style="106" customWidth="1"/>
    <col min="5380" max="5380" width="19" style="106" customWidth="1"/>
    <col min="5381" max="5381" width="16" style="106" customWidth="1"/>
    <col min="5382" max="5382" width="24.140625" style="106" customWidth="1"/>
    <col min="5383" max="5383" width="14.28515625" style="106" customWidth="1"/>
    <col min="5384" max="5632" width="8.85546875" style="106"/>
    <col min="5633" max="5633" width="6" style="106" customWidth="1"/>
    <col min="5634" max="5634" width="15.5703125" style="106" customWidth="1"/>
    <col min="5635" max="5635" width="26.140625" style="106" customWidth="1"/>
    <col min="5636" max="5636" width="19" style="106" customWidth="1"/>
    <col min="5637" max="5637" width="16" style="106" customWidth="1"/>
    <col min="5638" max="5638" width="24.140625" style="106" customWidth="1"/>
    <col min="5639" max="5639" width="14.28515625" style="106" customWidth="1"/>
    <col min="5640" max="5888" width="8.85546875" style="106"/>
    <col min="5889" max="5889" width="6" style="106" customWidth="1"/>
    <col min="5890" max="5890" width="15.5703125" style="106" customWidth="1"/>
    <col min="5891" max="5891" width="26.140625" style="106" customWidth="1"/>
    <col min="5892" max="5892" width="19" style="106" customWidth="1"/>
    <col min="5893" max="5893" width="16" style="106" customWidth="1"/>
    <col min="5894" max="5894" width="24.140625" style="106" customWidth="1"/>
    <col min="5895" max="5895" width="14.28515625" style="106" customWidth="1"/>
    <col min="5896" max="6144" width="8.85546875" style="106"/>
    <col min="6145" max="6145" width="6" style="106" customWidth="1"/>
    <col min="6146" max="6146" width="15.5703125" style="106" customWidth="1"/>
    <col min="6147" max="6147" width="26.140625" style="106" customWidth="1"/>
    <col min="6148" max="6148" width="19" style="106" customWidth="1"/>
    <col min="6149" max="6149" width="16" style="106" customWidth="1"/>
    <col min="6150" max="6150" width="24.140625" style="106" customWidth="1"/>
    <col min="6151" max="6151" width="14.28515625" style="106" customWidth="1"/>
    <col min="6152" max="6400" width="8.85546875" style="106"/>
    <col min="6401" max="6401" width="6" style="106" customWidth="1"/>
    <col min="6402" max="6402" width="15.5703125" style="106" customWidth="1"/>
    <col min="6403" max="6403" width="26.140625" style="106" customWidth="1"/>
    <col min="6404" max="6404" width="19" style="106" customWidth="1"/>
    <col min="6405" max="6405" width="16" style="106" customWidth="1"/>
    <col min="6406" max="6406" width="24.140625" style="106" customWidth="1"/>
    <col min="6407" max="6407" width="14.28515625" style="106" customWidth="1"/>
    <col min="6408" max="6656" width="8.85546875" style="106"/>
    <col min="6657" max="6657" width="6" style="106" customWidth="1"/>
    <col min="6658" max="6658" width="15.5703125" style="106" customWidth="1"/>
    <col min="6659" max="6659" width="26.140625" style="106" customWidth="1"/>
    <col min="6660" max="6660" width="19" style="106" customWidth="1"/>
    <col min="6661" max="6661" width="16" style="106" customWidth="1"/>
    <col min="6662" max="6662" width="24.140625" style="106" customWidth="1"/>
    <col min="6663" max="6663" width="14.28515625" style="106" customWidth="1"/>
    <col min="6664" max="6912" width="8.85546875" style="106"/>
    <col min="6913" max="6913" width="6" style="106" customWidth="1"/>
    <col min="6914" max="6914" width="15.5703125" style="106" customWidth="1"/>
    <col min="6915" max="6915" width="26.140625" style="106" customWidth="1"/>
    <col min="6916" max="6916" width="19" style="106" customWidth="1"/>
    <col min="6917" max="6917" width="16" style="106" customWidth="1"/>
    <col min="6918" max="6918" width="24.140625" style="106" customWidth="1"/>
    <col min="6919" max="6919" width="14.28515625" style="106" customWidth="1"/>
    <col min="6920" max="7168" width="8.85546875" style="106"/>
    <col min="7169" max="7169" width="6" style="106" customWidth="1"/>
    <col min="7170" max="7170" width="15.5703125" style="106" customWidth="1"/>
    <col min="7171" max="7171" width="26.140625" style="106" customWidth="1"/>
    <col min="7172" max="7172" width="19" style="106" customWidth="1"/>
    <col min="7173" max="7173" width="16" style="106" customWidth="1"/>
    <col min="7174" max="7174" width="24.140625" style="106" customWidth="1"/>
    <col min="7175" max="7175" width="14.28515625" style="106" customWidth="1"/>
    <col min="7176" max="7424" width="8.85546875" style="106"/>
    <col min="7425" max="7425" width="6" style="106" customWidth="1"/>
    <col min="7426" max="7426" width="15.5703125" style="106" customWidth="1"/>
    <col min="7427" max="7427" width="26.140625" style="106" customWidth="1"/>
    <col min="7428" max="7428" width="19" style="106" customWidth="1"/>
    <col min="7429" max="7429" width="16" style="106" customWidth="1"/>
    <col min="7430" max="7430" width="24.140625" style="106" customWidth="1"/>
    <col min="7431" max="7431" width="14.28515625" style="106" customWidth="1"/>
    <col min="7432" max="7680" width="8.85546875" style="106"/>
    <col min="7681" max="7681" width="6" style="106" customWidth="1"/>
    <col min="7682" max="7682" width="15.5703125" style="106" customWidth="1"/>
    <col min="7683" max="7683" width="26.140625" style="106" customWidth="1"/>
    <col min="7684" max="7684" width="19" style="106" customWidth="1"/>
    <col min="7685" max="7685" width="16" style="106" customWidth="1"/>
    <col min="7686" max="7686" width="24.140625" style="106" customWidth="1"/>
    <col min="7687" max="7687" width="14.28515625" style="106" customWidth="1"/>
    <col min="7688" max="7936" width="8.85546875" style="106"/>
    <col min="7937" max="7937" width="6" style="106" customWidth="1"/>
    <col min="7938" max="7938" width="15.5703125" style="106" customWidth="1"/>
    <col min="7939" max="7939" width="26.140625" style="106" customWidth="1"/>
    <col min="7940" max="7940" width="19" style="106" customWidth="1"/>
    <col min="7941" max="7941" width="16" style="106" customWidth="1"/>
    <col min="7942" max="7942" width="24.140625" style="106" customWidth="1"/>
    <col min="7943" max="7943" width="14.28515625" style="106" customWidth="1"/>
    <col min="7944" max="8192" width="8.85546875" style="106"/>
    <col min="8193" max="8193" width="6" style="106" customWidth="1"/>
    <col min="8194" max="8194" width="15.5703125" style="106" customWidth="1"/>
    <col min="8195" max="8195" width="26.140625" style="106" customWidth="1"/>
    <col min="8196" max="8196" width="19" style="106" customWidth="1"/>
    <col min="8197" max="8197" width="16" style="106" customWidth="1"/>
    <col min="8198" max="8198" width="24.140625" style="106" customWidth="1"/>
    <col min="8199" max="8199" width="14.28515625" style="106" customWidth="1"/>
    <col min="8200" max="8448" width="8.85546875" style="106"/>
    <col min="8449" max="8449" width="6" style="106" customWidth="1"/>
    <col min="8450" max="8450" width="15.5703125" style="106" customWidth="1"/>
    <col min="8451" max="8451" width="26.140625" style="106" customWidth="1"/>
    <col min="8452" max="8452" width="19" style="106" customWidth="1"/>
    <col min="8453" max="8453" width="16" style="106" customWidth="1"/>
    <col min="8454" max="8454" width="24.140625" style="106" customWidth="1"/>
    <col min="8455" max="8455" width="14.28515625" style="106" customWidth="1"/>
    <col min="8456" max="8704" width="8.85546875" style="106"/>
    <col min="8705" max="8705" width="6" style="106" customWidth="1"/>
    <col min="8706" max="8706" width="15.5703125" style="106" customWidth="1"/>
    <col min="8707" max="8707" width="26.140625" style="106" customWidth="1"/>
    <col min="8708" max="8708" width="19" style="106" customWidth="1"/>
    <col min="8709" max="8709" width="16" style="106" customWidth="1"/>
    <col min="8710" max="8710" width="24.140625" style="106" customWidth="1"/>
    <col min="8711" max="8711" width="14.28515625" style="106" customWidth="1"/>
    <col min="8712" max="8960" width="8.85546875" style="106"/>
    <col min="8961" max="8961" width="6" style="106" customWidth="1"/>
    <col min="8962" max="8962" width="15.5703125" style="106" customWidth="1"/>
    <col min="8963" max="8963" width="26.140625" style="106" customWidth="1"/>
    <col min="8964" max="8964" width="19" style="106" customWidth="1"/>
    <col min="8965" max="8965" width="16" style="106" customWidth="1"/>
    <col min="8966" max="8966" width="24.140625" style="106" customWidth="1"/>
    <col min="8967" max="8967" width="14.28515625" style="106" customWidth="1"/>
    <col min="8968" max="9216" width="8.85546875" style="106"/>
    <col min="9217" max="9217" width="6" style="106" customWidth="1"/>
    <col min="9218" max="9218" width="15.5703125" style="106" customWidth="1"/>
    <col min="9219" max="9219" width="26.140625" style="106" customWidth="1"/>
    <col min="9220" max="9220" width="19" style="106" customWidth="1"/>
    <col min="9221" max="9221" width="16" style="106" customWidth="1"/>
    <col min="9222" max="9222" width="24.140625" style="106" customWidth="1"/>
    <col min="9223" max="9223" width="14.28515625" style="106" customWidth="1"/>
    <col min="9224" max="9472" width="8.85546875" style="106"/>
    <col min="9473" max="9473" width="6" style="106" customWidth="1"/>
    <col min="9474" max="9474" width="15.5703125" style="106" customWidth="1"/>
    <col min="9475" max="9475" width="26.140625" style="106" customWidth="1"/>
    <col min="9476" max="9476" width="19" style="106" customWidth="1"/>
    <col min="9477" max="9477" width="16" style="106" customWidth="1"/>
    <col min="9478" max="9478" width="24.140625" style="106" customWidth="1"/>
    <col min="9479" max="9479" width="14.28515625" style="106" customWidth="1"/>
    <col min="9480" max="9728" width="8.85546875" style="106"/>
    <col min="9729" max="9729" width="6" style="106" customWidth="1"/>
    <col min="9730" max="9730" width="15.5703125" style="106" customWidth="1"/>
    <col min="9731" max="9731" width="26.140625" style="106" customWidth="1"/>
    <col min="9732" max="9732" width="19" style="106" customWidth="1"/>
    <col min="9733" max="9733" width="16" style="106" customWidth="1"/>
    <col min="9734" max="9734" width="24.140625" style="106" customWidth="1"/>
    <col min="9735" max="9735" width="14.28515625" style="106" customWidth="1"/>
    <col min="9736" max="9984" width="8.85546875" style="106"/>
    <col min="9985" max="9985" width="6" style="106" customWidth="1"/>
    <col min="9986" max="9986" width="15.5703125" style="106" customWidth="1"/>
    <col min="9987" max="9987" width="26.140625" style="106" customWidth="1"/>
    <col min="9988" max="9988" width="19" style="106" customWidth="1"/>
    <col min="9989" max="9989" width="16" style="106" customWidth="1"/>
    <col min="9990" max="9990" width="24.140625" style="106" customWidth="1"/>
    <col min="9991" max="9991" width="14.28515625" style="106" customWidth="1"/>
    <col min="9992" max="10240" width="8.85546875" style="106"/>
    <col min="10241" max="10241" width="6" style="106" customWidth="1"/>
    <col min="10242" max="10242" width="15.5703125" style="106" customWidth="1"/>
    <col min="10243" max="10243" width="26.140625" style="106" customWidth="1"/>
    <col min="10244" max="10244" width="19" style="106" customWidth="1"/>
    <col min="10245" max="10245" width="16" style="106" customWidth="1"/>
    <col min="10246" max="10246" width="24.140625" style="106" customWidth="1"/>
    <col min="10247" max="10247" width="14.28515625" style="106" customWidth="1"/>
    <col min="10248" max="10496" width="8.85546875" style="106"/>
    <col min="10497" max="10497" width="6" style="106" customWidth="1"/>
    <col min="10498" max="10498" width="15.5703125" style="106" customWidth="1"/>
    <col min="10499" max="10499" width="26.140625" style="106" customWidth="1"/>
    <col min="10500" max="10500" width="19" style="106" customWidth="1"/>
    <col min="10501" max="10501" width="16" style="106" customWidth="1"/>
    <col min="10502" max="10502" width="24.140625" style="106" customWidth="1"/>
    <col min="10503" max="10503" width="14.28515625" style="106" customWidth="1"/>
    <col min="10504" max="10752" width="8.85546875" style="106"/>
    <col min="10753" max="10753" width="6" style="106" customWidth="1"/>
    <col min="10754" max="10754" width="15.5703125" style="106" customWidth="1"/>
    <col min="10755" max="10755" width="26.140625" style="106" customWidth="1"/>
    <col min="10756" max="10756" width="19" style="106" customWidth="1"/>
    <col min="10757" max="10757" width="16" style="106" customWidth="1"/>
    <col min="10758" max="10758" width="24.140625" style="106" customWidth="1"/>
    <col min="10759" max="10759" width="14.28515625" style="106" customWidth="1"/>
    <col min="10760" max="11008" width="8.85546875" style="106"/>
    <col min="11009" max="11009" width="6" style="106" customWidth="1"/>
    <col min="11010" max="11010" width="15.5703125" style="106" customWidth="1"/>
    <col min="11011" max="11011" width="26.140625" style="106" customWidth="1"/>
    <col min="11012" max="11012" width="19" style="106" customWidth="1"/>
    <col min="11013" max="11013" width="16" style="106" customWidth="1"/>
    <col min="11014" max="11014" width="24.140625" style="106" customWidth="1"/>
    <col min="11015" max="11015" width="14.28515625" style="106" customWidth="1"/>
    <col min="11016" max="11264" width="8.85546875" style="106"/>
    <col min="11265" max="11265" width="6" style="106" customWidth="1"/>
    <col min="11266" max="11266" width="15.5703125" style="106" customWidth="1"/>
    <col min="11267" max="11267" width="26.140625" style="106" customWidth="1"/>
    <col min="11268" max="11268" width="19" style="106" customWidth="1"/>
    <col min="11269" max="11269" width="16" style="106" customWidth="1"/>
    <col min="11270" max="11270" width="24.140625" style="106" customWidth="1"/>
    <col min="11271" max="11271" width="14.28515625" style="106" customWidth="1"/>
    <col min="11272" max="11520" width="8.85546875" style="106"/>
    <col min="11521" max="11521" width="6" style="106" customWidth="1"/>
    <col min="11522" max="11522" width="15.5703125" style="106" customWidth="1"/>
    <col min="11523" max="11523" width="26.140625" style="106" customWidth="1"/>
    <col min="11524" max="11524" width="19" style="106" customWidth="1"/>
    <col min="11525" max="11525" width="16" style="106" customWidth="1"/>
    <col min="11526" max="11526" width="24.140625" style="106" customWidth="1"/>
    <col min="11527" max="11527" width="14.28515625" style="106" customWidth="1"/>
    <col min="11528" max="11776" width="8.85546875" style="106"/>
    <col min="11777" max="11777" width="6" style="106" customWidth="1"/>
    <col min="11778" max="11778" width="15.5703125" style="106" customWidth="1"/>
    <col min="11779" max="11779" width="26.140625" style="106" customWidth="1"/>
    <col min="11780" max="11780" width="19" style="106" customWidth="1"/>
    <col min="11781" max="11781" width="16" style="106" customWidth="1"/>
    <col min="11782" max="11782" width="24.140625" style="106" customWidth="1"/>
    <col min="11783" max="11783" width="14.28515625" style="106" customWidth="1"/>
    <col min="11784" max="12032" width="8.85546875" style="106"/>
    <col min="12033" max="12033" width="6" style="106" customWidth="1"/>
    <col min="12034" max="12034" width="15.5703125" style="106" customWidth="1"/>
    <col min="12035" max="12035" width="26.140625" style="106" customWidth="1"/>
    <col min="12036" max="12036" width="19" style="106" customWidth="1"/>
    <col min="12037" max="12037" width="16" style="106" customWidth="1"/>
    <col min="12038" max="12038" width="24.140625" style="106" customWidth="1"/>
    <col min="12039" max="12039" width="14.28515625" style="106" customWidth="1"/>
    <col min="12040" max="12288" width="8.85546875" style="106"/>
    <col min="12289" max="12289" width="6" style="106" customWidth="1"/>
    <col min="12290" max="12290" width="15.5703125" style="106" customWidth="1"/>
    <col min="12291" max="12291" width="26.140625" style="106" customWidth="1"/>
    <col min="12292" max="12292" width="19" style="106" customWidth="1"/>
    <col min="12293" max="12293" width="16" style="106" customWidth="1"/>
    <col min="12294" max="12294" width="24.140625" style="106" customWidth="1"/>
    <col min="12295" max="12295" width="14.28515625" style="106" customWidth="1"/>
    <col min="12296" max="12544" width="8.85546875" style="106"/>
    <col min="12545" max="12545" width="6" style="106" customWidth="1"/>
    <col min="12546" max="12546" width="15.5703125" style="106" customWidth="1"/>
    <col min="12547" max="12547" width="26.140625" style="106" customWidth="1"/>
    <col min="12548" max="12548" width="19" style="106" customWidth="1"/>
    <col min="12549" max="12549" width="16" style="106" customWidth="1"/>
    <col min="12550" max="12550" width="24.140625" style="106" customWidth="1"/>
    <col min="12551" max="12551" width="14.28515625" style="106" customWidth="1"/>
    <col min="12552" max="12800" width="8.85546875" style="106"/>
    <col min="12801" max="12801" width="6" style="106" customWidth="1"/>
    <col min="12802" max="12802" width="15.5703125" style="106" customWidth="1"/>
    <col min="12803" max="12803" width="26.140625" style="106" customWidth="1"/>
    <col min="12804" max="12804" width="19" style="106" customWidth="1"/>
    <col min="12805" max="12805" width="16" style="106" customWidth="1"/>
    <col min="12806" max="12806" width="24.140625" style="106" customWidth="1"/>
    <col min="12807" max="12807" width="14.28515625" style="106" customWidth="1"/>
    <col min="12808" max="13056" width="8.85546875" style="106"/>
    <col min="13057" max="13057" width="6" style="106" customWidth="1"/>
    <col min="13058" max="13058" width="15.5703125" style="106" customWidth="1"/>
    <col min="13059" max="13059" width="26.140625" style="106" customWidth="1"/>
    <col min="13060" max="13060" width="19" style="106" customWidth="1"/>
    <col min="13061" max="13061" width="16" style="106" customWidth="1"/>
    <col min="13062" max="13062" width="24.140625" style="106" customWidth="1"/>
    <col min="13063" max="13063" width="14.28515625" style="106" customWidth="1"/>
    <col min="13064" max="13312" width="8.85546875" style="106"/>
    <col min="13313" max="13313" width="6" style="106" customWidth="1"/>
    <col min="13314" max="13314" width="15.5703125" style="106" customWidth="1"/>
    <col min="13315" max="13315" width="26.140625" style="106" customWidth="1"/>
    <col min="13316" max="13316" width="19" style="106" customWidth="1"/>
    <col min="13317" max="13317" width="16" style="106" customWidth="1"/>
    <col min="13318" max="13318" width="24.140625" style="106" customWidth="1"/>
    <col min="13319" max="13319" width="14.28515625" style="106" customWidth="1"/>
    <col min="13320" max="13568" width="8.85546875" style="106"/>
    <col min="13569" max="13569" width="6" style="106" customWidth="1"/>
    <col min="13570" max="13570" width="15.5703125" style="106" customWidth="1"/>
    <col min="13571" max="13571" width="26.140625" style="106" customWidth="1"/>
    <col min="13572" max="13572" width="19" style="106" customWidth="1"/>
    <col min="13573" max="13573" width="16" style="106" customWidth="1"/>
    <col min="13574" max="13574" width="24.140625" style="106" customWidth="1"/>
    <col min="13575" max="13575" width="14.28515625" style="106" customWidth="1"/>
    <col min="13576" max="13824" width="8.85546875" style="106"/>
    <col min="13825" max="13825" width="6" style="106" customWidth="1"/>
    <col min="13826" max="13826" width="15.5703125" style="106" customWidth="1"/>
    <col min="13827" max="13827" width="26.140625" style="106" customWidth="1"/>
    <col min="13828" max="13828" width="19" style="106" customWidth="1"/>
    <col min="13829" max="13829" width="16" style="106" customWidth="1"/>
    <col min="13830" max="13830" width="24.140625" style="106" customWidth="1"/>
    <col min="13831" max="13831" width="14.28515625" style="106" customWidth="1"/>
    <col min="13832" max="14080" width="8.85546875" style="106"/>
    <col min="14081" max="14081" width="6" style="106" customWidth="1"/>
    <col min="14082" max="14082" width="15.5703125" style="106" customWidth="1"/>
    <col min="14083" max="14083" width="26.140625" style="106" customWidth="1"/>
    <col min="14084" max="14084" width="19" style="106" customWidth="1"/>
    <col min="14085" max="14085" width="16" style="106" customWidth="1"/>
    <col min="14086" max="14086" width="24.140625" style="106" customWidth="1"/>
    <col min="14087" max="14087" width="14.28515625" style="106" customWidth="1"/>
    <col min="14088" max="14336" width="8.85546875" style="106"/>
    <col min="14337" max="14337" width="6" style="106" customWidth="1"/>
    <col min="14338" max="14338" width="15.5703125" style="106" customWidth="1"/>
    <col min="14339" max="14339" width="26.140625" style="106" customWidth="1"/>
    <col min="14340" max="14340" width="19" style="106" customWidth="1"/>
    <col min="14341" max="14341" width="16" style="106" customWidth="1"/>
    <col min="14342" max="14342" width="24.140625" style="106" customWidth="1"/>
    <col min="14343" max="14343" width="14.28515625" style="106" customWidth="1"/>
    <col min="14344" max="14592" width="8.85546875" style="106"/>
    <col min="14593" max="14593" width="6" style="106" customWidth="1"/>
    <col min="14594" max="14594" width="15.5703125" style="106" customWidth="1"/>
    <col min="14595" max="14595" width="26.140625" style="106" customWidth="1"/>
    <col min="14596" max="14596" width="19" style="106" customWidth="1"/>
    <col min="14597" max="14597" width="16" style="106" customWidth="1"/>
    <col min="14598" max="14598" width="24.140625" style="106" customWidth="1"/>
    <col min="14599" max="14599" width="14.28515625" style="106" customWidth="1"/>
    <col min="14600" max="14848" width="8.85546875" style="106"/>
    <col min="14849" max="14849" width="6" style="106" customWidth="1"/>
    <col min="14850" max="14850" width="15.5703125" style="106" customWidth="1"/>
    <col min="14851" max="14851" width="26.140625" style="106" customWidth="1"/>
    <col min="14852" max="14852" width="19" style="106" customWidth="1"/>
    <col min="14853" max="14853" width="16" style="106" customWidth="1"/>
    <col min="14854" max="14854" width="24.140625" style="106" customWidth="1"/>
    <col min="14855" max="14855" width="14.28515625" style="106" customWidth="1"/>
    <col min="14856" max="15104" width="8.85546875" style="106"/>
    <col min="15105" max="15105" width="6" style="106" customWidth="1"/>
    <col min="15106" max="15106" width="15.5703125" style="106" customWidth="1"/>
    <col min="15107" max="15107" width="26.140625" style="106" customWidth="1"/>
    <col min="15108" max="15108" width="19" style="106" customWidth="1"/>
    <col min="15109" max="15109" width="16" style="106" customWidth="1"/>
    <col min="15110" max="15110" width="24.140625" style="106" customWidth="1"/>
    <col min="15111" max="15111" width="14.28515625" style="106" customWidth="1"/>
    <col min="15112" max="15360" width="8.85546875" style="106"/>
    <col min="15361" max="15361" width="6" style="106" customWidth="1"/>
    <col min="15362" max="15362" width="15.5703125" style="106" customWidth="1"/>
    <col min="15363" max="15363" width="26.140625" style="106" customWidth="1"/>
    <col min="15364" max="15364" width="19" style="106" customWidth="1"/>
    <col min="15365" max="15365" width="16" style="106" customWidth="1"/>
    <col min="15366" max="15366" width="24.140625" style="106" customWidth="1"/>
    <col min="15367" max="15367" width="14.28515625" style="106" customWidth="1"/>
    <col min="15368" max="15616" width="8.85546875" style="106"/>
    <col min="15617" max="15617" width="6" style="106" customWidth="1"/>
    <col min="15618" max="15618" width="15.5703125" style="106" customWidth="1"/>
    <col min="15619" max="15619" width="26.140625" style="106" customWidth="1"/>
    <col min="15620" max="15620" width="19" style="106" customWidth="1"/>
    <col min="15621" max="15621" width="16" style="106" customWidth="1"/>
    <col min="15622" max="15622" width="24.140625" style="106" customWidth="1"/>
    <col min="15623" max="15623" width="14.28515625" style="106" customWidth="1"/>
    <col min="15624" max="15872" width="8.85546875" style="106"/>
    <col min="15873" max="15873" width="6" style="106" customWidth="1"/>
    <col min="15874" max="15874" width="15.5703125" style="106" customWidth="1"/>
    <col min="15875" max="15875" width="26.140625" style="106" customWidth="1"/>
    <col min="15876" max="15876" width="19" style="106" customWidth="1"/>
    <col min="15877" max="15877" width="16" style="106" customWidth="1"/>
    <col min="15878" max="15878" width="24.140625" style="106" customWidth="1"/>
    <col min="15879" max="15879" width="14.28515625" style="106" customWidth="1"/>
    <col min="15880" max="16128" width="8.85546875" style="106"/>
    <col min="16129" max="16129" width="6" style="106" customWidth="1"/>
    <col min="16130" max="16130" width="15.5703125" style="106" customWidth="1"/>
    <col min="16131" max="16131" width="26.140625" style="106" customWidth="1"/>
    <col min="16132" max="16132" width="19" style="106" customWidth="1"/>
    <col min="16133" max="16133" width="16" style="106" customWidth="1"/>
    <col min="16134" max="16134" width="24.140625" style="106" customWidth="1"/>
    <col min="16135" max="16135" width="14.28515625" style="106" customWidth="1"/>
    <col min="16136" max="16384" width="8.85546875" style="106"/>
  </cols>
  <sheetData>
    <row r="1" spans="1:7" ht="15.75" customHeight="1" x14ac:dyDescent="0.2">
      <c r="A1" s="354" t="s">
        <v>1022</v>
      </c>
      <c r="B1" s="355"/>
      <c r="C1" s="355"/>
      <c r="D1" s="355"/>
      <c r="E1" s="355"/>
      <c r="F1" s="355"/>
      <c r="G1" s="356"/>
    </row>
    <row r="2" spans="1:7" ht="15.75" customHeight="1" x14ac:dyDescent="0.2">
      <c r="A2" s="357"/>
      <c r="B2" s="358"/>
      <c r="C2" s="358"/>
      <c r="D2" s="358"/>
      <c r="E2" s="358"/>
      <c r="F2" s="358"/>
      <c r="G2" s="359"/>
    </row>
    <row r="3" spans="1:7" ht="14.25" x14ac:dyDescent="0.2">
      <c r="A3" s="360" t="s">
        <v>1023</v>
      </c>
      <c r="B3" s="360"/>
      <c r="C3" s="360"/>
      <c r="D3" s="360"/>
      <c r="E3" s="360"/>
      <c r="F3" s="360"/>
      <c r="G3" s="360"/>
    </row>
    <row r="4" spans="1:7" ht="38.25" x14ac:dyDescent="0.2">
      <c r="A4" s="107" t="s">
        <v>1024</v>
      </c>
      <c r="B4" s="108" t="s">
        <v>1025</v>
      </c>
      <c r="C4" s="107" t="s">
        <v>1026</v>
      </c>
      <c r="D4" s="107" t="s">
        <v>109</v>
      </c>
      <c r="E4" s="107" t="s">
        <v>1027</v>
      </c>
      <c r="F4" s="107" t="s">
        <v>8</v>
      </c>
      <c r="G4" s="107" t="s">
        <v>1028</v>
      </c>
    </row>
    <row r="5" spans="1:7" ht="14.25" customHeight="1" x14ac:dyDescent="0.2">
      <c r="A5" s="107">
        <v>1</v>
      </c>
      <c r="B5" s="361" t="s">
        <v>1029</v>
      </c>
      <c r="C5" s="353" t="s">
        <v>1030</v>
      </c>
      <c r="D5" s="353" t="s">
        <v>1031</v>
      </c>
      <c r="E5" s="109" t="s">
        <v>1032</v>
      </c>
      <c r="F5" s="109" t="s">
        <v>1033</v>
      </c>
      <c r="G5" s="110">
        <v>22</v>
      </c>
    </row>
    <row r="6" spans="1:7" x14ac:dyDescent="0.2">
      <c r="A6" s="107">
        <v>2</v>
      </c>
      <c r="B6" s="362"/>
      <c r="C6" s="353"/>
      <c r="D6" s="353"/>
      <c r="E6" s="109" t="s">
        <v>1034</v>
      </c>
      <c r="F6" s="109" t="s">
        <v>1035</v>
      </c>
      <c r="G6" s="110">
        <v>22</v>
      </c>
    </row>
    <row r="7" spans="1:7" x14ac:dyDescent="0.2">
      <c r="A7" s="107">
        <v>3</v>
      </c>
      <c r="B7" s="362"/>
      <c r="C7" s="353"/>
      <c r="D7" s="353"/>
      <c r="E7" s="109" t="s">
        <v>1036</v>
      </c>
      <c r="F7" s="109" t="s">
        <v>1037</v>
      </c>
      <c r="G7" s="110">
        <v>22</v>
      </c>
    </row>
    <row r="8" spans="1:7" x14ac:dyDescent="0.2">
      <c r="A8" s="107">
        <v>4</v>
      </c>
      <c r="B8" s="362"/>
      <c r="C8" s="353"/>
      <c r="D8" s="353"/>
      <c r="E8" s="109" t="s">
        <v>1038</v>
      </c>
      <c r="F8" s="109" t="s">
        <v>1039</v>
      </c>
      <c r="G8" s="110">
        <v>19</v>
      </c>
    </row>
    <row r="9" spans="1:7" x14ac:dyDescent="0.2">
      <c r="A9" s="107">
        <v>5</v>
      </c>
      <c r="B9" s="362"/>
      <c r="C9" s="353"/>
      <c r="D9" s="353"/>
      <c r="E9" s="109" t="s">
        <v>1040</v>
      </c>
      <c r="F9" s="109" t="s">
        <v>1033</v>
      </c>
      <c r="G9" s="110">
        <v>25</v>
      </c>
    </row>
    <row r="10" spans="1:7" x14ac:dyDescent="0.2">
      <c r="A10" s="107">
        <v>6</v>
      </c>
      <c r="B10" s="362"/>
      <c r="C10" s="353"/>
      <c r="D10" s="353"/>
      <c r="E10" s="109" t="s">
        <v>1041</v>
      </c>
      <c r="F10" s="109" t="s">
        <v>1042</v>
      </c>
      <c r="G10" s="110">
        <v>39</v>
      </c>
    </row>
    <row r="11" spans="1:7" x14ac:dyDescent="0.2">
      <c r="A11" s="107">
        <v>7</v>
      </c>
      <c r="B11" s="362"/>
      <c r="C11" s="353"/>
      <c r="D11" s="353" t="s">
        <v>1043</v>
      </c>
      <c r="E11" s="109" t="s">
        <v>1044</v>
      </c>
      <c r="F11" s="109" t="s">
        <v>1045</v>
      </c>
      <c r="G11" s="110">
        <v>48</v>
      </c>
    </row>
    <row r="12" spans="1:7" x14ac:dyDescent="0.2">
      <c r="A12" s="107">
        <v>8</v>
      </c>
      <c r="B12" s="362"/>
      <c r="C12" s="353"/>
      <c r="D12" s="353"/>
      <c r="E12" s="109" t="s">
        <v>1046</v>
      </c>
      <c r="F12" s="109" t="s">
        <v>1042</v>
      </c>
      <c r="G12" s="110">
        <v>88</v>
      </c>
    </row>
    <row r="13" spans="1:7" x14ac:dyDescent="0.2">
      <c r="A13" s="107">
        <v>9</v>
      </c>
      <c r="B13" s="362"/>
      <c r="C13" s="353"/>
      <c r="D13" s="353"/>
      <c r="E13" s="109" t="s">
        <v>1047</v>
      </c>
      <c r="F13" s="109" t="s">
        <v>1048</v>
      </c>
      <c r="G13" s="110">
        <v>91</v>
      </c>
    </row>
    <row r="14" spans="1:7" x14ac:dyDescent="0.2">
      <c r="A14" s="107">
        <v>10</v>
      </c>
      <c r="B14" s="362"/>
      <c r="C14" s="353"/>
      <c r="D14" s="353"/>
      <c r="E14" s="109" t="s">
        <v>1049</v>
      </c>
      <c r="F14" s="109" t="s">
        <v>1033</v>
      </c>
      <c r="G14" s="110">
        <v>91</v>
      </c>
    </row>
    <row r="15" spans="1:7" x14ac:dyDescent="0.2">
      <c r="A15" s="107">
        <v>11</v>
      </c>
      <c r="B15" s="362"/>
      <c r="C15" s="353"/>
      <c r="D15" s="353"/>
      <c r="E15" s="109" t="s">
        <v>1050</v>
      </c>
      <c r="F15" s="109" t="s">
        <v>1051</v>
      </c>
      <c r="G15" s="110">
        <v>91</v>
      </c>
    </row>
    <row r="16" spans="1:7" x14ac:dyDescent="0.2">
      <c r="A16" s="107">
        <v>12</v>
      </c>
      <c r="B16" s="362"/>
      <c r="C16" s="353" t="s">
        <v>1052</v>
      </c>
      <c r="D16" s="363" t="s">
        <v>1053</v>
      </c>
      <c r="E16" s="111">
        <v>1033</v>
      </c>
      <c r="F16" s="109" t="s">
        <v>1054</v>
      </c>
      <c r="G16" s="110">
        <v>175</v>
      </c>
    </row>
    <row r="17" spans="1:7" x14ac:dyDescent="0.2">
      <c r="A17" s="107">
        <v>13</v>
      </c>
      <c r="B17" s="362"/>
      <c r="C17" s="353"/>
      <c r="D17" s="363"/>
      <c r="E17" s="111">
        <v>1034</v>
      </c>
      <c r="F17" s="109" t="s">
        <v>1054</v>
      </c>
      <c r="G17" s="110">
        <v>175</v>
      </c>
    </row>
    <row r="18" spans="1:7" x14ac:dyDescent="0.2">
      <c r="A18" s="107">
        <v>14</v>
      </c>
      <c r="B18" s="362"/>
      <c r="C18" s="353"/>
      <c r="D18" s="363"/>
      <c r="E18" s="111">
        <v>1035</v>
      </c>
      <c r="F18" s="109" t="s">
        <v>1055</v>
      </c>
      <c r="G18" s="110">
        <v>175</v>
      </c>
    </row>
    <row r="19" spans="1:7" x14ac:dyDescent="0.2">
      <c r="A19" s="107">
        <v>15</v>
      </c>
      <c r="B19" s="362"/>
      <c r="C19" s="353"/>
      <c r="D19" s="363"/>
      <c r="E19" s="111">
        <v>1036</v>
      </c>
      <c r="F19" s="109" t="s">
        <v>1035</v>
      </c>
      <c r="G19" s="110">
        <v>175</v>
      </c>
    </row>
    <row r="20" spans="1:7" ht="15.75" customHeight="1" x14ac:dyDescent="0.2">
      <c r="A20" s="107">
        <v>16</v>
      </c>
      <c r="B20" s="362"/>
      <c r="C20" s="353" t="s">
        <v>1056</v>
      </c>
      <c r="D20" s="361" t="s">
        <v>1057</v>
      </c>
      <c r="E20" s="111">
        <v>31</v>
      </c>
      <c r="F20" s="109" t="s">
        <v>1048</v>
      </c>
      <c r="G20" s="110">
        <v>370</v>
      </c>
    </row>
    <row r="21" spans="1:7" ht="15.75" customHeight="1" x14ac:dyDescent="0.2">
      <c r="A21" s="107">
        <v>17</v>
      </c>
      <c r="B21" s="362"/>
      <c r="C21" s="353"/>
      <c r="D21" s="362"/>
      <c r="E21" s="111">
        <v>32</v>
      </c>
      <c r="F21" s="109" t="s">
        <v>1035</v>
      </c>
      <c r="G21" s="110">
        <v>370</v>
      </c>
    </row>
    <row r="22" spans="1:7" ht="15" customHeight="1" x14ac:dyDescent="0.2">
      <c r="A22" s="107">
        <v>18</v>
      </c>
      <c r="B22" s="362"/>
      <c r="C22" s="353"/>
      <c r="D22" s="362"/>
      <c r="E22" s="111">
        <v>33</v>
      </c>
      <c r="F22" s="109" t="s">
        <v>1054</v>
      </c>
      <c r="G22" s="110">
        <v>370</v>
      </c>
    </row>
    <row r="23" spans="1:7" ht="15" customHeight="1" x14ac:dyDescent="0.2">
      <c r="A23" s="107">
        <v>19</v>
      </c>
      <c r="B23" s="362"/>
      <c r="C23" s="353"/>
      <c r="D23" s="364"/>
      <c r="E23" s="111">
        <v>34</v>
      </c>
      <c r="F23" s="109" t="s">
        <v>1037</v>
      </c>
      <c r="G23" s="110">
        <v>370</v>
      </c>
    </row>
    <row r="24" spans="1:7" ht="29.45" customHeight="1" x14ac:dyDescent="0.2">
      <c r="A24" s="107">
        <v>20</v>
      </c>
      <c r="B24" s="362"/>
      <c r="C24" s="353"/>
      <c r="D24" s="112" t="s">
        <v>1058</v>
      </c>
      <c r="E24" s="111" t="s">
        <v>1059</v>
      </c>
      <c r="F24" s="109" t="s">
        <v>1033</v>
      </c>
      <c r="G24" s="110">
        <v>274</v>
      </c>
    </row>
    <row r="25" spans="1:7" ht="36" customHeight="1" x14ac:dyDescent="0.2">
      <c r="A25" s="107">
        <v>21</v>
      </c>
      <c r="B25" s="362"/>
      <c r="C25" s="113" t="s">
        <v>1060</v>
      </c>
      <c r="D25" s="114" t="s">
        <v>1061</v>
      </c>
      <c r="E25" s="114" t="s">
        <v>1062</v>
      </c>
      <c r="F25" s="114" t="s">
        <v>1048</v>
      </c>
      <c r="G25" s="115">
        <v>300</v>
      </c>
    </row>
    <row r="26" spans="1:7" ht="38.25" customHeight="1" x14ac:dyDescent="0.2">
      <c r="A26" s="107">
        <v>22</v>
      </c>
      <c r="B26" s="362"/>
      <c r="C26" s="113" t="s">
        <v>1063</v>
      </c>
      <c r="D26" s="114" t="s">
        <v>1061</v>
      </c>
      <c r="E26" s="114" t="s">
        <v>1064</v>
      </c>
      <c r="F26" s="114" t="s">
        <v>1035</v>
      </c>
      <c r="G26" s="115">
        <v>500</v>
      </c>
    </row>
    <row r="27" spans="1:7" ht="29.25" customHeight="1" x14ac:dyDescent="0.2">
      <c r="A27" s="107">
        <v>23</v>
      </c>
      <c r="B27" s="362"/>
      <c r="C27" s="113" t="s">
        <v>1065</v>
      </c>
      <c r="D27" s="114" t="s">
        <v>1066</v>
      </c>
      <c r="E27" s="114" t="s">
        <v>1067</v>
      </c>
      <c r="F27" s="114" t="s">
        <v>1035</v>
      </c>
      <c r="G27" s="115">
        <v>468</v>
      </c>
    </row>
    <row r="28" spans="1:7" ht="27.75" customHeight="1" x14ac:dyDescent="0.2">
      <c r="A28" s="107">
        <v>24</v>
      </c>
      <c r="B28" s="362"/>
      <c r="C28" s="113" t="s">
        <v>1068</v>
      </c>
      <c r="D28" s="114" t="s">
        <v>1069</v>
      </c>
      <c r="E28" s="114">
        <v>41</v>
      </c>
      <c r="F28" s="114" t="s">
        <v>1042</v>
      </c>
      <c r="G28" s="115">
        <v>90</v>
      </c>
    </row>
    <row r="29" spans="1:7" ht="29.25" customHeight="1" x14ac:dyDescent="0.2">
      <c r="A29" s="107">
        <v>25</v>
      </c>
      <c r="B29" s="362"/>
      <c r="C29" s="113" t="s">
        <v>1070</v>
      </c>
      <c r="D29" s="114" t="s">
        <v>1071</v>
      </c>
      <c r="E29" s="114" t="s">
        <v>1072</v>
      </c>
      <c r="F29" s="114" t="s">
        <v>1037</v>
      </c>
      <c r="G29" s="115">
        <v>560</v>
      </c>
    </row>
    <row r="30" spans="1:7" ht="29.25" customHeight="1" x14ac:dyDescent="0.2">
      <c r="A30" s="107">
        <v>26</v>
      </c>
      <c r="B30" s="362"/>
      <c r="C30" s="113" t="s">
        <v>1070</v>
      </c>
      <c r="D30" s="114" t="s">
        <v>1071</v>
      </c>
      <c r="E30" s="114" t="s">
        <v>1073</v>
      </c>
      <c r="F30" s="114" t="s">
        <v>1037</v>
      </c>
      <c r="G30" s="115">
        <v>687</v>
      </c>
    </row>
    <row r="31" spans="1:7" ht="51" customHeight="1" x14ac:dyDescent="0.2">
      <c r="A31" s="107">
        <v>27</v>
      </c>
      <c r="B31" s="362"/>
      <c r="C31" s="116" t="s">
        <v>1074</v>
      </c>
      <c r="D31" s="114" t="s">
        <v>1075</v>
      </c>
      <c r="E31" s="114" t="s">
        <v>1076</v>
      </c>
      <c r="F31" s="114" t="s">
        <v>1033</v>
      </c>
      <c r="G31" s="115">
        <v>976</v>
      </c>
    </row>
    <row r="32" spans="1:7" ht="54.75" customHeight="1" x14ac:dyDescent="0.2">
      <c r="A32" s="107">
        <v>28</v>
      </c>
      <c r="B32" s="362"/>
      <c r="C32" s="116" t="s">
        <v>1074</v>
      </c>
      <c r="D32" s="114" t="s">
        <v>1075</v>
      </c>
      <c r="E32" s="114" t="s">
        <v>1077</v>
      </c>
      <c r="F32" s="114" t="s">
        <v>1033</v>
      </c>
      <c r="G32" s="115">
        <v>970.42</v>
      </c>
    </row>
    <row r="33" spans="1:7" ht="30.75" customHeight="1" x14ac:dyDescent="0.2">
      <c r="A33" s="107">
        <v>29</v>
      </c>
      <c r="B33" s="362"/>
      <c r="C33" s="113" t="s">
        <v>1070</v>
      </c>
      <c r="D33" s="114" t="s">
        <v>1071</v>
      </c>
      <c r="E33" s="114" t="s">
        <v>1078</v>
      </c>
      <c r="F33" s="114" t="s">
        <v>1033</v>
      </c>
      <c r="G33" s="115">
        <v>687</v>
      </c>
    </row>
    <row r="34" spans="1:7" ht="30.75" customHeight="1" x14ac:dyDescent="0.2">
      <c r="A34" s="107">
        <v>30</v>
      </c>
      <c r="B34" s="362"/>
      <c r="C34" s="113" t="s">
        <v>1070</v>
      </c>
      <c r="D34" s="114" t="s">
        <v>1071</v>
      </c>
      <c r="E34" s="114" t="s">
        <v>1079</v>
      </c>
      <c r="F34" s="114" t="s">
        <v>1033</v>
      </c>
      <c r="G34" s="115">
        <v>687</v>
      </c>
    </row>
    <row r="35" spans="1:7" ht="25.5" x14ac:dyDescent="0.2">
      <c r="A35" s="107">
        <v>31</v>
      </c>
      <c r="B35" s="362"/>
      <c r="C35" s="113" t="s">
        <v>1080</v>
      </c>
      <c r="D35" s="114" t="s">
        <v>1081</v>
      </c>
      <c r="E35" s="114">
        <v>74115</v>
      </c>
      <c r="F35" s="114" t="s">
        <v>1035</v>
      </c>
      <c r="G35" s="115">
        <v>1121</v>
      </c>
    </row>
    <row r="36" spans="1:7" ht="41.25" customHeight="1" x14ac:dyDescent="0.2">
      <c r="A36" s="107">
        <v>32</v>
      </c>
      <c r="B36" s="362"/>
      <c r="C36" s="113" t="s">
        <v>1082</v>
      </c>
      <c r="D36" s="114" t="s">
        <v>1083</v>
      </c>
      <c r="E36" s="114">
        <v>74120</v>
      </c>
      <c r="F36" s="114" t="s">
        <v>1037</v>
      </c>
      <c r="G36" s="115">
        <v>1671</v>
      </c>
    </row>
    <row r="37" spans="1:7" ht="25.5" x14ac:dyDescent="0.2">
      <c r="A37" s="107">
        <v>33</v>
      </c>
      <c r="B37" s="362"/>
      <c r="C37" s="113" t="s">
        <v>1084</v>
      </c>
      <c r="D37" s="114" t="s">
        <v>1085</v>
      </c>
      <c r="E37" s="114" t="s">
        <v>1086</v>
      </c>
      <c r="F37" s="114" t="s">
        <v>1035</v>
      </c>
      <c r="G37" s="115">
        <v>2881</v>
      </c>
    </row>
    <row r="38" spans="1:7" ht="25.5" x14ac:dyDescent="0.2">
      <c r="A38" s="107">
        <v>34</v>
      </c>
      <c r="B38" s="362"/>
      <c r="C38" s="113" t="s">
        <v>1084</v>
      </c>
      <c r="D38" s="114" t="s">
        <v>1087</v>
      </c>
      <c r="E38" s="114" t="s">
        <v>1088</v>
      </c>
      <c r="F38" s="114" t="s">
        <v>1033</v>
      </c>
      <c r="G38" s="115">
        <v>2881</v>
      </c>
    </row>
    <row r="39" spans="1:7" ht="39.75" customHeight="1" x14ac:dyDescent="0.2">
      <c r="A39" s="107">
        <v>35</v>
      </c>
      <c r="B39" s="362"/>
      <c r="C39" s="113" t="s">
        <v>1089</v>
      </c>
      <c r="D39" s="114" t="s">
        <v>1090</v>
      </c>
      <c r="E39" s="114" t="s">
        <v>1091</v>
      </c>
      <c r="F39" s="114" t="s">
        <v>1033</v>
      </c>
      <c r="G39" s="115">
        <v>1280</v>
      </c>
    </row>
    <row r="40" spans="1:7" ht="25.5" customHeight="1" x14ac:dyDescent="0.2">
      <c r="A40" s="107">
        <v>36</v>
      </c>
      <c r="B40" s="362"/>
      <c r="C40" s="113" t="s">
        <v>1092</v>
      </c>
      <c r="D40" s="114" t="s">
        <v>1093</v>
      </c>
      <c r="E40" s="114" t="s">
        <v>1094</v>
      </c>
      <c r="F40" s="114" t="s">
        <v>1095</v>
      </c>
      <c r="G40" s="115">
        <v>200</v>
      </c>
    </row>
    <row r="41" spans="1:7" ht="57" customHeight="1" x14ac:dyDescent="0.2">
      <c r="A41" s="107">
        <v>37</v>
      </c>
      <c r="B41" s="353" t="s">
        <v>1096</v>
      </c>
      <c r="C41" s="117" t="s">
        <v>1097</v>
      </c>
      <c r="D41" s="112" t="s">
        <v>1098</v>
      </c>
      <c r="E41" s="114" t="s">
        <v>1099</v>
      </c>
      <c r="F41" s="118" t="s">
        <v>1100</v>
      </c>
      <c r="G41" s="119">
        <v>75</v>
      </c>
    </row>
    <row r="42" spans="1:7" x14ac:dyDescent="0.2">
      <c r="A42" s="107">
        <v>38</v>
      </c>
      <c r="B42" s="353"/>
      <c r="C42" s="113" t="s">
        <v>1101</v>
      </c>
      <c r="D42" s="114" t="s">
        <v>1102</v>
      </c>
      <c r="E42" s="114" t="s">
        <v>1103</v>
      </c>
      <c r="F42" s="114" t="s">
        <v>1033</v>
      </c>
      <c r="G42" s="115">
        <v>9</v>
      </c>
    </row>
    <row r="43" spans="1:7" ht="30.6" customHeight="1" x14ac:dyDescent="0.2">
      <c r="A43" s="107">
        <v>39</v>
      </c>
      <c r="B43" s="353"/>
      <c r="C43" s="113" t="s">
        <v>1104</v>
      </c>
      <c r="D43" s="112"/>
      <c r="E43" s="119" t="s">
        <v>1105</v>
      </c>
      <c r="F43" s="112" t="s">
        <v>1106</v>
      </c>
      <c r="G43" s="119">
        <v>4</v>
      </c>
    </row>
    <row r="44" spans="1:7" ht="25.5" x14ac:dyDescent="0.2">
      <c r="A44" s="107">
        <v>40</v>
      </c>
      <c r="B44" s="353"/>
      <c r="C44" s="113" t="s">
        <v>1107</v>
      </c>
      <c r="D44" s="114" t="s">
        <v>1108</v>
      </c>
      <c r="E44" s="114" t="s">
        <v>1103</v>
      </c>
      <c r="F44" s="114" t="s">
        <v>1042</v>
      </c>
      <c r="G44" s="115">
        <v>15</v>
      </c>
    </row>
    <row r="45" spans="1:7" x14ac:dyDescent="0.2">
      <c r="A45" s="107">
        <v>41</v>
      </c>
      <c r="B45" s="353"/>
      <c r="C45" s="113" t="s">
        <v>1109</v>
      </c>
      <c r="D45" s="114" t="s">
        <v>1110</v>
      </c>
      <c r="E45" s="114" t="s">
        <v>1103</v>
      </c>
      <c r="F45" s="114" t="s">
        <v>1111</v>
      </c>
      <c r="G45" s="115">
        <v>1.1499999999999999</v>
      </c>
    </row>
    <row r="46" spans="1:7" x14ac:dyDescent="0.2">
      <c r="A46" s="107">
        <v>42</v>
      </c>
      <c r="B46" s="353"/>
      <c r="C46" s="113" t="s">
        <v>1112</v>
      </c>
      <c r="D46" s="114" t="s">
        <v>1113</v>
      </c>
      <c r="E46" s="114" t="s">
        <v>1103</v>
      </c>
      <c r="F46" s="114" t="s">
        <v>1051</v>
      </c>
      <c r="G46" s="115">
        <v>6.43</v>
      </c>
    </row>
    <row r="47" spans="1:7" x14ac:dyDescent="0.2">
      <c r="A47" s="107">
        <v>43</v>
      </c>
      <c r="B47" s="353"/>
      <c r="C47" s="113" t="s">
        <v>1114</v>
      </c>
      <c r="D47" s="114" t="s">
        <v>1102</v>
      </c>
      <c r="E47" s="114" t="s">
        <v>1103</v>
      </c>
      <c r="F47" s="114" t="s">
        <v>1037</v>
      </c>
      <c r="G47" s="115">
        <v>5</v>
      </c>
    </row>
    <row r="48" spans="1:7" ht="70.5" customHeight="1" x14ac:dyDescent="0.2">
      <c r="A48" s="107">
        <v>44</v>
      </c>
      <c r="B48" s="120" t="s">
        <v>1115</v>
      </c>
      <c r="C48" s="117" t="s">
        <v>1116</v>
      </c>
      <c r="D48" s="112" t="s">
        <v>1117</v>
      </c>
      <c r="E48" s="114" t="s">
        <v>1118</v>
      </c>
      <c r="F48" s="118" t="s">
        <v>1119</v>
      </c>
      <c r="G48" s="115">
        <v>180</v>
      </c>
    </row>
    <row r="49" spans="1:7" ht="78" customHeight="1" x14ac:dyDescent="0.2">
      <c r="A49" s="107">
        <v>45</v>
      </c>
      <c r="B49" s="120" t="s">
        <v>1115</v>
      </c>
      <c r="C49" s="114" t="s">
        <v>1120</v>
      </c>
      <c r="D49" s="112" t="s">
        <v>1121</v>
      </c>
      <c r="E49" s="114" t="s">
        <v>1122</v>
      </c>
      <c r="F49" s="118" t="s">
        <v>1123</v>
      </c>
      <c r="G49" s="115">
        <v>195.5</v>
      </c>
    </row>
    <row r="50" spans="1:7" ht="52.5" x14ac:dyDescent="0.2">
      <c r="A50" s="107">
        <v>46</v>
      </c>
      <c r="B50" s="361" t="s">
        <v>1124</v>
      </c>
      <c r="C50" s="107" t="s">
        <v>1125</v>
      </c>
      <c r="D50" s="114" t="s">
        <v>1126</v>
      </c>
      <c r="E50" s="114" t="s">
        <v>1127</v>
      </c>
      <c r="F50" s="118" t="s">
        <v>1128</v>
      </c>
      <c r="G50" s="115">
        <v>45</v>
      </c>
    </row>
    <row r="51" spans="1:7" ht="25.5" x14ac:dyDescent="0.2">
      <c r="A51" s="107">
        <v>47</v>
      </c>
      <c r="B51" s="362"/>
      <c r="C51" s="112" t="s">
        <v>1129</v>
      </c>
      <c r="D51" s="114" t="s">
        <v>1130</v>
      </c>
      <c r="E51" s="114" t="s">
        <v>1105</v>
      </c>
      <c r="F51" s="118" t="s">
        <v>1131</v>
      </c>
      <c r="G51" s="115">
        <v>5</v>
      </c>
    </row>
    <row r="52" spans="1:7" ht="38.25" x14ac:dyDescent="0.2">
      <c r="A52" s="107">
        <v>48</v>
      </c>
      <c r="B52" s="362"/>
      <c r="C52" s="112" t="s">
        <v>1132</v>
      </c>
      <c r="D52" s="114" t="s">
        <v>1133</v>
      </c>
      <c r="E52" s="114" t="s">
        <v>1134</v>
      </c>
      <c r="F52" s="118" t="s">
        <v>1135</v>
      </c>
      <c r="G52" s="115">
        <v>8</v>
      </c>
    </row>
    <row r="53" spans="1:7" ht="38.25" x14ac:dyDescent="0.2">
      <c r="A53" s="107">
        <v>49</v>
      </c>
      <c r="B53" s="362"/>
      <c r="C53" s="112" t="s">
        <v>1136</v>
      </c>
      <c r="D53" s="114" t="s">
        <v>1137</v>
      </c>
      <c r="E53" s="114" t="s">
        <v>1138</v>
      </c>
      <c r="F53" s="118" t="s">
        <v>1139</v>
      </c>
      <c r="G53" s="115">
        <v>4.5</v>
      </c>
    </row>
    <row r="54" spans="1:7" ht="51" x14ac:dyDescent="0.2">
      <c r="A54" s="107">
        <v>50</v>
      </c>
      <c r="B54" s="362"/>
      <c r="C54" s="107" t="s">
        <v>1140</v>
      </c>
      <c r="D54" s="114" t="s">
        <v>1141</v>
      </c>
      <c r="E54" s="114" t="s">
        <v>1142</v>
      </c>
      <c r="F54" s="118" t="s">
        <v>1143</v>
      </c>
      <c r="G54" s="115">
        <v>60</v>
      </c>
    </row>
    <row r="55" spans="1:7" ht="31.5" x14ac:dyDescent="0.2">
      <c r="A55" s="121">
        <v>51</v>
      </c>
      <c r="B55" s="364"/>
      <c r="C55" s="112" t="s">
        <v>1144</v>
      </c>
      <c r="D55" s="114" t="s">
        <v>1145</v>
      </c>
      <c r="E55" s="114" t="s">
        <v>1146</v>
      </c>
      <c r="F55" s="118" t="s">
        <v>1147</v>
      </c>
      <c r="G55" s="115">
        <v>32</v>
      </c>
    </row>
    <row r="56" spans="1:7" ht="70.5" customHeight="1" x14ac:dyDescent="0.2">
      <c r="A56" s="107">
        <v>52</v>
      </c>
      <c r="B56" s="361" t="s">
        <v>1115</v>
      </c>
      <c r="C56" s="112" t="s">
        <v>1148</v>
      </c>
      <c r="D56" s="114" t="s">
        <v>1149</v>
      </c>
      <c r="E56" s="114" t="s">
        <v>1150</v>
      </c>
      <c r="F56" s="118" t="s">
        <v>1151</v>
      </c>
      <c r="G56" s="115">
        <v>42</v>
      </c>
    </row>
    <row r="57" spans="1:7" ht="47.25" customHeight="1" x14ac:dyDescent="0.2">
      <c r="A57" s="353">
        <v>53</v>
      </c>
      <c r="B57" s="362"/>
      <c r="C57" s="353" t="s">
        <v>1152</v>
      </c>
      <c r="D57" s="353" t="s">
        <v>1153</v>
      </c>
      <c r="E57" s="114" t="s">
        <v>1154</v>
      </c>
      <c r="F57" s="118" t="s">
        <v>1155</v>
      </c>
      <c r="G57" s="115">
        <v>182</v>
      </c>
    </row>
    <row r="58" spans="1:7" ht="57" customHeight="1" x14ac:dyDescent="0.2">
      <c r="A58" s="353"/>
      <c r="B58" s="362"/>
      <c r="C58" s="353"/>
      <c r="D58" s="353"/>
      <c r="E58" s="114" t="s">
        <v>1156</v>
      </c>
      <c r="F58" s="118" t="s">
        <v>1157</v>
      </c>
      <c r="G58" s="115">
        <v>600</v>
      </c>
    </row>
    <row r="59" spans="1:7" ht="71.25" customHeight="1" x14ac:dyDescent="0.2">
      <c r="A59" s="107">
        <v>54</v>
      </c>
      <c r="B59" s="362"/>
      <c r="C59" s="112" t="s">
        <v>1158</v>
      </c>
      <c r="D59" s="114" t="s">
        <v>1159</v>
      </c>
      <c r="E59" s="114" t="s">
        <v>1160</v>
      </c>
      <c r="F59" s="118" t="s">
        <v>1161</v>
      </c>
      <c r="G59" s="115">
        <v>50</v>
      </c>
    </row>
    <row r="60" spans="1:7" ht="25.5" x14ac:dyDescent="0.2">
      <c r="A60" s="107">
        <v>55</v>
      </c>
      <c r="B60" s="362"/>
      <c r="C60" s="112" t="s">
        <v>1162</v>
      </c>
      <c r="D60" s="114" t="s">
        <v>1163</v>
      </c>
      <c r="E60" s="114" t="s">
        <v>1134</v>
      </c>
      <c r="F60" s="118" t="s">
        <v>1164</v>
      </c>
      <c r="G60" s="115">
        <v>2</v>
      </c>
    </row>
    <row r="61" spans="1:7" ht="75.75" customHeight="1" x14ac:dyDescent="0.2">
      <c r="A61" s="107">
        <v>56</v>
      </c>
      <c r="B61" s="364"/>
      <c r="C61" s="112" t="s">
        <v>1165</v>
      </c>
      <c r="D61" s="114" t="s">
        <v>1166</v>
      </c>
      <c r="E61" s="114" t="s">
        <v>1118</v>
      </c>
      <c r="F61" s="118" t="s">
        <v>1167</v>
      </c>
      <c r="G61" s="115">
        <v>30</v>
      </c>
    </row>
    <row r="62" spans="1:7" ht="76.5" customHeight="1" x14ac:dyDescent="0.2">
      <c r="A62" s="107">
        <v>57</v>
      </c>
      <c r="B62" s="107" t="s">
        <v>1124</v>
      </c>
      <c r="C62" s="112" t="s">
        <v>1168</v>
      </c>
      <c r="D62" s="114" t="s">
        <v>1169</v>
      </c>
      <c r="E62" s="114" t="s">
        <v>1170</v>
      </c>
      <c r="F62" s="118" t="s">
        <v>1171</v>
      </c>
      <c r="G62" s="115">
        <f>360</f>
        <v>360</v>
      </c>
    </row>
    <row r="63" spans="1:7" ht="27.75" customHeight="1" x14ac:dyDescent="0.2">
      <c r="A63" s="107">
        <v>58</v>
      </c>
      <c r="B63" s="107" t="s">
        <v>1115</v>
      </c>
      <c r="C63" s="112" t="s">
        <v>1172</v>
      </c>
      <c r="D63" s="114" t="s">
        <v>1173</v>
      </c>
      <c r="E63" s="114" t="s">
        <v>1174</v>
      </c>
      <c r="F63" s="118" t="s">
        <v>1175</v>
      </c>
      <c r="G63" s="115">
        <v>7.5</v>
      </c>
    </row>
    <row r="64" spans="1:7" ht="42" x14ac:dyDescent="0.2">
      <c r="A64" s="107">
        <v>59</v>
      </c>
      <c r="B64" s="122" t="s">
        <v>1115</v>
      </c>
      <c r="C64" s="112" t="s">
        <v>1176</v>
      </c>
      <c r="D64" s="114"/>
      <c r="E64" s="114" t="s">
        <v>1177</v>
      </c>
      <c r="F64" s="118" t="s">
        <v>1178</v>
      </c>
      <c r="G64" s="115">
        <v>45</v>
      </c>
    </row>
    <row r="65" spans="1:7" ht="48.75" customHeight="1" x14ac:dyDescent="0.2">
      <c r="A65" s="107">
        <v>60</v>
      </c>
      <c r="B65" s="361" t="s">
        <v>1124</v>
      </c>
      <c r="C65" s="112" t="s">
        <v>1179</v>
      </c>
      <c r="D65" s="114" t="s">
        <v>1180</v>
      </c>
      <c r="E65" s="114" t="s">
        <v>1099</v>
      </c>
      <c r="F65" s="118" t="s">
        <v>1181</v>
      </c>
      <c r="G65" s="115">
        <v>3</v>
      </c>
    </row>
    <row r="66" spans="1:7" ht="35.25" customHeight="1" x14ac:dyDescent="0.2">
      <c r="A66" s="107">
        <v>61</v>
      </c>
      <c r="B66" s="362"/>
      <c r="C66" s="123" t="s">
        <v>1182</v>
      </c>
      <c r="D66" s="124"/>
      <c r="E66" s="125" t="s">
        <v>1099</v>
      </c>
      <c r="F66" s="126" t="s">
        <v>1183</v>
      </c>
      <c r="G66" s="127">
        <v>5</v>
      </c>
    </row>
    <row r="67" spans="1:7" ht="39.75" customHeight="1" x14ac:dyDescent="0.2">
      <c r="A67" s="107">
        <v>62</v>
      </c>
      <c r="B67" s="364"/>
      <c r="C67" s="123" t="s">
        <v>1184</v>
      </c>
      <c r="D67" s="124"/>
      <c r="E67" s="125" t="s">
        <v>1138</v>
      </c>
      <c r="F67" s="126" t="s">
        <v>1185</v>
      </c>
      <c r="G67" s="127">
        <v>10.5</v>
      </c>
    </row>
    <row r="68" spans="1:7" x14ac:dyDescent="0.2">
      <c r="A68" s="109"/>
      <c r="B68" s="109"/>
      <c r="C68" s="109"/>
      <c r="D68" s="109"/>
      <c r="E68" s="109"/>
      <c r="F68" s="109" t="s">
        <v>1186</v>
      </c>
      <c r="G68" s="128">
        <f>SUM(G5:G67)</f>
        <v>20954</v>
      </c>
    </row>
    <row r="69" spans="1:7" x14ac:dyDescent="0.2">
      <c r="A69" s="129"/>
      <c r="B69" s="129"/>
      <c r="G69" s="130"/>
    </row>
    <row r="70" spans="1:7" ht="31.5" x14ac:dyDescent="0.2">
      <c r="A70" s="131" t="s">
        <v>1187</v>
      </c>
      <c r="B70" s="132" t="s">
        <v>1025</v>
      </c>
      <c r="C70" s="131" t="s">
        <v>1026</v>
      </c>
      <c r="D70" s="131" t="s">
        <v>1188</v>
      </c>
      <c r="E70" s="131" t="s">
        <v>1189</v>
      </c>
      <c r="F70" s="133" t="s">
        <v>8</v>
      </c>
      <c r="G70" s="130"/>
    </row>
    <row r="71" spans="1:7" ht="15.75" x14ac:dyDescent="0.2">
      <c r="A71" s="134">
        <v>1</v>
      </c>
      <c r="B71" s="134" t="s">
        <v>1124</v>
      </c>
      <c r="C71" s="135" t="s">
        <v>1190</v>
      </c>
      <c r="D71" s="134" t="s">
        <v>1191</v>
      </c>
      <c r="E71" s="134">
        <v>200000</v>
      </c>
      <c r="F71" s="135" t="s">
        <v>1192</v>
      </c>
    </row>
    <row r="72" spans="1:7" ht="15.75" x14ac:dyDescent="0.2">
      <c r="A72" s="134">
        <v>2</v>
      </c>
      <c r="B72" s="134" t="s">
        <v>1124</v>
      </c>
      <c r="C72" s="135" t="s">
        <v>1193</v>
      </c>
      <c r="D72" s="134" t="s">
        <v>1194</v>
      </c>
      <c r="E72" s="134">
        <v>250000</v>
      </c>
      <c r="F72" s="135" t="s">
        <v>1192</v>
      </c>
    </row>
    <row r="73" spans="1:7" ht="47.25" x14ac:dyDescent="0.2">
      <c r="A73" s="134">
        <v>3</v>
      </c>
      <c r="B73" s="134" t="s">
        <v>1124</v>
      </c>
      <c r="C73" s="135" t="s">
        <v>1195</v>
      </c>
      <c r="D73" s="134" t="s">
        <v>1196</v>
      </c>
      <c r="E73" s="134">
        <v>46000</v>
      </c>
      <c r="F73" s="135" t="s">
        <v>1197</v>
      </c>
    </row>
    <row r="74" spans="1:7" ht="31.5" x14ac:dyDescent="0.2">
      <c r="A74" s="134">
        <v>4</v>
      </c>
      <c r="B74" s="134" t="s">
        <v>1124</v>
      </c>
      <c r="C74" s="135" t="s">
        <v>1198</v>
      </c>
      <c r="D74" s="134" t="s">
        <v>1196</v>
      </c>
      <c r="E74" s="134">
        <v>27000</v>
      </c>
      <c r="F74" s="135" t="s">
        <v>1199</v>
      </c>
    </row>
    <row r="75" spans="1:7" ht="31.5" x14ac:dyDescent="0.2">
      <c r="A75" s="134">
        <v>5</v>
      </c>
      <c r="B75" s="134" t="s">
        <v>1124</v>
      </c>
      <c r="C75" s="135" t="s">
        <v>1200</v>
      </c>
      <c r="D75" s="134" t="s">
        <v>1201</v>
      </c>
      <c r="E75" s="134">
        <v>184000</v>
      </c>
      <c r="F75" s="135" t="s">
        <v>1202</v>
      </c>
    </row>
    <row r="76" spans="1:7" ht="31.5" x14ac:dyDescent="0.2">
      <c r="A76" s="134">
        <v>6</v>
      </c>
      <c r="B76" s="134" t="s">
        <v>1124</v>
      </c>
      <c r="C76" s="135" t="s">
        <v>1203</v>
      </c>
      <c r="D76" s="134" t="s">
        <v>1204</v>
      </c>
      <c r="E76" s="134">
        <v>1598000</v>
      </c>
      <c r="F76" s="135" t="s">
        <v>1192</v>
      </c>
    </row>
    <row r="77" spans="1:7" ht="47.25" x14ac:dyDescent="0.2">
      <c r="A77" s="134">
        <v>7</v>
      </c>
      <c r="B77" s="134" t="s">
        <v>1124</v>
      </c>
      <c r="C77" s="135" t="s">
        <v>1205</v>
      </c>
      <c r="D77" s="134" t="s">
        <v>1206</v>
      </c>
      <c r="E77" s="134">
        <v>182000</v>
      </c>
      <c r="F77" s="135" t="s">
        <v>1207</v>
      </c>
    </row>
    <row r="78" spans="1:7" ht="31.5" x14ac:dyDescent="0.2">
      <c r="A78" s="134">
        <v>8</v>
      </c>
      <c r="B78" s="134" t="s">
        <v>1124</v>
      </c>
      <c r="C78" s="135" t="s">
        <v>1208</v>
      </c>
      <c r="D78" s="134" t="s">
        <v>1209</v>
      </c>
      <c r="E78" s="134">
        <v>140000</v>
      </c>
      <c r="F78" s="135" t="s">
        <v>1210</v>
      </c>
    </row>
    <row r="79" spans="1:7" ht="47.25" x14ac:dyDescent="0.2">
      <c r="A79" s="134">
        <v>9</v>
      </c>
      <c r="B79" s="134" t="s">
        <v>1124</v>
      </c>
      <c r="C79" s="135" t="s">
        <v>1211</v>
      </c>
      <c r="D79" s="134" t="s">
        <v>1212</v>
      </c>
      <c r="E79" s="134">
        <v>512000</v>
      </c>
      <c r="F79" s="135" t="s">
        <v>1213</v>
      </c>
    </row>
    <row r="80" spans="1:7" ht="15.75" x14ac:dyDescent="0.2">
      <c r="A80" s="134">
        <v>10</v>
      </c>
      <c r="B80" s="134" t="s">
        <v>1124</v>
      </c>
      <c r="C80" s="135" t="s">
        <v>1214</v>
      </c>
      <c r="D80" s="136" t="s">
        <v>1215</v>
      </c>
      <c r="E80" s="134">
        <v>10811305</v>
      </c>
      <c r="F80" s="137" t="s">
        <v>1216</v>
      </c>
    </row>
    <row r="81" spans="1:6" ht="31.5" x14ac:dyDescent="0.2">
      <c r="A81" s="134">
        <v>11</v>
      </c>
      <c r="B81" s="134" t="s">
        <v>1124</v>
      </c>
      <c r="C81" s="135" t="s">
        <v>1217</v>
      </c>
      <c r="D81" s="136" t="s">
        <v>1218</v>
      </c>
      <c r="E81" s="134">
        <v>4293338</v>
      </c>
      <c r="F81" s="137" t="s">
        <v>1219</v>
      </c>
    </row>
    <row r="82" spans="1:6" ht="15.75" x14ac:dyDescent="0.2">
      <c r="A82" s="134">
        <v>12</v>
      </c>
      <c r="B82" s="134" t="s">
        <v>1124</v>
      </c>
      <c r="C82" s="135" t="s">
        <v>1220</v>
      </c>
      <c r="D82" s="136" t="s">
        <v>1221</v>
      </c>
      <c r="E82" s="134">
        <v>4841067</v>
      </c>
      <c r="F82" s="137" t="s">
        <v>1192</v>
      </c>
    </row>
    <row r="83" spans="1:6" ht="31.5" x14ac:dyDescent="0.2">
      <c r="A83" s="134">
        <v>13</v>
      </c>
      <c r="B83" s="134" t="s">
        <v>1124</v>
      </c>
      <c r="C83" s="135" t="s">
        <v>1222</v>
      </c>
      <c r="D83" s="136" t="s">
        <v>1215</v>
      </c>
      <c r="E83" s="134">
        <v>452109</v>
      </c>
      <c r="F83" s="137" t="s">
        <v>1223</v>
      </c>
    </row>
    <row r="84" spans="1:6" ht="15.75" x14ac:dyDescent="0.2">
      <c r="A84" s="134">
        <v>14</v>
      </c>
      <c r="B84" s="134" t="s">
        <v>1124</v>
      </c>
      <c r="C84" s="135" t="s">
        <v>1224</v>
      </c>
      <c r="D84" s="136" t="s">
        <v>1191</v>
      </c>
      <c r="E84" s="134">
        <v>111870</v>
      </c>
      <c r="F84" s="137" t="s">
        <v>1192</v>
      </c>
    </row>
    <row r="85" spans="1:6" ht="15.75" x14ac:dyDescent="0.2">
      <c r="A85" s="134">
        <v>15</v>
      </c>
      <c r="B85" s="134" t="s">
        <v>1124</v>
      </c>
      <c r="C85" s="135" t="s">
        <v>1225</v>
      </c>
      <c r="D85" s="136" t="s">
        <v>1226</v>
      </c>
      <c r="E85" s="134">
        <v>429000</v>
      </c>
      <c r="F85" s="138" t="s">
        <v>1227</v>
      </c>
    </row>
    <row r="86" spans="1:6" ht="31.5" x14ac:dyDescent="0.2">
      <c r="A86" s="134">
        <v>16</v>
      </c>
      <c r="B86" s="134" t="s">
        <v>1124</v>
      </c>
      <c r="C86" s="135" t="s">
        <v>1228</v>
      </c>
      <c r="D86" s="136" t="s">
        <v>1229</v>
      </c>
      <c r="E86" s="134">
        <v>261675</v>
      </c>
      <c r="F86" s="137" t="s">
        <v>1192</v>
      </c>
    </row>
    <row r="87" spans="1:6" ht="31.5" x14ac:dyDescent="0.2">
      <c r="A87" s="134">
        <v>17</v>
      </c>
      <c r="B87" s="134" t="s">
        <v>1124</v>
      </c>
      <c r="C87" s="135" t="s">
        <v>1230</v>
      </c>
      <c r="D87" s="136" t="s">
        <v>1231</v>
      </c>
      <c r="E87" s="134">
        <v>46350</v>
      </c>
      <c r="F87" s="137" t="s">
        <v>1037</v>
      </c>
    </row>
    <row r="88" spans="1:6" ht="15.75" x14ac:dyDescent="0.2">
      <c r="A88" s="134">
        <v>18</v>
      </c>
      <c r="B88" s="134" t="s">
        <v>1124</v>
      </c>
      <c r="C88" s="135" t="s">
        <v>1232</v>
      </c>
      <c r="D88" s="136" t="s">
        <v>1231</v>
      </c>
      <c r="E88" s="134">
        <v>71990</v>
      </c>
      <c r="F88" s="137" t="s">
        <v>1192</v>
      </c>
    </row>
    <row r="89" spans="1:6" ht="47.25" x14ac:dyDescent="0.2">
      <c r="A89" s="134">
        <v>19</v>
      </c>
      <c r="B89" s="365" t="s">
        <v>1124</v>
      </c>
      <c r="C89" s="135" t="s">
        <v>1233</v>
      </c>
      <c r="D89" s="136" t="s">
        <v>1231</v>
      </c>
      <c r="E89" s="134">
        <v>1281797</v>
      </c>
      <c r="F89" s="138" t="s">
        <v>1234</v>
      </c>
    </row>
    <row r="90" spans="1:6" ht="31.5" x14ac:dyDescent="0.2">
      <c r="A90" s="134">
        <v>20</v>
      </c>
      <c r="B90" s="365"/>
      <c r="C90" s="135" t="s">
        <v>1235</v>
      </c>
      <c r="D90" s="136" t="s">
        <v>1229</v>
      </c>
      <c r="E90" s="134">
        <v>2601945</v>
      </c>
      <c r="F90" s="137" t="s">
        <v>1236</v>
      </c>
    </row>
    <row r="91" spans="1:6" ht="47.25" x14ac:dyDescent="0.2">
      <c r="A91" s="134">
        <v>21</v>
      </c>
      <c r="B91" s="365"/>
      <c r="C91" s="135" t="s">
        <v>1205</v>
      </c>
      <c r="D91" s="136" t="s">
        <v>1237</v>
      </c>
      <c r="E91" s="134">
        <v>192675</v>
      </c>
      <c r="F91" s="138" t="s">
        <v>1238</v>
      </c>
    </row>
    <row r="92" spans="1:6" ht="31.5" x14ac:dyDescent="0.2">
      <c r="A92" s="134">
        <v>22</v>
      </c>
      <c r="B92" s="365"/>
      <c r="C92" s="135" t="s">
        <v>1239</v>
      </c>
      <c r="D92" s="136" t="s">
        <v>1240</v>
      </c>
      <c r="E92" s="134">
        <v>3288889</v>
      </c>
      <c r="F92" s="138" t="s">
        <v>1241</v>
      </c>
    </row>
    <row r="93" spans="1:6" ht="31.5" x14ac:dyDescent="0.2">
      <c r="A93" s="134">
        <v>23</v>
      </c>
      <c r="B93" s="365"/>
      <c r="C93" s="135" t="s">
        <v>1242</v>
      </c>
      <c r="D93" s="136" t="s">
        <v>1243</v>
      </c>
      <c r="E93" s="134">
        <v>1537085</v>
      </c>
      <c r="F93" s="138" t="s">
        <v>1244</v>
      </c>
    </row>
    <row r="94" spans="1:6" ht="15.75" x14ac:dyDescent="0.2">
      <c r="A94" s="134">
        <v>24</v>
      </c>
      <c r="B94" s="365"/>
      <c r="C94" s="135" t="s">
        <v>1245</v>
      </c>
      <c r="D94" s="136" t="s">
        <v>1246</v>
      </c>
      <c r="E94" s="134">
        <v>133675</v>
      </c>
      <c r="F94" s="138" t="s">
        <v>1192</v>
      </c>
    </row>
    <row r="95" spans="1:6" ht="31.5" x14ac:dyDescent="0.2">
      <c r="A95" s="134">
        <v>25</v>
      </c>
      <c r="B95" s="365"/>
      <c r="C95" s="135" t="s">
        <v>1247</v>
      </c>
      <c r="D95" s="136" t="s">
        <v>1246</v>
      </c>
      <c r="E95" s="134">
        <v>51739</v>
      </c>
      <c r="F95" s="138" t="s">
        <v>1192</v>
      </c>
    </row>
    <row r="96" spans="1:6" ht="47.25" x14ac:dyDescent="0.2">
      <c r="A96" s="134">
        <v>26</v>
      </c>
      <c r="B96" s="365"/>
      <c r="C96" s="135" t="s">
        <v>1248</v>
      </c>
      <c r="D96" s="136" t="s">
        <v>1246</v>
      </c>
      <c r="E96" s="134">
        <v>70337</v>
      </c>
      <c r="F96" s="138" t="s">
        <v>1192</v>
      </c>
    </row>
    <row r="97" spans="1:6" ht="31.5" x14ac:dyDescent="0.2">
      <c r="A97" s="134">
        <v>27</v>
      </c>
      <c r="B97" s="365"/>
      <c r="C97" s="135" t="s">
        <v>1249</v>
      </c>
      <c r="D97" s="136" t="s">
        <v>1250</v>
      </c>
      <c r="E97" s="134">
        <v>55370</v>
      </c>
      <c r="F97" s="137" t="s">
        <v>1192</v>
      </c>
    </row>
    <row r="98" spans="1:6" ht="47.25" x14ac:dyDescent="0.2">
      <c r="A98" s="134">
        <v>28</v>
      </c>
      <c r="B98" s="365"/>
      <c r="C98" s="135" t="s">
        <v>1251</v>
      </c>
      <c r="D98" s="136" t="s">
        <v>1250</v>
      </c>
      <c r="E98" s="134">
        <v>1460000</v>
      </c>
      <c r="F98" s="138" t="s">
        <v>1252</v>
      </c>
    </row>
    <row r="99" spans="1:6" ht="15.75" x14ac:dyDescent="0.2">
      <c r="A99" s="134">
        <v>29</v>
      </c>
      <c r="B99" s="365"/>
      <c r="C99" s="139" t="s">
        <v>1253</v>
      </c>
      <c r="D99" s="136" t="s">
        <v>1191</v>
      </c>
      <c r="E99" s="134">
        <v>49000</v>
      </c>
      <c r="F99" s="138" t="s">
        <v>1192</v>
      </c>
    </row>
    <row r="100" spans="1:6" ht="63" x14ac:dyDescent="0.2">
      <c r="A100" s="134">
        <v>30</v>
      </c>
      <c r="B100" s="365"/>
      <c r="C100" s="135" t="s">
        <v>1254</v>
      </c>
      <c r="D100" s="136" t="s">
        <v>1212</v>
      </c>
      <c r="E100" s="134">
        <v>144000</v>
      </c>
      <c r="F100" s="138" t="s">
        <v>1192</v>
      </c>
    </row>
    <row r="101" spans="1:6" ht="31.5" x14ac:dyDescent="0.2">
      <c r="A101" s="134">
        <v>31</v>
      </c>
      <c r="B101" s="365"/>
      <c r="C101" s="135" t="s">
        <v>1255</v>
      </c>
      <c r="D101" s="136" t="s">
        <v>1256</v>
      </c>
      <c r="E101" s="134">
        <v>211000</v>
      </c>
      <c r="F101" s="138" t="s">
        <v>1257</v>
      </c>
    </row>
    <row r="102" spans="1:6" ht="31.5" x14ac:dyDescent="0.2">
      <c r="A102" s="134">
        <v>32</v>
      </c>
      <c r="B102" s="365"/>
      <c r="C102" s="135" t="s">
        <v>1258</v>
      </c>
      <c r="D102" s="136" t="s">
        <v>1259</v>
      </c>
      <c r="E102" s="134">
        <v>61953</v>
      </c>
      <c r="F102" s="138" t="s">
        <v>1260</v>
      </c>
    </row>
    <row r="103" spans="1:6" ht="31.5" x14ac:dyDescent="0.2">
      <c r="A103" s="134">
        <v>33</v>
      </c>
      <c r="B103" s="365"/>
      <c r="C103" s="135" t="s">
        <v>1261</v>
      </c>
      <c r="D103" s="136" t="s">
        <v>1191</v>
      </c>
      <c r="E103" s="134">
        <v>49600</v>
      </c>
      <c r="F103" s="138" t="s">
        <v>1262</v>
      </c>
    </row>
    <row r="104" spans="1:6" ht="31.5" x14ac:dyDescent="0.2">
      <c r="A104" s="134">
        <v>34</v>
      </c>
      <c r="B104" s="365"/>
      <c r="C104" s="135" t="s">
        <v>1263</v>
      </c>
      <c r="D104" s="136" t="s">
        <v>1191</v>
      </c>
      <c r="E104" s="134">
        <v>36700</v>
      </c>
      <c r="F104" s="138" t="s">
        <v>1192</v>
      </c>
    </row>
    <row r="105" spans="1:6" ht="63" x14ac:dyDescent="0.2">
      <c r="A105" s="134">
        <v>35</v>
      </c>
      <c r="B105" s="365"/>
      <c r="C105" s="135" t="s">
        <v>1264</v>
      </c>
      <c r="D105" s="136" t="s">
        <v>1265</v>
      </c>
      <c r="E105" s="134">
        <v>13562449</v>
      </c>
      <c r="F105" s="138" t="s">
        <v>1111</v>
      </c>
    </row>
    <row r="106" spans="1:6" ht="31.5" x14ac:dyDescent="0.2">
      <c r="A106" s="134">
        <v>36</v>
      </c>
      <c r="B106" s="365"/>
      <c r="C106" s="135" t="s">
        <v>1266</v>
      </c>
      <c r="D106" s="136" t="s">
        <v>1267</v>
      </c>
      <c r="E106" s="134">
        <v>238832</v>
      </c>
      <c r="F106" s="138" t="s">
        <v>1268</v>
      </c>
    </row>
    <row r="107" spans="1:6" ht="63" x14ac:dyDescent="0.2">
      <c r="A107" s="134">
        <v>37</v>
      </c>
      <c r="B107" s="365"/>
      <c r="C107" s="135" t="s">
        <v>1269</v>
      </c>
      <c r="D107" s="136" t="s">
        <v>1270</v>
      </c>
      <c r="E107" s="140">
        <v>135000</v>
      </c>
      <c r="F107" s="138" t="s">
        <v>1271</v>
      </c>
    </row>
    <row r="108" spans="1:6" ht="47.25" x14ac:dyDescent="0.2">
      <c r="A108" s="134">
        <v>38</v>
      </c>
      <c r="B108" s="365"/>
      <c r="C108" s="135" t="s">
        <v>1272</v>
      </c>
      <c r="D108" s="136" t="s">
        <v>1273</v>
      </c>
      <c r="E108" s="134">
        <v>30375</v>
      </c>
      <c r="F108" s="138" t="s">
        <v>1274</v>
      </c>
    </row>
    <row r="109" spans="1:6" ht="31.5" x14ac:dyDescent="0.2">
      <c r="A109" s="134">
        <v>39</v>
      </c>
      <c r="B109" s="365"/>
      <c r="C109" s="135" t="s">
        <v>1275</v>
      </c>
      <c r="D109" s="136" t="s">
        <v>1191</v>
      </c>
      <c r="E109" s="134">
        <v>1288937</v>
      </c>
      <c r="F109" s="138" t="s">
        <v>1276</v>
      </c>
    </row>
    <row r="110" spans="1:6" ht="126" x14ac:dyDescent="0.2">
      <c r="A110" s="134">
        <v>40</v>
      </c>
      <c r="B110" s="365"/>
      <c r="C110" s="135" t="s">
        <v>1277</v>
      </c>
      <c r="D110" s="136" t="s">
        <v>1278</v>
      </c>
      <c r="E110" s="134">
        <v>3634542.68</v>
      </c>
      <c r="F110" s="138" t="s">
        <v>1279</v>
      </c>
    </row>
    <row r="111" spans="1:6" ht="31.5" x14ac:dyDescent="0.2">
      <c r="A111" s="134">
        <v>41</v>
      </c>
      <c r="B111" s="366" t="s">
        <v>1124</v>
      </c>
      <c r="C111" s="135" t="s">
        <v>1261</v>
      </c>
      <c r="D111" s="136" t="s">
        <v>1194</v>
      </c>
      <c r="E111" s="134">
        <v>68315</v>
      </c>
      <c r="F111" s="138" t="s">
        <v>1280</v>
      </c>
    </row>
    <row r="112" spans="1:6" ht="31.5" x14ac:dyDescent="0.2">
      <c r="A112" s="134">
        <v>42</v>
      </c>
      <c r="B112" s="366"/>
      <c r="C112" s="135" t="s">
        <v>1281</v>
      </c>
      <c r="D112" s="136" t="s">
        <v>1194</v>
      </c>
      <c r="E112" s="134">
        <v>55814</v>
      </c>
      <c r="F112" s="138" t="s">
        <v>1280</v>
      </c>
    </row>
    <row r="113" spans="1:6" ht="63" x14ac:dyDescent="0.2">
      <c r="A113" s="134">
        <v>43</v>
      </c>
      <c r="B113" s="366"/>
      <c r="C113" s="135" t="s">
        <v>1282</v>
      </c>
      <c r="D113" s="136" t="s">
        <v>1283</v>
      </c>
      <c r="E113" s="134">
        <v>76047.043999999994</v>
      </c>
      <c r="F113" s="138" t="s">
        <v>1037</v>
      </c>
    </row>
    <row r="114" spans="1:6" ht="15.75" x14ac:dyDescent="0.2">
      <c r="A114" s="134">
        <v>44</v>
      </c>
      <c r="B114" s="366"/>
      <c r="C114" s="135" t="s">
        <v>1224</v>
      </c>
      <c r="D114" s="141" t="s">
        <v>1191</v>
      </c>
      <c r="E114" s="134">
        <v>180576</v>
      </c>
      <c r="F114" s="138" t="s">
        <v>1192</v>
      </c>
    </row>
    <row r="115" spans="1:6" ht="47.25" x14ac:dyDescent="0.2">
      <c r="A115" s="134">
        <v>45</v>
      </c>
      <c r="B115" s="366"/>
      <c r="C115" s="135" t="s">
        <v>1284</v>
      </c>
      <c r="D115" s="136" t="s">
        <v>1250</v>
      </c>
      <c r="E115" s="142">
        <v>131256</v>
      </c>
      <c r="F115" s="138" t="s">
        <v>1285</v>
      </c>
    </row>
    <row r="116" spans="1:6" ht="47.25" x14ac:dyDescent="0.2">
      <c r="A116" s="134">
        <v>46</v>
      </c>
      <c r="B116" s="366"/>
      <c r="C116" s="135" t="s">
        <v>1286</v>
      </c>
      <c r="D116" s="136" t="s">
        <v>1246</v>
      </c>
      <c r="E116" s="142">
        <v>728500</v>
      </c>
      <c r="F116" s="138" t="s">
        <v>1192</v>
      </c>
    </row>
    <row r="117" spans="1:6" ht="31.5" x14ac:dyDescent="0.2">
      <c r="A117" s="134">
        <v>47</v>
      </c>
      <c r="B117" s="366"/>
      <c r="C117" s="135" t="s">
        <v>1287</v>
      </c>
      <c r="D117" s="136" t="s">
        <v>1256</v>
      </c>
      <c r="E117" s="142">
        <v>3642880</v>
      </c>
      <c r="F117" s="138" t="s">
        <v>1192</v>
      </c>
    </row>
    <row r="118" spans="1:6" ht="31.5" x14ac:dyDescent="0.2">
      <c r="A118" s="134">
        <v>48</v>
      </c>
      <c r="B118" s="366"/>
      <c r="C118" s="135" t="s">
        <v>1288</v>
      </c>
      <c r="D118" s="136" t="s">
        <v>1229</v>
      </c>
      <c r="E118" s="142">
        <v>702000</v>
      </c>
      <c r="F118" s="138" t="s">
        <v>1192</v>
      </c>
    </row>
    <row r="119" spans="1:6" ht="15.75" x14ac:dyDescent="0.2">
      <c r="A119" s="134">
        <v>49</v>
      </c>
      <c r="B119" s="366"/>
      <c r="C119" s="143" t="s">
        <v>1289</v>
      </c>
      <c r="D119" s="142" t="s">
        <v>1229</v>
      </c>
      <c r="E119" s="141">
        <v>1254261</v>
      </c>
      <c r="F119" s="135" t="s">
        <v>1045</v>
      </c>
    </row>
    <row r="120" spans="1:6" ht="15.75" x14ac:dyDescent="0.2">
      <c r="A120" s="134">
        <v>50</v>
      </c>
      <c r="B120" s="366"/>
      <c r="C120" s="143" t="s">
        <v>1290</v>
      </c>
      <c r="D120" s="142" t="s">
        <v>1256</v>
      </c>
      <c r="E120" s="141">
        <v>132000</v>
      </c>
      <c r="F120" s="135" t="s">
        <v>1192</v>
      </c>
    </row>
    <row r="121" spans="1:6" ht="31.5" x14ac:dyDescent="0.2">
      <c r="A121" s="134">
        <v>51</v>
      </c>
      <c r="B121" s="366"/>
      <c r="C121" s="135" t="s">
        <v>1291</v>
      </c>
      <c r="D121" s="136" t="s">
        <v>1229</v>
      </c>
      <c r="E121" s="142">
        <v>1625984</v>
      </c>
      <c r="F121" s="138" t="s">
        <v>1192</v>
      </c>
    </row>
    <row r="122" spans="1:6" ht="15.75" x14ac:dyDescent="0.2">
      <c r="A122" s="134">
        <v>52</v>
      </c>
      <c r="B122" s="366"/>
      <c r="C122" s="135" t="s">
        <v>1292</v>
      </c>
      <c r="D122" s="136" t="s">
        <v>1293</v>
      </c>
      <c r="E122" s="142">
        <v>65000</v>
      </c>
      <c r="F122" s="138" t="s">
        <v>1294</v>
      </c>
    </row>
    <row r="123" spans="1:6" ht="31.5" x14ac:dyDescent="0.2">
      <c r="A123" s="134">
        <v>53</v>
      </c>
      <c r="B123" s="366"/>
      <c r="C123" s="135" t="s">
        <v>1295</v>
      </c>
      <c r="D123" s="136" t="s">
        <v>1256</v>
      </c>
      <c r="E123" s="142">
        <v>55600</v>
      </c>
      <c r="F123" s="138" t="s">
        <v>1192</v>
      </c>
    </row>
    <row r="124" spans="1:6" ht="31.5" x14ac:dyDescent="0.2">
      <c r="A124" s="134">
        <v>54</v>
      </c>
      <c r="B124" s="366"/>
      <c r="C124" s="135" t="s">
        <v>1296</v>
      </c>
      <c r="D124" s="136" t="s">
        <v>1293</v>
      </c>
      <c r="E124" s="142">
        <v>126000</v>
      </c>
      <c r="F124" s="138" t="s">
        <v>1192</v>
      </c>
    </row>
    <row r="125" spans="1:6" ht="31.5" x14ac:dyDescent="0.2">
      <c r="A125" s="134">
        <v>55</v>
      </c>
      <c r="B125" s="366"/>
      <c r="C125" s="135" t="s">
        <v>1297</v>
      </c>
      <c r="D125" s="136" t="s">
        <v>1298</v>
      </c>
      <c r="E125" s="142">
        <v>67260</v>
      </c>
      <c r="F125" s="138" t="s">
        <v>1299</v>
      </c>
    </row>
    <row r="126" spans="1:6" ht="31.5" x14ac:dyDescent="0.2">
      <c r="A126" s="134">
        <v>56</v>
      </c>
      <c r="B126" s="366"/>
      <c r="C126" s="135" t="s">
        <v>1261</v>
      </c>
      <c r="D126" s="136" t="s">
        <v>1300</v>
      </c>
      <c r="E126" s="142">
        <v>256060</v>
      </c>
      <c r="F126" s="138" t="s">
        <v>1301</v>
      </c>
    </row>
    <row r="127" spans="1:6" ht="31.5" x14ac:dyDescent="0.2">
      <c r="A127" s="134">
        <v>57</v>
      </c>
      <c r="B127" s="366"/>
      <c r="C127" s="135" t="s">
        <v>1302</v>
      </c>
      <c r="D127" s="136" t="s">
        <v>1191</v>
      </c>
      <c r="E127" s="142">
        <v>361000</v>
      </c>
      <c r="F127" s="138" t="s">
        <v>1055</v>
      </c>
    </row>
    <row r="128" spans="1:6" ht="31.5" x14ac:dyDescent="0.2">
      <c r="A128" s="134">
        <v>58</v>
      </c>
      <c r="B128" s="366"/>
      <c r="C128" s="135" t="s">
        <v>1303</v>
      </c>
      <c r="D128" s="136" t="s">
        <v>1191</v>
      </c>
      <c r="E128" s="142">
        <v>800000</v>
      </c>
      <c r="F128" s="138" t="s">
        <v>1304</v>
      </c>
    </row>
    <row r="129" spans="1:6" ht="47.25" x14ac:dyDescent="0.2">
      <c r="A129" s="134">
        <v>59</v>
      </c>
      <c r="B129" s="366"/>
      <c r="C129" s="135" t="s">
        <v>1305</v>
      </c>
      <c r="D129" s="136" t="s">
        <v>1306</v>
      </c>
      <c r="E129" s="142">
        <v>649000</v>
      </c>
      <c r="F129" s="138" t="s">
        <v>1192</v>
      </c>
    </row>
    <row r="130" spans="1:6" ht="47.25" x14ac:dyDescent="0.2">
      <c r="A130" s="134">
        <v>60</v>
      </c>
      <c r="B130" s="366"/>
      <c r="C130" s="135" t="s">
        <v>1307</v>
      </c>
      <c r="D130" s="136" t="s">
        <v>1308</v>
      </c>
      <c r="E130" s="142">
        <v>95250</v>
      </c>
      <c r="F130" s="138" t="s">
        <v>1192</v>
      </c>
    </row>
    <row r="131" spans="1:6" ht="47.25" x14ac:dyDescent="0.2">
      <c r="A131" s="134">
        <v>61</v>
      </c>
      <c r="B131" s="366"/>
      <c r="C131" s="135" t="s">
        <v>1309</v>
      </c>
      <c r="D131" s="136" t="s">
        <v>1310</v>
      </c>
      <c r="E131" s="142">
        <v>74250</v>
      </c>
      <c r="F131" s="138" t="s">
        <v>1311</v>
      </c>
    </row>
    <row r="132" spans="1:6" ht="47.25" x14ac:dyDescent="0.2">
      <c r="A132" s="134">
        <v>62</v>
      </c>
      <c r="B132" s="367"/>
      <c r="C132" s="135" t="s">
        <v>1312</v>
      </c>
      <c r="D132" s="136" t="s">
        <v>1310</v>
      </c>
      <c r="E132" s="142">
        <v>365505</v>
      </c>
      <c r="F132" s="138" t="s">
        <v>1313</v>
      </c>
    </row>
    <row r="133" spans="1:6" ht="15.75" x14ac:dyDescent="0.2">
      <c r="A133" s="368" t="s">
        <v>1314</v>
      </c>
      <c r="B133" s="369"/>
      <c r="C133" s="370"/>
      <c r="D133" s="144" t="s">
        <v>1315</v>
      </c>
      <c r="E133" s="145">
        <f>SUM(E71:E132)</f>
        <v>66086162.723999999</v>
      </c>
      <c r="F133" s="138" t="s">
        <v>1316</v>
      </c>
    </row>
    <row r="134" spans="1:6" x14ac:dyDescent="0.2">
      <c r="E134" s="106">
        <f>+E133/100000</f>
        <v>660.86162723999996</v>
      </c>
    </row>
    <row r="135" spans="1:6" x14ac:dyDescent="0.2">
      <c r="E135" s="146">
        <f>+E134+G68</f>
        <v>21614.86162724</v>
      </c>
    </row>
  </sheetData>
  <mergeCells count="20">
    <mergeCell ref="B65:B67"/>
    <mergeCell ref="B89:B110"/>
    <mergeCell ref="B111:B132"/>
    <mergeCell ref="A133:C133"/>
    <mergeCell ref="B41:B47"/>
    <mergeCell ref="B50:B55"/>
    <mergeCell ref="B56:B61"/>
    <mergeCell ref="A57:A58"/>
    <mergeCell ref="C57:C58"/>
    <mergeCell ref="D57:D58"/>
    <mergeCell ref="A1:G2"/>
    <mergeCell ref="A3:G3"/>
    <mergeCell ref="B5:B40"/>
    <mergeCell ref="C5:C15"/>
    <mergeCell ref="D5:D10"/>
    <mergeCell ref="D11:D15"/>
    <mergeCell ref="C16:C19"/>
    <mergeCell ref="D16:D19"/>
    <mergeCell ref="C20:C24"/>
    <mergeCell ref="D20:D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132" workbookViewId="0">
      <selection activeCell="I134" sqref="I134"/>
    </sheetView>
  </sheetViews>
  <sheetFormatPr defaultRowHeight="15" x14ac:dyDescent="0.25"/>
  <cols>
    <col min="5" max="5" width="14.42578125" customWidth="1"/>
    <col min="8" max="9" width="15.28515625" customWidth="1"/>
    <col min="10" max="10" width="12" customWidth="1"/>
  </cols>
  <sheetData>
    <row r="1" spans="1:10" ht="18.75" x14ac:dyDescent="0.25">
      <c r="A1" s="375" t="s">
        <v>1317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0" x14ac:dyDescent="0.25">
      <c r="A2" s="374" t="s">
        <v>1318</v>
      </c>
      <c r="B2" s="374"/>
      <c r="C2" s="374"/>
      <c r="D2" s="374"/>
      <c r="E2" s="374"/>
      <c r="F2" s="374"/>
      <c r="G2" s="374"/>
      <c r="H2" s="374"/>
      <c r="I2" s="374"/>
      <c r="J2" s="174"/>
    </row>
    <row r="3" spans="1:10" ht="105" x14ac:dyDescent="0.25">
      <c r="A3" s="168" t="s">
        <v>1319</v>
      </c>
      <c r="B3" s="168" t="s">
        <v>1320</v>
      </c>
      <c r="C3" s="168" t="s">
        <v>1321</v>
      </c>
      <c r="D3" s="168" t="s">
        <v>1322</v>
      </c>
      <c r="E3" s="168" t="s">
        <v>109</v>
      </c>
      <c r="F3" s="168" t="s">
        <v>1323</v>
      </c>
      <c r="G3" s="168" t="s">
        <v>1324</v>
      </c>
      <c r="H3" s="168" t="s">
        <v>295</v>
      </c>
      <c r="I3" s="168" t="s">
        <v>1325</v>
      </c>
      <c r="J3" s="168" t="s">
        <v>1326</v>
      </c>
    </row>
    <row r="4" spans="1:10" ht="60" x14ac:dyDescent="0.25">
      <c r="A4" s="154">
        <v>1</v>
      </c>
      <c r="B4" s="148">
        <v>302</v>
      </c>
      <c r="C4" s="149" t="s">
        <v>1327</v>
      </c>
      <c r="D4" s="148" t="s">
        <v>273</v>
      </c>
      <c r="E4" s="148" t="s">
        <v>1328</v>
      </c>
      <c r="F4" s="148">
        <v>18000</v>
      </c>
      <c r="G4" s="148">
        <v>18001050</v>
      </c>
      <c r="H4" s="148" t="s">
        <v>1329</v>
      </c>
      <c r="I4" s="152">
        <v>3310</v>
      </c>
      <c r="J4" s="169">
        <v>0</v>
      </c>
    </row>
    <row r="5" spans="1:10" ht="75" x14ac:dyDescent="0.25">
      <c r="A5" s="154">
        <v>2</v>
      </c>
      <c r="B5" s="148">
        <v>302</v>
      </c>
      <c r="C5" s="150" t="s">
        <v>1330</v>
      </c>
      <c r="D5" s="148" t="s">
        <v>273</v>
      </c>
      <c r="E5" s="148" t="s">
        <v>1331</v>
      </c>
      <c r="F5" s="151" t="s">
        <v>1332</v>
      </c>
      <c r="G5" s="151">
        <v>74114</v>
      </c>
      <c r="H5" s="148" t="s">
        <v>1333</v>
      </c>
      <c r="I5" s="170">
        <v>1575</v>
      </c>
      <c r="J5" s="169">
        <v>0</v>
      </c>
    </row>
    <row r="6" spans="1:10" ht="75" x14ac:dyDescent="0.25">
      <c r="A6" s="154">
        <v>3</v>
      </c>
      <c r="B6" s="148">
        <v>302</v>
      </c>
      <c r="C6" s="150" t="s">
        <v>1330</v>
      </c>
      <c r="D6" s="148" t="s">
        <v>273</v>
      </c>
      <c r="E6" s="148" t="s">
        <v>1331</v>
      </c>
      <c r="F6" s="151" t="s">
        <v>1332</v>
      </c>
      <c r="G6" s="151">
        <v>74117</v>
      </c>
      <c r="H6" s="148" t="s">
        <v>1334</v>
      </c>
      <c r="I6" s="170">
        <v>1575</v>
      </c>
      <c r="J6" s="169">
        <v>0</v>
      </c>
    </row>
    <row r="7" spans="1:10" ht="60" x14ac:dyDescent="0.25">
      <c r="A7" s="154">
        <v>4</v>
      </c>
      <c r="B7" s="148">
        <v>302</v>
      </c>
      <c r="C7" s="149" t="s">
        <v>1335</v>
      </c>
      <c r="D7" s="148" t="s">
        <v>273</v>
      </c>
      <c r="E7" s="148" t="s">
        <v>1336</v>
      </c>
      <c r="F7" s="148" t="s">
        <v>1337</v>
      </c>
      <c r="G7" s="148" t="s">
        <v>1338</v>
      </c>
      <c r="H7" s="148" t="s">
        <v>1333</v>
      </c>
      <c r="I7" s="152">
        <v>903</v>
      </c>
      <c r="J7" s="169">
        <v>0</v>
      </c>
    </row>
    <row r="8" spans="1:10" ht="60" x14ac:dyDescent="0.25">
      <c r="A8" s="154">
        <v>5</v>
      </c>
      <c r="B8" s="148">
        <v>302</v>
      </c>
      <c r="C8" s="149" t="s">
        <v>1335</v>
      </c>
      <c r="D8" s="148" t="s">
        <v>273</v>
      </c>
      <c r="E8" s="148" t="s">
        <v>1336</v>
      </c>
      <c r="F8" s="148" t="s">
        <v>1337</v>
      </c>
      <c r="G8" s="148" t="s">
        <v>1339</v>
      </c>
      <c r="H8" s="148" t="s">
        <v>1329</v>
      </c>
      <c r="I8" s="152">
        <v>903</v>
      </c>
      <c r="J8" s="169">
        <v>0</v>
      </c>
    </row>
    <row r="9" spans="1:10" ht="60" x14ac:dyDescent="0.25">
      <c r="A9" s="154">
        <v>6</v>
      </c>
      <c r="B9" s="148">
        <v>302</v>
      </c>
      <c r="C9" s="149" t="s">
        <v>1335</v>
      </c>
      <c r="D9" s="148" t="s">
        <v>273</v>
      </c>
      <c r="E9" s="148" t="s">
        <v>1336</v>
      </c>
      <c r="F9" s="148" t="s">
        <v>1337</v>
      </c>
      <c r="G9" s="148" t="s">
        <v>1340</v>
      </c>
      <c r="H9" s="148" t="s">
        <v>1329</v>
      </c>
      <c r="I9" s="152">
        <v>903</v>
      </c>
      <c r="J9" s="169">
        <v>0</v>
      </c>
    </row>
    <row r="10" spans="1:10" ht="60" x14ac:dyDescent="0.25">
      <c r="A10" s="154">
        <v>7</v>
      </c>
      <c r="B10" s="148">
        <v>302</v>
      </c>
      <c r="C10" s="149" t="s">
        <v>1335</v>
      </c>
      <c r="D10" s="148" t="s">
        <v>273</v>
      </c>
      <c r="E10" s="148" t="s">
        <v>1336</v>
      </c>
      <c r="F10" s="148" t="s">
        <v>1337</v>
      </c>
      <c r="G10" s="148" t="s">
        <v>1341</v>
      </c>
      <c r="H10" s="148" t="s">
        <v>1334</v>
      </c>
      <c r="I10" s="152">
        <v>903</v>
      </c>
      <c r="J10" s="169">
        <v>0</v>
      </c>
    </row>
    <row r="11" spans="1:10" ht="60" x14ac:dyDescent="0.25">
      <c r="A11" s="154">
        <v>8</v>
      </c>
      <c r="B11" s="148">
        <v>302</v>
      </c>
      <c r="C11" s="149" t="s">
        <v>1342</v>
      </c>
      <c r="D11" s="148" t="s">
        <v>273</v>
      </c>
      <c r="E11" s="148" t="s">
        <v>1343</v>
      </c>
      <c r="F11" s="148" t="s">
        <v>1344</v>
      </c>
      <c r="G11" s="148" t="s">
        <v>1345</v>
      </c>
      <c r="H11" s="148" t="s">
        <v>1333</v>
      </c>
      <c r="I11" s="152">
        <v>1000</v>
      </c>
      <c r="J11" s="169">
        <v>0</v>
      </c>
    </row>
    <row r="12" spans="1:10" ht="60" x14ac:dyDescent="0.25">
      <c r="A12" s="154">
        <v>9</v>
      </c>
      <c r="B12" s="148">
        <v>302</v>
      </c>
      <c r="C12" s="149" t="s">
        <v>1346</v>
      </c>
      <c r="D12" s="148" t="s">
        <v>273</v>
      </c>
      <c r="E12" s="148" t="s">
        <v>1347</v>
      </c>
      <c r="F12" s="148" t="s">
        <v>1348</v>
      </c>
      <c r="G12" s="148">
        <v>1047</v>
      </c>
      <c r="H12" s="148" t="s">
        <v>1349</v>
      </c>
      <c r="I12" s="152">
        <v>500</v>
      </c>
      <c r="J12" s="169">
        <v>0</v>
      </c>
    </row>
    <row r="13" spans="1:10" ht="60" x14ac:dyDescent="0.25">
      <c r="A13" s="148">
        <v>10</v>
      </c>
      <c r="B13" s="148">
        <v>302</v>
      </c>
      <c r="C13" s="150" t="s">
        <v>1350</v>
      </c>
      <c r="D13" s="148" t="s">
        <v>273</v>
      </c>
      <c r="E13" s="151" t="s">
        <v>1351</v>
      </c>
      <c r="F13" s="151" t="s">
        <v>1352</v>
      </c>
      <c r="G13" s="148">
        <v>37</v>
      </c>
      <c r="H13" s="148" t="s">
        <v>1334</v>
      </c>
      <c r="I13" s="170">
        <v>525</v>
      </c>
      <c r="J13" s="169">
        <v>0</v>
      </c>
    </row>
    <row r="14" spans="1:10" ht="60" x14ac:dyDescent="0.25">
      <c r="A14" s="148">
        <v>11</v>
      </c>
      <c r="B14" s="148">
        <v>302</v>
      </c>
      <c r="C14" s="150" t="s">
        <v>1350</v>
      </c>
      <c r="D14" s="148" t="s">
        <v>273</v>
      </c>
      <c r="E14" s="151" t="s">
        <v>1351</v>
      </c>
      <c r="F14" s="151" t="s">
        <v>1352</v>
      </c>
      <c r="G14" s="151">
        <v>38</v>
      </c>
      <c r="H14" s="148" t="s">
        <v>1353</v>
      </c>
      <c r="I14" s="170">
        <v>525</v>
      </c>
      <c r="J14" s="169">
        <v>0</v>
      </c>
    </row>
    <row r="15" spans="1:10" ht="75" x14ac:dyDescent="0.25">
      <c r="A15" s="148">
        <v>12</v>
      </c>
      <c r="B15" s="148">
        <v>302</v>
      </c>
      <c r="C15" s="149" t="s">
        <v>1354</v>
      </c>
      <c r="D15" s="148" t="s">
        <v>273</v>
      </c>
      <c r="E15" s="148" t="s">
        <v>1355</v>
      </c>
      <c r="F15" s="148" t="s">
        <v>1356</v>
      </c>
      <c r="G15" s="148" t="s">
        <v>1357</v>
      </c>
      <c r="H15" s="148" t="s">
        <v>1333</v>
      </c>
      <c r="I15" s="152">
        <v>600</v>
      </c>
      <c r="J15" s="169">
        <v>0</v>
      </c>
    </row>
    <row r="16" spans="1:10" ht="75" x14ac:dyDescent="0.25">
      <c r="A16" s="148">
        <v>13</v>
      </c>
      <c r="B16" s="148">
        <v>302</v>
      </c>
      <c r="C16" s="149" t="s">
        <v>1358</v>
      </c>
      <c r="D16" s="148" t="s">
        <v>273</v>
      </c>
      <c r="E16" s="148" t="s">
        <v>1359</v>
      </c>
      <c r="F16" s="148" t="s">
        <v>1360</v>
      </c>
      <c r="G16" s="148" t="s">
        <v>1361</v>
      </c>
      <c r="H16" s="151" t="s">
        <v>1349</v>
      </c>
      <c r="I16" s="152">
        <v>280</v>
      </c>
      <c r="J16" s="169">
        <v>0</v>
      </c>
    </row>
    <row r="17" spans="1:10" ht="75" x14ac:dyDescent="0.25">
      <c r="A17" s="148">
        <v>14</v>
      </c>
      <c r="B17" s="148">
        <v>302</v>
      </c>
      <c r="C17" s="149" t="s">
        <v>1362</v>
      </c>
      <c r="D17" s="148" t="s">
        <v>273</v>
      </c>
      <c r="E17" s="148" t="s">
        <v>1359</v>
      </c>
      <c r="F17" s="148" t="s">
        <v>1363</v>
      </c>
      <c r="G17" s="148">
        <v>1012</v>
      </c>
      <c r="H17" s="157" t="s">
        <v>1364</v>
      </c>
      <c r="I17" s="152">
        <v>280</v>
      </c>
      <c r="J17" s="169">
        <v>0</v>
      </c>
    </row>
    <row r="18" spans="1:10" ht="75" x14ac:dyDescent="0.25">
      <c r="A18" s="148">
        <v>15</v>
      </c>
      <c r="B18" s="148">
        <v>302</v>
      </c>
      <c r="C18" s="149" t="s">
        <v>1362</v>
      </c>
      <c r="D18" s="148" t="s">
        <v>273</v>
      </c>
      <c r="E18" s="148" t="s">
        <v>1359</v>
      </c>
      <c r="F18" s="148" t="s">
        <v>1363</v>
      </c>
      <c r="G18" s="148">
        <v>1049</v>
      </c>
      <c r="H18" s="148" t="s">
        <v>1334</v>
      </c>
      <c r="I18" s="152">
        <v>280</v>
      </c>
      <c r="J18" s="169">
        <v>0</v>
      </c>
    </row>
    <row r="19" spans="1:10" ht="60" x14ac:dyDescent="0.25">
      <c r="A19" s="148">
        <v>16</v>
      </c>
      <c r="B19" s="148">
        <v>302</v>
      </c>
      <c r="C19" s="150" t="s">
        <v>1365</v>
      </c>
      <c r="D19" s="148" t="s">
        <v>273</v>
      </c>
      <c r="E19" s="148" t="s">
        <v>1347</v>
      </c>
      <c r="F19" s="151" t="s">
        <v>1366</v>
      </c>
      <c r="G19" s="151">
        <v>1030</v>
      </c>
      <c r="H19" s="148" t="s">
        <v>1333</v>
      </c>
      <c r="I19" s="170">
        <v>250</v>
      </c>
      <c r="J19" s="169">
        <v>0</v>
      </c>
    </row>
    <row r="20" spans="1:10" ht="60" x14ac:dyDescent="0.25">
      <c r="A20" s="148">
        <v>17</v>
      </c>
      <c r="B20" s="148">
        <v>302</v>
      </c>
      <c r="C20" s="150" t="s">
        <v>1365</v>
      </c>
      <c r="D20" s="148" t="s">
        <v>273</v>
      </c>
      <c r="E20" s="148" t="s">
        <v>1347</v>
      </c>
      <c r="F20" s="151" t="s">
        <v>1366</v>
      </c>
      <c r="G20" s="151">
        <v>1032</v>
      </c>
      <c r="H20" s="148" t="s">
        <v>1329</v>
      </c>
      <c r="I20" s="170">
        <v>250</v>
      </c>
      <c r="J20" s="169">
        <v>0</v>
      </c>
    </row>
    <row r="21" spans="1:10" ht="60" x14ac:dyDescent="0.25">
      <c r="A21" s="148">
        <v>18</v>
      </c>
      <c r="B21" s="148">
        <v>302</v>
      </c>
      <c r="C21" s="150" t="s">
        <v>1365</v>
      </c>
      <c r="D21" s="148" t="s">
        <v>273</v>
      </c>
      <c r="E21" s="148" t="s">
        <v>1347</v>
      </c>
      <c r="F21" s="151" t="s">
        <v>1366</v>
      </c>
      <c r="G21" s="151">
        <v>1031</v>
      </c>
      <c r="H21" s="148" t="s">
        <v>1329</v>
      </c>
      <c r="I21" s="170">
        <v>250</v>
      </c>
      <c r="J21" s="169">
        <v>0</v>
      </c>
    </row>
    <row r="22" spans="1:10" ht="60" x14ac:dyDescent="0.25">
      <c r="A22" s="148">
        <v>19</v>
      </c>
      <c r="B22" s="148">
        <v>302</v>
      </c>
      <c r="C22" s="149" t="s">
        <v>1367</v>
      </c>
      <c r="D22" s="148" t="s">
        <v>273</v>
      </c>
      <c r="E22" s="148" t="s">
        <v>1368</v>
      </c>
      <c r="F22" s="148" t="s">
        <v>1369</v>
      </c>
      <c r="G22" s="148">
        <v>8</v>
      </c>
      <c r="H22" s="148" t="s">
        <v>1334</v>
      </c>
      <c r="I22" s="152">
        <v>158</v>
      </c>
      <c r="J22" s="169">
        <v>0</v>
      </c>
    </row>
    <row r="23" spans="1:10" x14ac:dyDescent="0.25">
      <c r="A23" s="374" t="s">
        <v>1370</v>
      </c>
      <c r="B23" s="374"/>
      <c r="C23" s="374"/>
      <c r="D23" s="374"/>
      <c r="E23" s="374"/>
      <c r="F23" s="374"/>
      <c r="G23" s="374"/>
      <c r="H23" s="374"/>
      <c r="I23" s="152"/>
      <c r="J23" s="169"/>
    </row>
    <row r="24" spans="1:10" ht="45" x14ac:dyDescent="0.25">
      <c r="A24" s="154">
        <v>1</v>
      </c>
      <c r="B24" s="148">
        <v>104</v>
      </c>
      <c r="C24" s="149" t="s">
        <v>1371</v>
      </c>
      <c r="D24" s="148" t="s">
        <v>1372</v>
      </c>
      <c r="E24" s="148" t="s">
        <v>1373</v>
      </c>
      <c r="F24" s="148" t="s">
        <v>1374</v>
      </c>
      <c r="G24" s="148" t="s">
        <v>1375</v>
      </c>
      <c r="H24" s="151" t="s">
        <v>1376</v>
      </c>
      <c r="I24" s="152">
        <v>18</v>
      </c>
      <c r="J24" s="169">
        <v>0</v>
      </c>
    </row>
    <row r="25" spans="1:10" x14ac:dyDescent="0.25">
      <c r="A25" s="374" t="s">
        <v>1377</v>
      </c>
      <c r="B25" s="374"/>
      <c r="C25" s="374"/>
      <c r="D25" s="374"/>
      <c r="E25" s="374"/>
      <c r="F25" s="374"/>
      <c r="G25" s="374"/>
      <c r="H25" s="374"/>
      <c r="I25" s="168"/>
      <c r="J25" s="169"/>
    </row>
    <row r="26" spans="1:10" ht="75" x14ac:dyDescent="0.25">
      <c r="A26" s="154">
        <v>1</v>
      </c>
      <c r="B26" s="148">
        <v>501</v>
      </c>
      <c r="C26" s="149" t="s">
        <v>1378</v>
      </c>
      <c r="D26" s="148" t="s">
        <v>273</v>
      </c>
      <c r="E26" s="148" t="s">
        <v>1379</v>
      </c>
      <c r="F26" s="148" t="s">
        <v>1380</v>
      </c>
      <c r="G26" s="148" t="s">
        <v>1381</v>
      </c>
      <c r="H26" s="148" t="s">
        <v>1334</v>
      </c>
      <c r="I26" s="152">
        <v>21</v>
      </c>
      <c r="J26" s="169">
        <v>0</v>
      </c>
    </row>
    <row r="27" spans="1:10" ht="75" x14ac:dyDescent="0.25">
      <c r="A27" s="154">
        <v>2</v>
      </c>
      <c r="B27" s="148">
        <v>501</v>
      </c>
      <c r="C27" s="149" t="s">
        <v>1378</v>
      </c>
      <c r="D27" s="148" t="s">
        <v>273</v>
      </c>
      <c r="E27" s="148" t="s">
        <v>1379</v>
      </c>
      <c r="F27" s="148" t="s">
        <v>1380</v>
      </c>
      <c r="G27" s="148" t="s">
        <v>1382</v>
      </c>
      <c r="H27" s="148" t="s">
        <v>1383</v>
      </c>
      <c r="I27" s="152">
        <v>21</v>
      </c>
      <c r="J27" s="169">
        <v>0</v>
      </c>
    </row>
    <row r="28" spans="1:10" x14ac:dyDescent="0.25">
      <c r="A28" s="374" t="s">
        <v>1384</v>
      </c>
      <c r="B28" s="374"/>
      <c r="C28" s="374"/>
      <c r="D28" s="374"/>
      <c r="E28" s="374"/>
      <c r="F28" s="374"/>
      <c r="G28" s="374"/>
      <c r="H28" s="374"/>
      <c r="I28" s="148"/>
      <c r="J28" s="169"/>
    </row>
    <row r="29" spans="1:10" ht="30" x14ac:dyDescent="0.25">
      <c r="A29" s="154">
        <v>1</v>
      </c>
      <c r="B29" s="148">
        <v>501</v>
      </c>
      <c r="C29" s="149" t="s">
        <v>1385</v>
      </c>
      <c r="D29" s="148" t="s">
        <v>273</v>
      </c>
      <c r="E29" s="148" t="s">
        <v>1386</v>
      </c>
      <c r="F29" s="148" t="s">
        <v>1387</v>
      </c>
      <c r="G29" s="148" t="s">
        <v>1388</v>
      </c>
      <c r="H29" s="148" t="s">
        <v>1334</v>
      </c>
      <c r="I29" s="152">
        <v>13</v>
      </c>
      <c r="J29" s="169">
        <v>0</v>
      </c>
    </row>
    <row r="30" spans="1:10" ht="30" x14ac:dyDescent="0.25">
      <c r="A30" s="154">
        <v>2</v>
      </c>
      <c r="B30" s="148">
        <v>501</v>
      </c>
      <c r="C30" s="149" t="s">
        <v>1385</v>
      </c>
      <c r="D30" s="148" t="s">
        <v>273</v>
      </c>
      <c r="E30" s="148" t="s">
        <v>1386</v>
      </c>
      <c r="F30" s="148" t="s">
        <v>1387</v>
      </c>
      <c r="G30" s="148" t="s">
        <v>1389</v>
      </c>
      <c r="H30" s="148" t="s">
        <v>1334</v>
      </c>
      <c r="I30" s="152">
        <v>13</v>
      </c>
      <c r="J30" s="169">
        <v>0</v>
      </c>
    </row>
    <row r="31" spans="1:10" ht="135" x14ac:dyDescent="0.25">
      <c r="A31" s="154">
        <v>3</v>
      </c>
      <c r="B31" s="148">
        <v>501</v>
      </c>
      <c r="C31" s="150" t="s">
        <v>1390</v>
      </c>
      <c r="D31" s="148" t="s">
        <v>273</v>
      </c>
      <c r="E31" s="151" t="s">
        <v>1391</v>
      </c>
      <c r="F31" s="151" t="s">
        <v>1392</v>
      </c>
      <c r="G31" s="151" t="s">
        <v>1393</v>
      </c>
      <c r="H31" s="151" t="s">
        <v>1349</v>
      </c>
      <c r="I31" s="170">
        <v>115</v>
      </c>
      <c r="J31" s="169">
        <v>0</v>
      </c>
    </row>
    <row r="32" spans="1:10" x14ac:dyDescent="0.25">
      <c r="A32" s="374" t="s">
        <v>1394</v>
      </c>
      <c r="B32" s="374"/>
      <c r="C32" s="374"/>
      <c r="D32" s="374"/>
      <c r="E32" s="374"/>
      <c r="F32" s="374"/>
      <c r="G32" s="374"/>
      <c r="H32" s="374"/>
      <c r="I32" s="168"/>
      <c r="J32" s="169"/>
    </row>
    <row r="33" spans="1:10" x14ac:dyDescent="0.25">
      <c r="A33" s="374" t="s">
        <v>1395</v>
      </c>
      <c r="B33" s="374"/>
      <c r="C33" s="374"/>
      <c r="D33" s="374"/>
      <c r="E33" s="374"/>
      <c r="F33" s="374"/>
      <c r="G33" s="374"/>
      <c r="H33" s="374"/>
      <c r="I33" s="374"/>
      <c r="J33" s="169"/>
    </row>
    <row r="34" spans="1:10" ht="60" x14ac:dyDescent="0.25">
      <c r="A34" s="154">
        <v>1</v>
      </c>
      <c r="B34" s="148">
        <v>113</v>
      </c>
      <c r="C34" s="149" t="s">
        <v>1396</v>
      </c>
      <c r="D34" s="148" t="s">
        <v>273</v>
      </c>
      <c r="E34" s="148" t="s">
        <v>1397</v>
      </c>
      <c r="F34" s="148" t="s">
        <v>1398</v>
      </c>
      <c r="G34" s="148" t="s">
        <v>1399</v>
      </c>
      <c r="H34" s="148" t="s">
        <v>1400</v>
      </c>
      <c r="I34" s="152">
        <v>6</v>
      </c>
      <c r="J34" s="169">
        <v>0</v>
      </c>
    </row>
    <row r="35" spans="1:10" ht="60" x14ac:dyDescent="0.25">
      <c r="A35" s="154">
        <v>2</v>
      </c>
      <c r="B35" s="148">
        <v>113</v>
      </c>
      <c r="C35" s="149" t="s">
        <v>1401</v>
      </c>
      <c r="D35" s="148" t="s">
        <v>273</v>
      </c>
      <c r="E35" s="148" t="s">
        <v>1397</v>
      </c>
      <c r="F35" s="148" t="s">
        <v>1402</v>
      </c>
      <c r="G35" s="148" t="s">
        <v>1403</v>
      </c>
      <c r="H35" s="148" t="s">
        <v>1333</v>
      </c>
      <c r="I35" s="152">
        <v>7.5</v>
      </c>
      <c r="J35" s="169">
        <v>0</v>
      </c>
    </row>
    <row r="36" spans="1:10" ht="60" x14ac:dyDescent="0.25">
      <c r="A36" s="154">
        <v>3</v>
      </c>
      <c r="B36" s="148">
        <v>113</v>
      </c>
      <c r="C36" s="149" t="s">
        <v>1401</v>
      </c>
      <c r="D36" s="148" t="s">
        <v>273</v>
      </c>
      <c r="E36" s="148" t="s">
        <v>1397</v>
      </c>
      <c r="F36" s="148" t="s">
        <v>1402</v>
      </c>
      <c r="G36" s="148" t="s">
        <v>1404</v>
      </c>
      <c r="H36" s="148" t="s">
        <v>1400</v>
      </c>
      <c r="I36" s="152">
        <v>7.5</v>
      </c>
      <c r="J36" s="169">
        <v>0</v>
      </c>
    </row>
    <row r="37" spans="1:10" ht="60" x14ac:dyDescent="0.25">
      <c r="A37" s="154">
        <v>4</v>
      </c>
      <c r="B37" s="148">
        <v>113</v>
      </c>
      <c r="C37" s="149" t="s">
        <v>1401</v>
      </c>
      <c r="D37" s="148" t="s">
        <v>273</v>
      </c>
      <c r="E37" s="148" t="s">
        <v>1405</v>
      </c>
      <c r="F37" s="148" t="s">
        <v>1406</v>
      </c>
      <c r="G37" s="152" t="s">
        <v>1407</v>
      </c>
      <c r="H37" s="148" t="s">
        <v>1408</v>
      </c>
      <c r="I37" s="152">
        <v>7.5</v>
      </c>
      <c r="J37" s="169">
        <v>0</v>
      </c>
    </row>
    <row r="38" spans="1:10" ht="60" x14ac:dyDescent="0.25">
      <c r="A38" s="154">
        <v>5</v>
      </c>
      <c r="B38" s="148">
        <v>113</v>
      </c>
      <c r="C38" s="149" t="s">
        <v>1401</v>
      </c>
      <c r="D38" s="148" t="s">
        <v>273</v>
      </c>
      <c r="E38" s="148" t="s">
        <v>1405</v>
      </c>
      <c r="F38" s="148" t="s">
        <v>1406</v>
      </c>
      <c r="G38" s="152" t="s">
        <v>1409</v>
      </c>
      <c r="H38" s="148" t="s">
        <v>1410</v>
      </c>
      <c r="I38" s="152">
        <v>7.5</v>
      </c>
      <c r="J38" s="169">
        <v>0</v>
      </c>
    </row>
    <row r="39" spans="1:10" ht="60" x14ac:dyDescent="0.25">
      <c r="A39" s="154">
        <v>6</v>
      </c>
      <c r="B39" s="148">
        <v>113</v>
      </c>
      <c r="C39" s="149" t="s">
        <v>1401</v>
      </c>
      <c r="D39" s="148" t="s">
        <v>273</v>
      </c>
      <c r="E39" s="148" t="s">
        <v>1405</v>
      </c>
      <c r="F39" s="148" t="s">
        <v>1406</v>
      </c>
      <c r="G39" s="152" t="s">
        <v>1411</v>
      </c>
      <c r="H39" s="148" t="s">
        <v>1349</v>
      </c>
      <c r="I39" s="152">
        <v>7.5</v>
      </c>
      <c r="J39" s="169">
        <v>0</v>
      </c>
    </row>
    <row r="40" spans="1:10" ht="60" x14ac:dyDescent="0.25">
      <c r="A40" s="154">
        <v>7</v>
      </c>
      <c r="B40" s="148">
        <v>113</v>
      </c>
      <c r="C40" s="149" t="s">
        <v>1401</v>
      </c>
      <c r="D40" s="148" t="s">
        <v>273</v>
      </c>
      <c r="E40" s="148" t="s">
        <v>1405</v>
      </c>
      <c r="F40" s="148" t="s">
        <v>1406</v>
      </c>
      <c r="G40" s="152" t="s">
        <v>1412</v>
      </c>
      <c r="H40" s="148" t="s">
        <v>1349</v>
      </c>
      <c r="I40" s="152">
        <v>7.5</v>
      </c>
      <c r="J40" s="169">
        <v>0</v>
      </c>
    </row>
    <row r="41" spans="1:10" ht="60" x14ac:dyDescent="0.25">
      <c r="A41" s="154">
        <v>8</v>
      </c>
      <c r="B41" s="148">
        <v>113</v>
      </c>
      <c r="C41" s="149" t="s">
        <v>1401</v>
      </c>
      <c r="D41" s="148" t="s">
        <v>273</v>
      </c>
      <c r="E41" s="148" t="s">
        <v>1405</v>
      </c>
      <c r="F41" s="148" t="s">
        <v>1406</v>
      </c>
      <c r="G41" s="152" t="s">
        <v>1413</v>
      </c>
      <c r="H41" s="148" t="s">
        <v>1334</v>
      </c>
      <c r="I41" s="152">
        <v>7.5</v>
      </c>
      <c r="J41" s="169">
        <v>0</v>
      </c>
    </row>
    <row r="42" spans="1:10" ht="60" x14ac:dyDescent="0.25">
      <c r="A42" s="154">
        <v>9</v>
      </c>
      <c r="B42" s="148">
        <v>113</v>
      </c>
      <c r="C42" s="149" t="s">
        <v>1414</v>
      </c>
      <c r="D42" s="148" t="s">
        <v>273</v>
      </c>
      <c r="E42" s="148" t="s">
        <v>1415</v>
      </c>
      <c r="F42" s="148" t="s">
        <v>1416</v>
      </c>
      <c r="G42" s="148" t="s">
        <v>1417</v>
      </c>
      <c r="H42" s="148" t="s">
        <v>1334</v>
      </c>
      <c r="I42" s="152">
        <v>12.3</v>
      </c>
      <c r="J42" s="169">
        <v>0</v>
      </c>
    </row>
    <row r="43" spans="1:10" ht="60" x14ac:dyDescent="0.25">
      <c r="A43" s="148">
        <v>10</v>
      </c>
      <c r="B43" s="148">
        <v>113</v>
      </c>
      <c r="C43" s="149" t="s">
        <v>1414</v>
      </c>
      <c r="D43" s="148" t="s">
        <v>273</v>
      </c>
      <c r="E43" s="148" t="s">
        <v>1415</v>
      </c>
      <c r="F43" s="148" t="s">
        <v>1416</v>
      </c>
      <c r="G43" s="148" t="s">
        <v>1418</v>
      </c>
      <c r="H43" s="148" t="s">
        <v>1400</v>
      </c>
      <c r="I43" s="152">
        <v>12.3</v>
      </c>
      <c r="J43" s="169">
        <v>0</v>
      </c>
    </row>
    <row r="44" spans="1:10" ht="60" x14ac:dyDescent="0.25">
      <c r="A44" s="148">
        <v>11</v>
      </c>
      <c r="B44" s="148">
        <v>113</v>
      </c>
      <c r="C44" s="149" t="s">
        <v>1414</v>
      </c>
      <c r="D44" s="148" t="s">
        <v>273</v>
      </c>
      <c r="E44" s="148" t="s">
        <v>1415</v>
      </c>
      <c r="F44" s="148" t="s">
        <v>1416</v>
      </c>
      <c r="G44" s="153" t="s">
        <v>1419</v>
      </c>
      <c r="H44" s="148" t="s">
        <v>1420</v>
      </c>
      <c r="I44" s="152">
        <v>12.3</v>
      </c>
      <c r="J44" s="169">
        <v>0</v>
      </c>
    </row>
    <row r="45" spans="1:10" ht="60" x14ac:dyDescent="0.25">
      <c r="A45" s="148">
        <v>12</v>
      </c>
      <c r="B45" s="148">
        <v>113</v>
      </c>
      <c r="C45" s="149" t="s">
        <v>1414</v>
      </c>
      <c r="D45" s="148" t="s">
        <v>273</v>
      </c>
      <c r="E45" s="148" t="s">
        <v>1415</v>
      </c>
      <c r="F45" s="148" t="s">
        <v>1416</v>
      </c>
      <c r="G45" s="148" t="s">
        <v>1421</v>
      </c>
      <c r="H45" s="148" t="s">
        <v>1334</v>
      </c>
      <c r="I45" s="152">
        <v>12.3</v>
      </c>
      <c r="J45" s="169">
        <v>0</v>
      </c>
    </row>
    <row r="46" spans="1:10" ht="60" x14ac:dyDescent="0.25">
      <c r="A46" s="148">
        <v>13</v>
      </c>
      <c r="B46" s="148">
        <v>113</v>
      </c>
      <c r="C46" s="149" t="s">
        <v>1414</v>
      </c>
      <c r="D46" s="148" t="s">
        <v>273</v>
      </c>
      <c r="E46" s="148" t="s">
        <v>1415</v>
      </c>
      <c r="F46" s="148" t="s">
        <v>1416</v>
      </c>
      <c r="G46" s="148" t="s">
        <v>1422</v>
      </c>
      <c r="H46" s="148" t="s">
        <v>1333</v>
      </c>
      <c r="I46" s="152">
        <v>12.3</v>
      </c>
      <c r="J46" s="169">
        <v>0</v>
      </c>
    </row>
    <row r="47" spans="1:10" x14ac:dyDescent="0.25">
      <c r="A47" s="374" t="s">
        <v>1423</v>
      </c>
      <c r="B47" s="374"/>
      <c r="C47" s="374"/>
      <c r="D47" s="374"/>
      <c r="E47" s="374"/>
      <c r="F47" s="374"/>
      <c r="G47" s="374"/>
      <c r="H47" s="374"/>
      <c r="I47" s="374"/>
      <c r="J47" s="169"/>
    </row>
    <row r="48" spans="1:10" ht="75" x14ac:dyDescent="0.25">
      <c r="A48" s="154">
        <v>1</v>
      </c>
      <c r="B48" s="154">
        <v>501</v>
      </c>
      <c r="C48" s="149" t="s">
        <v>1424</v>
      </c>
      <c r="D48" s="148" t="s">
        <v>273</v>
      </c>
      <c r="E48" s="148" t="s">
        <v>1425</v>
      </c>
      <c r="F48" s="148" t="s">
        <v>1426</v>
      </c>
      <c r="G48" s="155">
        <v>62010452</v>
      </c>
      <c r="H48" s="148" t="s">
        <v>1427</v>
      </c>
      <c r="I48" s="152">
        <v>6.39</v>
      </c>
      <c r="J48" s="169">
        <v>0</v>
      </c>
    </row>
    <row r="49" spans="1:10" ht="75" x14ac:dyDescent="0.25">
      <c r="A49" s="154">
        <v>2</v>
      </c>
      <c r="B49" s="154">
        <v>501</v>
      </c>
      <c r="C49" s="149" t="s">
        <v>1424</v>
      </c>
      <c r="D49" s="148" t="s">
        <v>273</v>
      </c>
      <c r="E49" s="148" t="s">
        <v>1425</v>
      </c>
      <c r="F49" s="148" t="s">
        <v>1426</v>
      </c>
      <c r="G49" s="155">
        <v>62010453</v>
      </c>
      <c r="H49" s="148" t="s">
        <v>1400</v>
      </c>
      <c r="I49" s="152">
        <v>6.39</v>
      </c>
      <c r="J49" s="169">
        <v>0</v>
      </c>
    </row>
    <row r="50" spans="1:10" ht="75" x14ac:dyDescent="0.25">
      <c r="A50" s="154">
        <v>3</v>
      </c>
      <c r="B50" s="154">
        <v>501</v>
      </c>
      <c r="C50" s="149" t="s">
        <v>1424</v>
      </c>
      <c r="D50" s="148" t="s">
        <v>273</v>
      </c>
      <c r="E50" s="148" t="s">
        <v>1425</v>
      </c>
      <c r="F50" s="148" t="s">
        <v>1426</v>
      </c>
      <c r="G50" s="155">
        <v>62010454</v>
      </c>
      <c r="H50" s="148" t="s">
        <v>1428</v>
      </c>
      <c r="I50" s="152">
        <v>6.39</v>
      </c>
      <c r="J50" s="169">
        <v>0</v>
      </c>
    </row>
    <row r="51" spans="1:10" ht="75" x14ac:dyDescent="0.25">
      <c r="A51" s="154">
        <v>4</v>
      </c>
      <c r="B51" s="154">
        <v>501</v>
      </c>
      <c r="C51" s="149" t="s">
        <v>1424</v>
      </c>
      <c r="D51" s="148" t="s">
        <v>273</v>
      </c>
      <c r="E51" s="148" t="s">
        <v>1425</v>
      </c>
      <c r="F51" s="148" t="s">
        <v>1426</v>
      </c>
      <c r="G51" s="155">
        <v>62010455</v>
      </c>
      <c r="H51" s="148" t="s">
        <v>1400</v>
      </c>
      <c r="I51" s="152">
        <v>6.39</v>
      </c>
      <c r="J51" s="169">
        <v>0</v>
      </c>
    </row>
    <row r="52" spans="1:10" ht="75" x14ac:dyDescent="0.25">
      <c r="A52" s="154">
        <v>5</v>
      </c>
      <c r="B52" s="154">
        <v>501</v>
      </c>
      <c r="C52" s="149" t="s">
        <v>1424</v>
      </c>
      <c r="D52" s="148" t="s">
        <v>273</v>
      </c>
      <c r="E52" s="148" t="s">
        <v>1429</v>
      </c>
      <c r="F52" s="148" t="s">
        <v>1426</v>
      </c>
      <c r="G52" s="148" t="s">
        <v>1430</v>
      </c>
      <c r="H52" s="148" t="s">
        <v>1333</v>
      </c>
      <c r="I52" s="152">
        <v>6.39</v>
      </c>
      <c r="J52" s="169">
        <v>0</v>
      </c>
    </row>
    <row r="53" spans="1:10" ht="75" x14ac:dyDescent="0.25">
      <c r="A53" s="154">
        <v>6</v>
      </c>
      <c r="B53" s="154">
        <v>501</v>
      </c>
      <c r="C53" s="149" t="s">
        <v>1424</v>
      </c>
      <c r="D53" s="148" t="s">
        <v>273</v>
      </c>
      <c r="E53" s="148" t="s">
        <v>1429</v>
      </c>
      <c r="F53" s="148" t="s">
        <v>1426</v>
      </c>
      <c r="G53" s="148" t="s">
        <v>1431</v>
      </c>
      <c r="H53" s="148" t="s">
        <v>1349</v>
      </c>
      <c r="I53" s="152">
        <v>6.39</v>
      </c>
      <c r="J53" s="169">
        <v>0</v>
      </c>
    </row>
    <row r="54" spans="1:10" ht="75" x14ac:dyDescent="0.25">
      <c r="A54" s="154">
        <v>7</v>
      </c>
      <c r="B54" s="154">
        <v>501</v>
      </c>
      <c r="C54" s="149" t="s">
        <v>1424</v>
      </c>
      <c r="D54" s="148" t="s">
        <v>273</v>
      </c>
      <c r="E54" s="148" t="s">
        <v>1429</v>
      </c>
      <c r="F54" s="148" t="s">
        <v>1426</v>
      </c>
      <c r="G54" s="148" t="s">
        <v>1432</v>
      </c>
      <c r="H54" s="148" t="s">
        <v>1334</v>
      </c>
      <c r="I54" s="152">
        <v>6.39</v>
      </c>
      <c r="J54" s="169">
        <v>0</v>
      </c>
    </row>
    <row r="55" spans="1:10" ht="75" x14ac:dyDescent="0.25">
      <c r="A55" s="154">
        <v>8</v>
      </c>
      <c r="B55" s="154">
        <v>501</v>
      </c>
      <c r="C55" s="149" t="s">
        <v>1424</v>
      </c>
      <c r="D55" s="148" t="s">
        <v>273</v>
      </c>
      <c r="E55" s="148" t="s">
        <v>1429</v>
      </c>
      <c r="F55" s="148" t="s">
        <v>1426</v>
      </c>
      <c r="G55" s="148" t="s">
        <v>1433</v>
      </c>
      <c r="H55" s="148" t="s">
        <v>1349</v>
      </c>
      <c r="I55" s="152">
        <v>6.39</v>
      </c>
      <c r="J55" s="169">
        <v>0</v>
      </c>
    </row>
    <row r="56" spans="1:10" ht="75" x14ac:dyDescent="0.25">
      <c r="A56" s="154">
        <v>9</v>
      </c>
      <c r="B56" s="154">
        <v>501</v>
      </c>
      <c r="C56" s="149" t="s">
        <v>1424</v>
      </c>
      <c r="D56" s="148" t="s">
        <v>273</v>
      </c>
      <c r="E56" s="148" t="s">
        <v>1429</v>
      </c>
      <c r="F56" s="148" t="s">
        <v>1426</v>
      </c>
      <c r="G56" s="148" t="s">
        <v>1434</v>
      </c>
      <c r="H56" s="148" t="s">
        <v>1334</v>
      </c>
      <c r="I56" s="152">
        <v>6.39</v>
      </c>
      <c r="J56" s="169">
        <v>0</v>
      </c>
    </row>
    <row r="57" spans="1:10" ht="75" x14ac:dyDescent="0.25">
      <c r="A57" s="154">
        <v>10</v>
      </c>
      <c r="B57" s="154">
        <v>501</v>
      </c>
      <c r="C57" s="149" t="s">
        <v>1424</v>
      </c>
      <c r="D57" s="148" t="s">
        <v>273</v>
      </c>
      <c r="E57" s="148" t="s">
        <v>1429</v>
      </c>
      <c r="F57" s="148" t="s">
        <v>1426</v>
      </c>
      <c r="G57" s="148" t="s">
        <v>1435</v>
      </c>
      <c r="H57" s="148" t="s">
        <v>1349</v>
      </c>
      <c r="I57" s="152">
        <v>6.39</v>
      </c>
      <c r="J57" s="169">
        <v>0</v>
      </c>
    </row>
    <row r="58" spans="1:10" ht="75" x14ac:dyDescent="0.25">
      <c r="A58" s="154">
        <v>11</v>
      </c>
      <c r="B58" s="154">
        <v>501</v>
      </c>
      <c r="C58" s="149" t="s">
        <v>1424</v>
      </c>
      <c r="D58" s="148" t="s">
        <v>273</v>
      </c>
      <c r="E58" s="148" t="s">
        <v>1429</v>
      </c>
      <c r="F58" s="148" t="s">
        <v>1426</v>
      </c>
      <c r="G58" s="148" t="s">
        <v>1436</v>
      </c>
      <c r="H58" s="148" t="s">
        <v>1334</v>
      </c>
      <c r="I58" s="152">
        <v>6.39</v>
      </c>
      <c r="J58" s="169">
        <v>0</v>
      </c>
    </row>
    <row r="59" spans="1:10" ht="75" x14ac:dyDescent="0.25">
      <c r="A59" s="154">
        <v>12</v>
      </c>
      <c r="B59" s="154">
        <v>501</v>
      </c>
      <c r="C59" s="149" t="s">
        <v>1424</v>
      </c>
      <c r="D59" s="148" t="s">
        <v>273</v>
      </c>
      <c r="E59" s="148" t="s">
        <v>1429</v>
      </c>
      <c r="F59" s="148" t="s">
        <v>1426</v>
      </c>
      <c r="G59" s="148" t="s">
        <v>1437</v>
      </c>
      <c r="H59" s="148" t="s">
        <v>1334</v>
      </c>
      <c r="I59" s="152">
        <v>6.39</v>
      </c>
      <c r="J59" s="169">
        <v>0</v>
      </c>
    </row>
    <row r="60" spans="1:10" ht="75" x14ac:dyDescent="0.25">
      <c r="A60" s="154">
        <v>13</v>
      </c>
      <c r="B60" s="154">
        <v>501</v>
      </c>
      <c r="C60" s="149" t="s">
        <v>1424</v>
      </c>
      <c r="D60" s="148" t="s">
        <v>273</v>
      </c>
      <c r="E60" s="148" t="s">
        <v>1429</v>
      </c>
      <c r="F60" s="148" t="s">
        <v>1426</v>
      </c>
      <c r="G60" s="148" t="s">
        <v>1438</v>
      </c>
      <c r="H60" s="148" t="s">
        <v>1349</v>
      </c>
      <c r="I60" s="152">
        <v>6.39</v>
      </c>
      <c r="J60" s="169">
        <v>0</v>
      </c>
    </row>
    <row r="61" spans="1:10" ht="75" x14ac:dyDescent="0.25">
      <c r="A61" s="154">
        <v>14</v>
      </c>
      <c r="B61" s="154">
        <v>501</v>
      </c>
      <c r="C61" s="149" t="s">
        <v>1424</v>
      </c>
      <c r="D61" s="148" t="s">
        <v>273</v>
      </c>
      <c r="E61" s="148" t="s">
        <v>1429</v>
      </c>
      <c r="F61" s="148" t="s">
        <v>1426</v>
      </c>
      <c r="G61" s="148" t="s">
        <v>1439</v>
      </c>
      <c r="H61" s="148" t="s">
        <v>1333</v>
      </c>
      <c r="I61" s="152">
        <v>6.39</v>
      </c>
      <c r="J61" s="169">
        <v>0</v>
      </c>
    </row>
    <row r="62" spans="1:10" x14ac:dyDescent="0.25">
      <c r="A62" s="374" t="s">
        <v>1440</v>
      </c>
      <c r="B62" s="374"/>
      <c r="C62" s="374"/>
      <c r="D62" s="374"/>
      <c r="E62" s="374"/>
      <c r="F62" s="374"/>
      <c r="G62" s="374"/>
      <c r="H62" s="374"/>
      <c r="I62" s="374"/>
      <c r="J62" s="169"/>
    </row>
    <row r="63" spans="1:10" ht="90" x14ac:dyDescent="0.25">
      <c r="A63" s="154">
        <v>1</v>
      </c>
      <c r="B63" s="154">
        <v>501</v>
      </c>
      <c r="C63" s="149" t="s">
        <v>1441</v>
      </c>
      <c r="D63" s="148" t="s">
        <v>273</v>
      </c>
      <c r="E63" s="148" t="s">
        <v>1442</v>
      </c>
      <c r="F63" s="156" t="s">
        <v>1443</v>
      </c>
      <c r="G63" s="157">
        <v>3361</v>
      </c>
      <c r="H63" s="157" t="s">
        <v>1444</v>
      </c>
      <c r="I63" s="159">
        <v>9.9</v>
      </c>
      <c r="J63" s="169">
        <v>0</v>
      </c>
    </row>
    <row r="64" spans="1:10" ht="90" x14ac:dyDescent="0.25">
      <c r="A64" s="154">
        <v>2</v>
      </c>
      <c r="B64" s="154">
        <v>501</v>
      </c>
      <c r="C64" s="149" t="s">
        <v>1441</v>
      </c>
      <c r="D64" s="148" t="s">
        <v>273</v>
      </c>
      <c r="E64" s="148" t="s">
        <v>1442</v>
      </c>
      <c r="F64" s="156" t="s">
        <v>1443</v>
      </c>
      <c r="G64" s="157">
        <v>2950</v>
      </c>
      <c r="H64" s="160" t="s">
        <v>1445</v>
      </c>
      <c r="I64" s="159">
        <v>9.9</v>
      </c>
      <c r="J64" s="169">
        <v>0</v>
      </c>
    </row>
    <row r="65" spans="1:10" ht="90" x14ac:dyDescent="0.25">
      <c r="A65" s="154">
        <v>3</v>
      </c>
      <c r="B65" s="154">
        <v>501</v>
      </c>
      <c r="C65" s="149" t="s">
        <v>1441</v>
      </c>
      <c r="D65" s="148" t="s">
        <v>273</v>
      </c>
      <c r="E65" s="148" t="s">
        <v>1442</v>
      </c>
      <c r="F65" s="156" t="s">
        <v>1446</v>
      </c>
      <c r="G65" s="157">
        <v>4320</v>
      </c>
      <c r="H65" s="158" t="s">
        <v>1445</v>
      </c>
      <c r="I65" s="159">
        <v>9.9</v>
      </c>
      <c r="J65" s="169">
        <v>0</v>
      </c>
    </row>
    <row r="66" spans="1:10" ht="90" x14ac:dyDescent="0.25">
      <c r="A66" s="154">
        <v>4</v>
      </c>
      <c r="B66" s="154">
        <v>501</v>
      </c>
      <c r="C66" s="149" t="s">
        <v>1441</v>
      </c>
      <c r="D66" s="148" t="s">
        <v>273</v>
      </c>
      <c r="E66" s="148" t="s">
        <v>1442</v>
      </c>
      <c r="F66" s="156" t="s">
        <v>1446</v>
      </c>
      <c r="G66" s="157">
        <v>4321</v>
      </c>
      <c r="H66" s="160" t="s">
        <v>1445</v>
      </c>
      <c r="I66" s="159">
        <v>9.9</v>
      </c>
      <c r="J66" s="169">
        <v>0</v>
      </c>
    </row>
    <row r="67" spans="1:10" ht="90" x14ac:dyDescent="0.25">
      <c r="A67" s="154">
        <v>5</v>
      </c>
      <c r="B67" s="154">
        <v>501</v>
      </c>
      <c r="C67" s="149" t="s">
        <v>1441</v>
      </c>
      <c r="D67" s="148" t="s">
        <v>273</v>
      </c>
      <c r="E67" s="148" t="s">
        <v>1442</v>
      </c>
      <c r="F67" s="156" t="s">
        <v>1446</v>
      </c>
      <c r="G67" s="157">
        <v>4318</v>
      </c>
      <c r="H67" s="158" t="s">
        <v>1445</v>
      </c>
      <c r="I67" s="159">
        <v>9.9</v>
      </c>
      <c r="J67" s="169">
        <v>0</v>
      </c>
    </row>
    <row r="68" spans="1:10" ht="90" x14ac:dyDescent="0.25">
      <c r="A68" s="154">
        <v>6</v>
      </c>
      <c r="B68" s="154">
        <v>501</v>
      </c>
      <c r="C68" s="149" t="s">
        <v>1441</v>
      </c>
      <c r="D68" s="148" t="s">
        <v>273</v>
      </c>
      <c r="E68" s="148" t="s">
        <v>1442</v>
      </c>
      <c r="F68" s="156" t="s">
        <v>1446</v>
      </c>
      <c r="G68" s="157">
        <v>4383</v>
      </c>
      <c r="H68" s="157" t="s">
        <v>1447</v>
      </c>
      <c r="I68" s="159">
        <v>9.9</v>
      </c>
      <c r="J68" s="169">
        <v>0</v>
      </c>
    </row>
    <row r="69" spans="1:10" ht="90" x14ac:dyDescent="0.25">
      <c r="A69" s="154">
        <v>7</v>
      </c>
      <c r="B69" s="154">
        <v>501</v>
      </c>
      <c r="C69" s="149" t="s">
        <v>1441</v>
      </c>
      <c r="D69" s="148" t="s">
        <v>273</v>
      </c>
      <c r="E69" s="148" t="s">
        <v>1442</v>
      </c>
      <c r="F69" s="156" t="s">
        <v>1446</v>
      </c>
      <c r="G69" s="157">
        <v>4392</v>
      </c>
      <c r="H69" s="157" t="s">
        <v>1349</v>
      </c>
      <c r="I69" s="159">
        <v>9.9</v>
      </c>
      <c r="J69" s="169">
        <v>0</v>
      </c>
    </row>
    <row r="70" spans="1:10" ht="90" x14ac:dyDescent="0.25">
      <c r="A70" s="154">
        <v>8</v>
      </c>
      <c r="B70" s="154">
        <v>501</v>
      </c>
      <c r="C70" s="150" t="s">
        <v>1448</v>
      </c>
      <c r="D70" s="148" t="s">
        <v>273</v>
      </c>
      <c r="E70" s="148" t="s">
        <v>1449</v>
      </c>
      <c r="F70" s="161" t="s">
        <v>1450</v>
      </c>
      <c r="G70" s="162">
        <v>165</v>
      </c>
      <c r="H70" s="158" t="s">
        <v>1329</v>
      </c>
      <c r="I70" s="159">
        <v>9.9</v>
      </c>
      <c r="J70" s="169">
        <v>0</v>
      </c>
    </row>
    <row r="71" spans="1:10" ht="90" x14ac:dyDescent="0.25">
      <c r="A71" s="154">
        <v>9</v>
      </c>
      <c r="B71" s="154">
        <v>501</v>
      </c>
      <c r="C71" s="150" t="s">
        <v>1448</v>
      </c>
      <c r="D71" s="148" t="s">
        <v>273</v>
      </c>
      <c r="E71" s="148" t="s">
        <v>1449</v>
      </c>
      <c r="F71" s="161" t="s">
        <v>1450</v>
      </c>
      <c r="G71" s="162">
        <v>166</v>
      </c>
      <c r="H71" s="157" t="s">
        <v>1451</v>
      </c>
      <c r="I71" s="159">
        <v>9.9</v>
      </c>
      <c r="J71" s="169">
        <v>0</v>
      </c>
    </row>
    <row r="72" spans="1:10" ht="90" x14ac:dyDescent="0.25">
      <c r="A72" s="148">
        <v>10</v>
      </c>
      <c r="B72" s="154">
        <v>501</v>
      </c>
      <c r="C72" s="150" t="s">
        <v>1448</v>
      </c>
      <c r="D72" s="148" t="s">
        <v>273</v>
      </c>
      <c r="E72" s="148" t="s">
        <v>1449</v>
      </c>
      <c r="F72" s="161" t="s">
        <v>1450</v>
      </c>
      <c r="G72" s="162">
        <v>168</v>
      </c>
      <c r="H72" s="171" t="s">
        <v>1427</v>
      </c>
      <c r="I72" s="159">
        <v>9.9</v>
      </c>
      <c r="J72" s="169">
        <v>0</v>
      </c>
    </row>
    <row r="73" spans="1:10" ht="90" x14ac:dyDescent="0.25">
      <c r="A73" s="148">
        <v>11</v>
      </c>
      <c r="B73" s="154">
        <v>501</v>
      </c>
      <c r="C73" s="150" t="s">
        <v>1448</v>
      </c>
      <c r="D73" s="148" t="s">
        <v>273</v>
      </c>
      <c r="E73" s="148" t="s">
        <v>1449</v>
      </c>
      <c r="F73" s="161" t="s">
        <v>1450</v>
      </c>
      <c r="G73" s="162">
        <v>169</v>
      </c>
      <c r="H73" s="160" t="s">
        <v>1452</v>
      </c>
      <c r="I73" s="159">
        <v>9.9</v>
      </c>
      <c r="J73" s="169">
        <v>0</v>
      </c>
    </row>
    <row r="74" spans="1:10" ht="90" x14ac:dyDescent="0.25">
      <c r="A74" s="148">
        <v>12</v>
      </c>
      <c r="B74" s="154">
        <v>501</v>
      </c>
      <c r="C74" s="150" t="s">
        <v>1448</v>
      </c>
      <c r="D74" s="148" t="s">
        <v>273</v>
      </c>
      <c r="E74" s="148" t="s">
        <v>1449</v>
      </c>
      <c r="F74" s="161" t="s">
        <v>1450</v>
      </c>
      <c r="G74" s="162">
        <v>171</v>
      </c>
      <c r="H74" s="163" t="s">
        <v>1452</v>
      </c>
      <c r="I74" s="159">
        <v>9.9</v>
      </c>
      <c r="J74" s="169">
        <v>0</v>
      </c>
    </row>
    <row r="75" spans="1:10" ht="90" x14ac:dyDescent="0.25">
      <c r="A75" s="148">
        <v>13</v>
      </c>
      <c r="B75" s="154">
        <v>501</v>
      </c>
      <c r="C75" s="150" t="s">
        <v>1448</v>
      </c>
      <c r="D75" s="148" t="s">
        <v>273</v>
      </c>
      <c r="E75" s="148" t="s">
        <v>1449</v>
      </c>
      <c r="F75" s="161" t="s">
        <v>1450</v>
      </c>
      <c r="G75" s="162">
        <v>172</v>
      </c>
      <c r="H75" s="157" t="s">
        <v>1452</v>
      </c>
      <c r="I75" s="159">
        <v>9.9</v>
      </c>
      <c r="J75" s="169">
        <v>0</v>
      </c>
    </row>
    <row r="76" spans="1:10" ht="90" x14ac:dyDescent="0.25">
      <c r="A76" s="148">
        <v>14</v>
      </c>
      <c r="B76" s="154">
        <v>501</v>
      </c>
      <c r="C76" s="150" t="s">
        <v>1448</v>
      </c>
      <c r="D76" s="148" t="s">
        <v>273</v>
      </c>
      <c r="E76" s="148" t="s">
        <v>1449</v>
      </c>
      <c r="F76" s="161" t="s">
        <v>1450</v>
      </c>
      <c r="G76" s="162">
        <v>173</v>
      </c>
      <c r="H76" s="171" t="s">
        <v>1349</v>
      </c>
      <c r="I76" s="159">
        <v>9.9</v>
      </c>
      <c r="J76" s="169">
        <v>0</v>
      </c>
    </row>
    <row r="77" spans="1:10" ht="90" x14ac:dyDescent="0.25">
      <c r="A77" s="148">
        <v>15</v>
      </c>
      <c r="B77" s="154">
        <v>501</v>
      </c>
      <c r="C77" s="150" t="s">
        <v>1448</v>
      </c>
      <c r="D77" s="148" t="s">
        <v>273</v>
      </c>
      <c r="E77" s="148" t="s">
        <v>1449</v>
      </c>
      <c r="F77" s="161" t="s">
        <v>1450</v>
      </c>
      <c r="G77" s="162">
        <v>174</v>
      </c>
      <c r="H77" s="157" t="s">
        <v>1453</v>
      </c>
      <c r="I77" s="159">
        <v>9.9</v>
      </c>
      <c r="J77" s="169">
        <v>0</v>
      </c>
    </row>
    <row r="78" spans="1:10" ht="90" x14ac:dyDescent="0.25">
      <c r="A78" s="148">
        <v>16</v>
      </c>
      <c r="B78" s="154">
        <v>501</v>
      </c>
      <c r="C78" s="150" t="s">
        <v>1448</v>
      </c>
      <c r="D78" s="148" t="s">
        <v>273</v>
      </c>
      <c r="E78" s="148" t="s">
        <v>1449</v>
      </c>
      <c r="F78" s="161" t="s">
        <v>1450</v>
      </c>
      <c r="G78" s="162">
        <v>175</v>
      </c>
      <c r="H78" s="163" t="s">
        <v>1451</v>
      </c>
      <c r="I78" s="159">
        <v>9.9</v>
      </c>
      <c r="J78" s="169">
        <v>0</v>
      </c>
    </row>
    <row r="79" spans="1:10" ht="90" x14ac:dyDescent="0.25">
      <c r="A79" s="148">
        <v>17</v>
      </c>
      <c r="B79" s="154">
        <v>501</v>
      </c>
      <c r="C79" s="150" t="s">
        <v>1448</v>
      </c>
      <c r="D79" s="148" t="s">
        <v>273</v>
      </c>
      <c r="E79" s="148" t="s">
        <v>1449</v>
      </c>
      <c r="F79" s="161" t="s">
        <v>1450</v>
      </c>
      <c r="G79" s="162">
        <v>176</v>
      </c>
      <c r="H79" s="171" t="s">
        <v>1428</v>
      </c>
      <c r="I79" s="159">
        <v>9.9</v>
      </c>
      <c r="J79" s="169">
        <v>0</v>
      </c>
    </row>
    <row r="80" spans="1:10" ht="90" x14ac:dyDescent="0.25">
      <c r="A80" s="148">
        <v>18</v>
      </c>
      <c r="B80" s="154">
        <v>501</v>
      </c>
      <c r="C80" s="150" t="s">
        <v>1448</v>
      </c>
      <c r="D80" s="148" t="s">
        <v>273</v>
      </c>
      <c r="E80" s="148" t="s">
        <v>1449</v>
      </c>
      <c r="F80" s="161" t="s">
        <v>1450</v>
      </c>
      <c r="G80" s="162">
        <v>178</v>
      </c>
      <c r="H80" s="160" t="s">
        <v>1445</v>
      </c>
      <c r="I80" s="159">
        <v>9.9</v>
      </c>
      <c r="J80" s="169">
        <v>0</v>
      </c>
    </row>
    <row r="81" spans="1:10" x14ac:dyDescent="0.25">
      <c r="A81" s="374" t="s">
        <v>1454</v>
      </c>
      <c r="B81" s="374"/>
      <c r="C81" s="374"/>
      <c r="D81" s="374"/>
      <c r="E81" s="374"/>
      <c r="F81" s="374"/>
      <c r="G81" s="374"/>
      <c r="H81" s="374"/>
      <c r="I81" s="374"/>
      <c r="J81" s="169"/>
    </row>
    <row r="82" spans="1:10" ht="105" x14ac:dyDescent="0.25">
      <c r="A82" s="154">
        <v>1</v>
      </c>
      <c r="B82" s="154">
        <v>501</v>
      </c>
      <c r="C82" s="149" t="s">
        <v>1455</v>
      </c>
      <c r="D82" s="148" t="s">
        <v>273</v>
      </c>
      <c r="E82" s="148" t="s">
        <v>1456</v>
      </c>
      <c r="F82" s="148" t="s">
        <v>1457</v>
      </c>
      <c r="G82" s="148" t="s">
        <v>1458</v>
      </c>
      <c r="H82" s="148" t="s">
        <v>1333</v>
      </c>
      <c r="I82" s="152">
        <v>90</v>
      </c>
      <c r="J82" s="169">
        <v>0</v>
      </c>
    </row>
    <row r="83" spans="1:10" ht="105" x14ac:dyDescent="0.25">
      <c r="A83" s="154">
        <v>2</v>
      </c>
      <c r="B83" s="154">
        <v>501</v>
      </c>
      <c r="C83" s="149" t="s">
        <v>1455</v>
      </c>
      <c r="D83" s="148" t="s">
        <v>273</v>
      </c>
      <c r="E83" s="148" t="s">
        <v>1456</v>
      </c>
      <c r="F83" s="148" t="s">
        <v>1457</v>
      </c>
      <c r="G83" s="148" t="s">
        <v>1459</v>
      </c>
      <c r="H83" s="148" t="s">
        <v>1333</v>
      </c>
      <c r="I83" s="152">
        <v>90</v>
      </c>
      <c r="J83" s="169">
        <v>0</v>
      </c>
    </row>
    <row r="84" spans="1:10" ht="105" x14ac:dyDescent="0.25">
      <c r="A84" s="154">
        <v>3</v>
      </c>
      <c r="B84" s="154">
        <v>501</v>
      </c>
      <c r="C84" s="149" t="s">
        <v>1455</v>
      </c>
      <c r="D84" s="148" t="s">
        <v>273</v>
      </c>
      <c r="E84" s="148" t="s">
        <v>1456</v>
      </c>
      <c r="F84" s="148" t="s">
        <v>1457</v>
      </c>
      <c r="G84" s="148" t="s">
        <v>1460</v>
      </c>
      <c r="H84" s="164" t="s">
        <v>1349</v>
      </c>
      <c r="I84" s="152">
        <v>90</v>
      </c>
      <c r="J84" s="169">
        <v>0</v>
      </c>
    </row>
    <row r="85" spans="1:10" ht="105" x14ac:dyDescent="0.25">
      <c r="A85" s="154">
        <v>4</v>
      </c>
      <c r="B85" s="154">
        <v>501</v>
      </c>
      <c r="C85" s="149" t="s">
        <v>1455</v>
      </c>
      <c r="D85" s="148" t="s">
        <v>273</v>
      </c>
      <c r="E85" s="148" t="s">
        <v>1456</v>
      </c>
      <c r="F85" s="148" t="s">
        <v>1457</v>
      </c>
      <c r="G85" s="148" t="s">
        <v>1461</v>
      </c>
      <c r="H85" s="164" t="s">
        <v>1349</v>
      </c>
      <c r="I85" s="152">
        <v>90</v>
      </c>
      <c r="J85" s="169">
        <v>0</v>
      </c>
    </row>
    <row r="86" spans="1:10" ht="105" x14ac:dyDescent="0.25">
      <c r="A86" s="154">
        <v>5</v>
      </c>
      <c r="B86" s="154">
        <v>501</v>
      </c>
      <c r="C86" s="149" t="s">
        <v>1455</v>
      </c>
      <c r="D86" s="148" t="s">
        <v>273</v>
      </c>
      <c r="E86" s="148" t="s">
        <v>1456</v>
      </c>
      <c r="F86" s="148" t="s">
        <v>1457</v>
      </c>
      <c r="G86" s="148" t="s">
        <v>1462</v>
      </c>
      <c r="H86" s="148" t="s">
        <v>1453</v>
      </c>
      <c r="I86" s="152">
        <v>90</v>
      </c>
      <c r="J86" s="169">
        <v>0</v>
      </c>
    </row>
    <row r="87" spans="1:10" ht="105" x14ac:dyDescent="0.25">
      <c r="A87" s="154">
        <v>6</v>
      </c>
      <c r="B87" s="154">
        <v>501</v>
      </c>
      <c r="C87" s="149" t="s">
        <v>1455</v>
      </c>
      <c r="D87" s="148" t="s">
        <v>273</v>
      </c>
      <c r="E87" s="148" t="s">
        <v>1456</v>
      </c>
      <c r="F87" s="148" t="s">
        <v>1457</v>
      </c>
      <c r="G87" s="148" t="s">
        <v>1463</v>
      </c>
      <c r="H87" s="148" t="s">
        <v>1349</v>
      </c>
      <c r="I87" s="152">
        <v>90</v>
      </c>
      <c r="J87" s="169">
        <v>0</v>
      </c>
    </row>
    <row r="88" spans="1:10" ht="105" x14ac:dyDescent="0.25">
      <c r="A88" s="154">
        <v>7</v>
      </c>
      <c r="B88" s="154">
        <v>501</v>
      </c>
      <c r="C88" s="149" t="s">
        <v>1455</v>
      </c>
      <c r="D88" s="148" t="s">
        <v>273</v>
      </c>
      <c r="E88" s="148" t="s">
        <v>1456</v>
      </c>
      <c r="F88" s="148" t="s">
        <v>1457</v>
      </c>
      <c r="G88" s="148" t="s">
        <v>1464</v>
      </c>
      <c r="H88" s="148" t="s">
        <v>1453</v>
      </c>
      <c r="I88" s="152">
        <v>90</v>
      </c>
      <c r="J88" s="169">
        <v>0</v>
      </c>
    </row>
    <row r="89" spans="1:10" ht="105" x14ac:dyDescent="0.25">
      <c r="A89" s="154">
        <v>8</v>
      </c>
      <c r="B89" s="154">
        <v>501</v>
      </c>
      <c r="C89" s="149" t="s">
        <v>1455</v>
      </c>
      <c r="D89" s="148" t="s">
        <v>273</v>
      </c>
      <c r="E89" s="148" t="s">
        <v>1456</v>
      </c>
      <c r="F89" s="148" t="s">
        <v>1457</v>
      </c>
      <c r="G89" s="148" t="s">
        <v>1465</v>
      </c>
      <c r="H89" s="148" t="s">
        <v>1466</v>
      </c>
      <c r="I89" s="152">
        <v>90</v>
      </c>
      <c r="J89" s="169">
        <v>0</v>
      </c>
    </row>
    <row r="90" spans="1:10" ht="105" x14ac:dyDescent="0.25">
      <c r="A90" s="154">
        <v>9</v>
      </c>
      <c r="B90" s="154">
        <v>501</v>
      </c>
      <c r="C90" s="149" t="s">
        <v>1455</v>
      </c>
      <c r="D90" s="148" t="s">
        <v>273</v>
      </c>
      <c r="E90" s="148" t="s">
        <v>1456</v>
      </c>
      <c r="F90" s="148" t="s">
        <v>1457</v>
      </c>
      <c r="G90" s="148" t="s">
        <v>1467</v>
      </c>
      <c r="H90" s="164" t="s">
        <v>1349</v>
      </c>
      <c r="I90" s="152">
        <v>90</v>
      </c>
      <c r="J90" s="169">
        <v>0</v>
      </c>
    </row>
    <row r="91" spans="1:10" ht="105" x14ac:dyDescent="0.25">
      <c r="A91" s="148">
        <v>10</v>
      </c>
      <c r="B91" s="154">
        <v>501</v>
      </c>
      <c r="C91" s="149" t="s">
        <v>1455</v>
      </c>
      <c r="D91" s="148" t="s">
        <v>273</v>
      </c>
      <c r="E91" s="148" t="s">
        <v>1456</v>
      </c>
      <c r="F91" s="148" t="s">
        <v>1457</v>
      </c>
      <c r="G91" s="148" t="s">
        <v>1468</v>
      </c>
      <c r="H91" s="148" t="s">
        <v>1453</v>
      </c>
      <c r="I91" s="152">
        <v>90</v>
      </c>
      <c r="J91" s="169">
        <v>0</v>
      </c>
    </row>
    <row r="92" spans="1:10" ht="105" x14ac:dyDescent="0.25">
      <c r="A92" s="148">
        <v>11</v>
      </c>
      <c r="B92" s="154">
        <v>501</v>
      </c>
      <c r="C92" s="149" t="s">
        <v>1455</v>
      </c>
      <c r="D92" s="148" t="s">
        <v>273</v>
      </c>
      <c r="E92" s="148" t="s">
        <v>1456</v>
      </c>
      <c r="F92" s="148" t="s">
        <v>1457</v>
      </c>
      <c r="G92" s="148" t="s">
        <v>1469</v>
      </c>
      <c r="H92" s="148" t="s">
        <v>1453</v>
      </c>
      <c r="I92" s="152">
        <v>90</v>
      </c>
      <c r="J92" s="169">
        <v>0</v>
      </c>
    </row>
    <row r="93" spans="1:10" ht="105" x14ac:dyDescent="0.25">
      <c r="A93" s="148">
        <v>12</v>
      </c>
      <c r="B93" s="154">
        <v>501</v>
      </c>
      <c r="C93" s="149" t="s">
        <v>1455</v>
      </c>
      <c r="D93" s="148" t="s">
        <v>273</v>
      </c>
      <c r="E93" s="148" t="s">
        <v>1456</v>
      </c>
      <c r="F93" s="148" t="s">
        <v>1457</v>
      </c>
      <c r="G93" s="148" t="s">
        <v>1470</v>
      </c>
      <c r="H93" s="148" t="s">
        <v>1466</v>
      </c>
      <c r="I93" s="152">
        <v>90</v>
      </c>
      <c r="J93" s="169">
        <v>0</v>
      </c>
    </row>
    <row r="94" spans="1:10" ht="105" x14ac:dyDescent="0.25">
      <c r="A94" s="148">
        <v>13</v>
      </c>
      <c r="B94" s="154">
        <v>501</v>
      </c>
      <c r="C94" s="149" t="s">
        <v>1455</v>
      </c>
      <c r="D94" s="148" t="s">
        <v>273</v>
      </c>
      <c r="E94" s="148" t="s">
        <v>1456</v>
      </c>
      <c r="F94" s="148" t="s">
        <v>1457</v>
      </c>
      <c r="G94" s="148" t="s">
        <v>1471</v>
      </c>
      <c r="H94" s="148" t="s">
        <v>1333</v>
      </c>
      <c r="I94" s="152">
        <v>90</v>
      </c>
      <c r="J94" s="169"/>
    </row>
    <row r="95" spans="1:10" ht="105" x14ac:dyDescent="0.25">
      <c r="A95" s="148">
        <v>14</v>
      </c>
      <c r="B95" s="154">
        <v>501</v>
      </c>
      <c r="C95" s="149" t="s">
        <v>1455</v>
      </c>
      <c r="D95" s="148" t="s">
        <v>273</v>
      </c>
      <c r="E95" s="148" t="s">
        <v>1456</v>
      </c>
      <c r="F95" s="148" t="s">
        <v>1457</v>
      </c>
      <c r="G95" s="148" t="s">
        <v>1472</v>
      </c>
      <c r="H95" s="164" t="s">
        <v>1349</v>
      </c>
      <c r="I95" s="152">
        <v>90</v>
      </c>
      <c r="J95" s="169">
        <v>0</v>
      </c>
    </row>
    <row r="96" spans="1:10" ht="105" x14ac:dyDescent="0.25">
      <c r="A96" s="148">
        <v>15</v>
      </c>
      <c r="B96" s="154">
        <v>501</v>
      </c>
      <c r="C96" s="149" t="s">
        <v>1455</v>
      </c>
      <c r="D96" s="148" t="s">
        <v>273</v>
      </c>
      <c r="E96" s="148" t="s">
        <v>1456</v>
      </c>
      <c r="F96" s="148" t="s">
        <v>1457</v>
      </c>
      <c r="G96" s="148" t="s">
        <v>1473</v>
      </c>
      <c r="H96" s="148" t="s">
        <v>1453</v>
      </c>
      <c r="I96" s="152">
        <v>90</v>
      </c>
      <c r="J96" s="169">
        <v>0</v>
      </c>
    </row>
    <row r="97" spans="1:10" ht="105" x14ac:dyDescent="0.25">
      <c r="A97" s="148">
        <v>16</v>
      </c>
      <c r="B97" s="154">
        <v>501</v>
      </c>
      <c r="C97" s="149" t="s">
        <v>1455</v>
      </c>
      <c r="D97" s="148" t="s">
        <v>273</v>
      </c>
      <c r="E97" s="148" t="s">
        <v>1456</v>
      </c>
      <c r="F97" s="148" t="s">
        <v>1457</v>
      </c>
      <c r="G97" s="148" t="s">
        <v>1474</v>
      </c>
      <c r="H97" s="148" t="s">
        <v>1453</v>
      </c>
      <c r="I97" s="152">
        <v>90</v>
      </c>
      <c r="J97" s="169">
        <v>0</v>
      </c>
    </row>
    <row r="98" spans="1:10" ht="60" x14ac:dyDescent="0.25">
      <c r="A98" s="148">
        <v>17</v>
      </c>
      <c r="B98" s="154">
        <v>501</v>
      </c>
      <c r="C98" s="149" t="s">
        <v>1475</v>
      </c>
      <c r="D98" s="148" t="s">
        <v>273</v>
      </c>
      <c r="E98" s="148" t="s">
        <v>1456</v>
      </c>
      <c r="F98" s="148" t="s">
        <v>1476</v>
      </c>
      <c r="G98" s="148" t="s">
        <v>1477</v>
      </c>
      <c r="H98" s="148" t="s">
        <v>1349</v>
      </c>
      <c r="I98" s="152">
        <v>45</v>
      </c>
      <c r="J98" s="169">
        <v>0</v>
      </c>
    </row>
    <row r="99" spans="1:10" ht="60" x14ac:dyDescent="0.25">
      <c r="A99" s="148">
        <v>18</v>
      </c>
      <c r="B99" s="154">
        <v>501</v>
      </c>
      <c r="C99" s="150" t="s">
        <v>1475</v>
      </c>
      <c r="D99" s="148" t="s">
        <v>273</v>
      </c>
      <c r="E99" s="148" t="s">
        <v>1456</v>
      </c>
      <c r="F99" s="148" t="s">
        <v>1476</v>
      </c>
      <c r="G99" s="148" t="s">
        <v>1478</v>
      </c>
      <c r="H99" s="148" t="s">
        <v>1453</v>
      </c>
      <c r="I99" s="152">
        <v>45</v>
      </c>
      <c r="J99" s="169">
        <v>0</v>
      </c>
    </row>
    <row r="100" spans="1:10" ht="60" x14ac:dyDescent="0.25">
      <c r="A100" s="148">
        <v>19</v>
      </c>
      <c r="B100" s="154">
        <v>501</v>
      </c>
      <c r="C100" s="150" t="s">
        <v>1475</v>
      </c>
      <c r="D100" s="148" t="s">
        <v>273</v>
      </c>
      <c r="E100" s="148" t="s">
        <v>1456</v>
      </c>
      <c r="F100" s="148" t="s">
        <v>1476</v>
      </c>
      <c r="G100" s="148" t="s">
        <v>1479</v>
      </c>
      <c r="H100" s="148" t="s">
        <v>1452</v>
      </c>
      <c r="I100" s="152">
        <v>45</v>
      </c>
      <c r="J100" s="169">
        <v>0</v>
      </c>
    </row>
    <row r="101" spans="1:10" ht="60" x14ac:dyDescent="0.25">
      <c r="A101" s="148">
        <v>20</v>
      </c>
      <c r="B101" s="154">
        <v>501</v>
      </c>
      <c r="C101" s="150" t="s">
        <v>1475</v>
      </c>
      <c r="D101" s="148" t="s">
        <v>273</v>
      </c>
      <c r="E101" s="148" t="s">
        <v>1456</v>
      </c>
      <c r="F101" s="148" t="s">
        <v>1476</v>
      </c>
      <c r="G101" s="148" t="s">
        <v>1480</v>
      </c>
      <c r="H101" s="148" t="s">
        <v>1453</v>
      </c>
      <c r="I101" s="152">
        <v>45</v>
      </c>
      <c r="J101" s="169">
        <v>0</v>
      </c>
    </row>
    <row r="102" spans="1:10" ht="60" x14ac:dyDescent="0.25">
      <c r="A102" s="148">
        <v>21</v>
      </c>
      <c r="B102" s="154">
        <v>501</v>
      </c>
      <c r="C102" s="150" t="s">
        <v>1475</v>
      </c>
      <c r="D102" s="148" t="s">
        <v>273</v>
      </c>
      <c r="E102" s="148" t="s">
        <v>1456</v>
      </c>
      <c r="F102" s="148" t="s">
        <v>1476</v>
      </c>
      <c r="G102" s="148" t="s">
        <v>1481</v>
      </c>
      <c r="H102" s="148" t="s">
        <v>1453</v>
      </c>
      <c r="I102" s="152">
        <v>45</v>
      </c>
      <c r="J102" s="169">
        <v>0</v>
      </c>
    </row>
    <row r="103" spans="1:10" ht="60" x14ac:dyDescent="0.25">
      <c r="A103" s="148">
        <v>22</v>
      </c>
      <c r="B103" s="154">
        <v>501</v>
      </c>
      <c r="C103" s="150" t="s">
        <v>1475</v>
      </c>
      <c r="D103" s="148" t="s">
        <v>273</v>
      </c>
      <c r="E103" s="148" t="s">
        <v>1456</v>
      </c>
      <c r="F103" s="148" t="s">
        <v>1476</v>
      </c>
      <c r="G103" s="148" t="s">
        <v>1482</v>
      </c>
      <c r="H103" s="148" t="s">
        <v>1452</v>
      </c>
      <c r="I103" s="152">
        <v>45</v>
      </c>
      <c r="J103" s="169">
        <v>0</v>
      </c>
    </row>
    <row r="104" spans="1:10" ht="60" x14ac:dyDescent="0.25">
      <c r="A104" s="148">
        <v>23</v>
      </c>
      <c r="B104" s="154">
        <v>501</v>
      </c>
      <c r="C104" s="150" t="s">
        <v>1475</v>
      </c>
      <c r="D104" s="148" t="s">
        <v>273</v>
      </c>
      <c r="E104" s="148" t="s">
        <v>1456</v>
      </c>
      <c r="F104" s="148" t="s">
        <v>1476</v>
      </c>
      <c r="G104" s="148" t="s">
        <v>1483</v>
      </c>
      <c r="H104" s="148" t="s">
        <v>1349</v>
      </c>
      <c r="I104" s="152">
        <v>45</v>
      </c>
      <c r="J104" s="169">
        <v>0</v>
      </c>
    </row>
    <row r="105" spans="1:10" ht="51" x14ac:dyDescent="0.25">
      <c r="A105" s="148">
        <v>24</v>
      </c>
      <c r="B105" s="154">
        <v>501</v>
      </c>
      <c r="C105" s="150" t="s">
        <v>1475</v>
      </c>
      <c r="D105" s="148" t="s">
        <v>273</v>
      </c>
      <c r="E105" s="148" t="s">
        <v>1456</v>
      </c>
      <c r="F105" s="148" t="s">
        <v>1476</v>
      </c>
      <c r="G105" s="157" t="s">
        <v>1484</v>
      </c>
      <c r="H105" s="148" t="s">
        <v>1349</v>
      </c>
      <c r="I105" s="152">
        <v>45</v>
      </c>
      <c r="J105" s="169">
        <v>0</v>
      </c>
    </row>
    <row r="106" spans="1:10" ht="51" x14ac:dyDescent="0.25">
      <c r="A106" s="148">
        <v>25</v>
      </c>
      <c r="B106" s="154">
        <v>501</v>
      </c>
      <c r="C106" s="150" t="s">
        <v>1475</v>
      </c>
      <c r="D106" s="148" t="s">
        <v>273</v>
      </c>
      <c r="E106" s="148" t="s">
        <v>1456</v>
      </c>
      <c r="F106" s="148" t="s">
        <v>1476</v>
      </c>
      <c r="G106" s="157" t="s">
        <v>1485</v>
      </c>
      <c r="H106" s="148" t="s">
        <v>1349</v>
      </c>
      <c r="I106" s="152">
        <v>45</v>
      </c>
      <c r="J106" s="169">
        <v>0</v>
      </c>
    </row>
    <row r="107" spans="1:10" ht="60" x14ac:dyDescent="0.25">
      <c r="A107" s="148">
        <v>26</v>
      </c>
      <c r="B107" s="154">
        <v>501</v>
      </c>
      <c r="C107" s="150" t="s">
        <v>1475</v>
      </c>
      <c r="D107" s="148" t="s">
        <v>273</v>
      </c>
      <c r="E107" s="148" t="s">
        <v>1456</v>
      </c>
      <c r="F107" s="148" t="s">
        <v>1476</v>
      </c>
      <c r="G107" s="148" t="s">
        <v>1486</v>
      </c>
      <c r="H107" s="148" t="s">
        <v>1452</v>
      </c>
      <c r="I107" s="152">
        <v>45</v>
      </c>
      <c r="J107" s="169">
        <v>0</v>
      </c>
    </row>
    <row r="108" spans="1:10" ht="60" x14ac:dyDescent="0.25">
      <c r="A108" s="148">
        <v>27</v>
      </c>
      <c r="B108" s="154">
        <v>501</v>
      </c>
      <c r="C108" s="150" t="s">
        <v>1475</v>
      </c>
      <c r="D108" s="148" t="s">
        <v>273</v>
      </c>
      <c r="E108" s="148" t="s">
        <v>1456</v>
      </c>
      <c r="F108" s="148" t="s">
        <v>1476</v>
      </c>
      <c r="G108" s="148" t="s">
        <v>1487</v>
      </c>
      <c r="H108" s="148" t="s">
        <v>1453</v>
      </c>
      <c r="I108" s="152">
        <v>45</v>
      </c>
      <c r="J108" s="169">
        <v>0</v>
      </c>
    </row>
    <row r="109" spans="1:10" ht="60" x14ac:dyDescent="0.25">
      <c r="A109" s="148">
        <v>28</v>
      </c>
      <c r="B109" s="154">
        <v>501</v>
      </c>
      <c r="C109" s="150" t="s">
        <v>1475</v>
      </c>
      <c r="D109" s="148" t="s">
        <v>273</v>
      </c>
      <c r="E109" s="148" t="s">
        <v>1456</v>
      </c>
      <c r="F109" s="148" t="s">
        <v>1476</v>
      </c>
      <c r="G109" s="148" t="s">
        <v>1488</v>
      </c>
      <c r="H109" s="148" t="s">
        <v>1349</v>
      </c>
      <c r="I109" s="152">
        <v>45</v>
      </c>
      <c r="J109" s="169">
        <v>0</v>
      </c>
    </row>
    <row r="110" spans="1:10" ht="60" x14ac:dyDescent="0.25">
      <c r="A110" s="148">
        <v>29</v>
      </c>
      <c r="B110" s="154">
        <v>501</v>
      </c>
      <c r="C110" s="150" t="s">
        <v>1475</v>
      </c>
      <c r="D110" s="148" t="s">
        <v>273</v>
      </c>
      <c r="E110" s="148" t="s">
        <v>1456</v>
      </c>
      <c r="F110" s="148" t="s">
        <v>1476</v>
      </c>
      <c r="G110" s="148" t="s">
        <v>1489</v>
      </c>
      <c r="H110" s="148" t="s">
        <v>1349</v>
      </c>
      <c r="I110" s="152">
        <v>45</v>
      </c>
      <c r="J110" s="169">
        <v>0</v>
      </c>
    </row>
    <row r="111" spans="1:10" ht="60" x14ac:dyDescent="0.25">
      <c r="A111" s="148">
        <v>30</v>
      </c>
      <c r="B111" s="154">
        <v>501</v>
      </c>
      <c r="C111" s="150" t="s">
        <v>1475</v>
      </c>
      <c r="D111" s="148" t="s">
        <v>273</v>
      </c>
      <c r="E111" s="148" t="s">
        <v>1456</v>
      </c>
      <c r="F111" s="148" t="s">
        <v>1476</v>
      </c>
      <c r="G111" s="148" t="s">
        <v>1490</v>
      </c>
      <c r="H111" s="148" t="s">
        <v>1452</v>
      </c>
      <c r="I111" s="152">
        <v>45</v>
      </c>
      <c r="J111" s="169">
        <v>0</v>
      </c>
    </row>
    <row r="112" spans="1:10" ht="60" x14ac:dyDescent="0.25">
      <c r="A112" s="148">
        <v>31</v>
      </c>
      <c r="B112" s="154">
        <v>501</v>
      </c>
      <c r="C112" s="150" t="s">
        <v>1475</v>
      </c>
      <c r="D112" s="148" t="s">
        <v>273</v>
      </c>
      <c r="E112" s="148" t="s">
        <v>1456</v>
      </c>
      <c r="F112" s="148" t="s">
        <v>1476</v>
      </c>
      <c r="G112" s="148" t="s">
        <v>1491</v>
      </c>
      <c r="H112" s="148" t="s">
        <v>1453</v>
      </c>
      <c r="I112" s="152">
        <v>45</v>
      </c>
      <c r="J112" s="169">
        <v>0</v>
      </c>
    </row>
    <row r="113" spans="1:10" ht="51" x14ac:dyDescent="0.25">
      <c r="A113" s="148">
        <v>32</v>
      </c>
      <c r="B113" s="154">
        <v>501</v>
      </c>
      <c r="C113" s="150" t="s">
        <v>1475</v>
      </c>
      <c r="D113" s="148" t="s">
        <v>273</v>
      </c>
      <c r="E113" s="148" t="s">
        <v>1456</v>
      </c>
      <c r="F113" s="148" t="s">
        <v>1476</v>
      </c>
      <c r="G113" s="157" t="s">
        <v>1492</v>
      </c>
      <c r="H113" s="148" t="s">
        <v>1349</v>
      </c>
      <c r="I113" s="152">
        <v>45</v>
      </c>
      <c r="J113" s="169">
        <v>0</v>
      </c>
    </row>
    <row r="114" spans="1:10" ht="60" x14ac:dyDescent="0.25">
      <c r="A114" s="148">
        <v>33</v>
      </c>
      <c r="B114" s="154">
        <v>501</v>
      </c>
      <c r="C114" s="150" t="s">
        <v>1475</v>
      </c>
      <c r="D114" s="148" t="s">
        <v>273</v>
      </c>
      <c r="E114" s="148" t="s">
        <v>1456</v>
      </c>
      <c r="F114" s="148" t="s">
        <v>1476</v>
      </c>
      <c r="G114" s="148" t="s">
        <v>1493</v>
      </c>
      <c r="H114" s="148" t="s">
        <v>1349</v>
      </c>
      <c r="I114" s="152">
        <v>45</v>
      </c>
      <c r="J114" s="169">
        <v>0</v>
      </c>
    </row>
    <row r="115" spans="1:10" ht="60" x14ac:dyDescent="0.25">
      <c r="A115" s="148">
        <v>34</v>
      </c>
      <c r="B115" s="154">
        <v>501</v>
      </c>
      <c r="C115" s="150" t="s">
        <v>1475</v>
      </c>
      <c r="D115" s="148" t="s">
        <v>273</v>
      </c>
      <c r="E115" s="148" t="s">
        <v>1456</v>
      </c>
      <c r="F115" s="148" t="s">
        <v>1476</v>
      </c>
      <c r="G115" s="148" t="s">
        <v>1494</v>
      </c>
      <c r="H115" s="148" t="s">
        <v>1453</v>
      </c>
      <c r="I115" s="152">
        <v>45</v>
      </c>
      <c r="J115" s="169">
        <v>0</v>
      </c>
    </row>
    <row r="116" spans="1:10" ht="60" x14ac:dyDescent="0.25">
      <c r="A116" s="148">
        <v>35</v>
      </c>
      <c r="B116" s="154">
        <v>501</v>
      </c>
      <c r="C116" s="150" t="s">
        <v>1475</v>
      </c>
      <c r="D116" s="148" t="s">
        <v>273</v>
      </c>
      <c r="E116" s="148" t="s">
        <v>1456</v>
      </c>
      <c r="F116" s="148" t="s">
        <v>1476</v>
      </c>
      <c r="G116" s="148" t="s">
        <v>1495</v>
      </c>
      <c r="H116" s="148" t="s">
        <v>1453</v>
      </c>
      <c r="I116" s="152">
        <v>45</v>
      </c>
      <c r="J116" s="169">
        <v>0</v>
      </c>
    </row>
    <row r="117" spans="1:10" ht="51" x14ac:dyDescent="0.25">
      <c r="A117" s="148">
        <v>36</v>
      </c>
      <c r="B117" s="154">
        <v>501</v>
      </c>
      <c r="C117" s="150" t="s">
        <v>1475</v>
      </c>
      <c r="D117" s="148" t="s">
        <v>273</v>
      </c>
      <c r="E117" s="148" t="s">
        <v>1456</v>
      </c>
      <c r="F117" s="148" t="s">
        <v>1476</v>
      </c>
      <c r="G117" s="157" t="s">
        <v>1496</v>
      </c>
      <c r="H117" s="148" t="s">
        <v>1453</v>
      </c>
      <c r="I117" s="152">
        <v>45</v>
      </c>
      <c r="J117" s="169">
        <v>0</v>
      </c>
    </row>
    <row r="118" spans="1:10" ht="51" x14ac:dyDescent="0.25">
      <c r="A118" s="148">
        <v>37</v>
      </c>
      <c r="B118" s="154">
        <v>501</v>
      </c>
      <c r="C118" s="150" t="s">
        <v>1475</v>
      </c>
      <c r="D118" s="148" t="s">
        <v>273</v>
      </c>
      <c r="E118" s="148" t="s">
        <v>1456</v>
      </c>
      <c r="F118" s="148" t="s">
        <v>1476</v>
      </c>
      <c r="G118" s="157" t="s">
        <v>1497</v>
      </c>
      <c r="H118" s="148" t="s">
        <v>1453</v>
      </c>
      <c r="I118" s="152">
        <v>45</v>
      </c>
      <c r="J118" s="169">
        <v>0</v>
      </c>
    </row>
    <row r="119" spans="1:10" ht="51" x14ac:dyDescent="0.25">
      <c r="A119" s="148">
        <v>38</v>
      </c>
      <c r="B119" s="154">
        <v>501</v>
      </c>
      <c r="C119" s="150" t="s">
        <v>1475</v>
      </c>
      <c r="D119" s="148" t="s">
        <v>273</v>
      </c>
      <c r="E119" s="148" t="s">
        <v>1456</v>
      </c>
      <c r="F119" s="148" t="s">
        <v>1476</v>
      </c>
      <c r="G119" s="172" t="s">
        <v>1498</v>
      </c>
      <c r="H119" s="148" t="s">
        <v>1453</v>
      </c>
      <c r="I119" s="152">
        <v>45</v>
      </c>
      <c r="J119" s="169">
        <v>0</v>
      </c>
    </row>
    <row r="120" spans="1:10" ht="51" x14ac:dyDescent="0.25">
      <c r="A120" s="148">
        <v>39</v>
      </c>
      <c r="B120" s="154">
        <v>501</v>
      </c>
      <c r="C120" s="150" t="s">
        <v>1475</v>
      </c>
      <c r="D120" s="148" t="s">
        <v>273</v>
      </c>
      <c r="E120" s="148" t="s">
        <v>1456</v>
      </c>
      <c r="F120" s="148" t="s">
        <v>1476</v>
      </c>
      <c r="G120" s="172" t="s">
        <v>1499</v>
      </c>
      <c r="H120" s="148" t="s">
        <v>1453</v>
      </c>
      <c r="I120" s="152">
        <v>45</v>
      </c>
      <c r="J120" s="169">
        <v>0</v>
      </c>
    </row>
    <row r="121" spans="1:10" ht="60" x14ac:dyDescent="0.25">
      <c r="A121" s="148">
        <v>40</v>
      </c>
      <c r="B121" s="154">
        <v>501</v>
      </c>
      <c r="C121" s="150" t="s">
        <v>1475</v>
      </c>
      <c r="D121" s="148" t="s">
        <v>273</v>
      </c>
      <c r="E121" s="148" t="s">
        <v>1456</v>
      </c>
      <c r="F121" s="148" t="s">
        <v>1476</v>
      </c>
      <c r="G121" s="148" t="s">
        <v>1500</v>
      </c>
      <c r="H121" s="151" t="s">
        <v>1501</v>
      </c>
      <c r="I121" s="152">
        <v>45</v>
      </c>
      <c r="J121" s="169">
        <v>0</v>
      </c>
    </row>
    <row r="122" spans="1:10" ht="60" x14ac:dyDescent="0.25">
      <c r="A122" s="148">
        <v>41</v>
      </c>
      <c r="B122" s="154">
        <v>501</v>
      </c>
      <c r="C122" s="150" t="s">
        <v>1475</v>
      </c>
      <c r="D122" s="148" t="s">
        <v>273</v>
      </c>
      <c r="E122" s="148" t="s">
        <v>1456</v>
      </c>
      <c r="F122" s="148" t="s">
        <v>1476</v>
      </c>
      <c r="G122" s="148" t="s">
        <v>1502</v>
      </c>
      <c r="H122" s="148" t="s">
        <v>1453</v>
      </c>
      <c r="I122" s="152">
        <v>45</v>
      </c>
      <c r="J122" s="169">
        <v>0</v>
      </c>
    </row>
    <row r="123" spans="1:10" x14ac:dyDescent="0.25">
      <c r="A123" s="374" t="s">
        <v>1503</v>
      </c>
      <c r="B123" s="374"/>
      <c r="C123" s="374"/>
      <c r="D123" s="374"/>
      <c r="E123" s="374"/>
      <c r="F123" s="374"/>
      <c r="G123" s="374"/>
      <c r="H123" s="374"/>
      <c r="I123" s="168"/>
      <c r="J123" s="169"/>
    </row>
    <row r="124" spans="1:10" ht="90" x14ac:dyDescent="0.25">
      <c r="A124" s="154">
        <v>1</v>
      </c>
      <c r="B124" s="148">
        <v>103</v>
      </c>
      <c r="C124" s="149" t="s">
        <v>1504</v>
      </c>
      <c r="D124" s="148" t="s">
        <v>273</v>
      </c>
      <c r="E124" s="148" t="s">
        <v>1505</v>
      </c>
      <c r="F124" s="148" t="s">
        <v>1506</v>
      </c>
      <c r="G124" s="148" t="s">
        <v>1507</v>
      </c>
      <c r="H124" s="148" t="s">
        <v>1508</v>
      </c>
      <c r="I124" s="148">
        <v>7.5</v>
      </c>
      <c r="J124" s="169">
        <v>0</v>
      </c>
    </row>
    <row r="125" spans="1:10" ht="75" x14ac:dyDescent="0.25">
      <c r="A125" s="154">
        <v>2</v>
      </c>
      <c r="B125" s="148">
        <v>103</v>
      </c>
      <c r="C125" s="149" t="s">
        <v>1509</v>
      </c>
      <c r="D125" s="148" t="s">
        <v>273</v>
      </c>
      <c r="E125" s="148" t="s">
        <v>1510</v>
      </c>
      <c r="F125" s="148" t="s">
        <v>1511</v>
      </c>
      <c r="G125" s="148" t="s">
        <v>1512</v>
      </c>
      <c r="H125" s="148" t="s">
        <v>1508</v>
      </c>
      <c r="I125" s="148">
        <v>5.15</v>
      </c>
      <c r="J125" s="169">
        <v>0</v>
      </c>
    </row>
    <row r="126" spans="1:10" ht="75" x14ac:dyDescent="0.25">
      <c r="A126" s="154">
        <v>3</v>
      </c>
      <c r="B126" s="148">
        <v>113</v>
      </c>
      <c r="C126" s="149" t="s">
        <v>1513</v>
      </c>
      <c r="D126" s="148" t="s">
        <v>273</v>
      </c>
      <c r="E126" s="148" t="s">
        <v>1514</v>
      </c>
      <c r="F126" s="148" t="s">
        <v>1515</v>
      </c>
      <c r="G126" s="148">
        <v>1702299</v>
      </c>
      <c r="H126" s="148" t="s">
        <v>1376</v>
      </c>
      <c r="I126" s="148">
        <v>5.8</v>
      </c>
      <c r="J126" s="179">
        <v>90182</v>
      </c>
    </row>
    <row r="127" spans="1:10" ht="45" x14ac:dyDescent="0.25">
      <c r="A127" s="154">
        <v>4</v>
      </c>
      <c r="B127" s="148">
        <v>209</v>
      </c>
      <c r="C127" s="149" t="s">
        <v>1516</v>
      </c>
      <c r="D127" s="148" t="s">
        <v>273</v>
      </c>
      <c r="E127" s="148" t="s">
        <v>1517</v>
      </c>
      <c r="F127" s="148" t="s">
        <v>1518</v>
      </c>
      <c r="G127" s="148" t="s">
        <v>1519</v>
      </c>
      <c r="H127" s="148" t="s">
        <v>1349</v>
      </c>
      <c r="I127" s="148">
        <v>4.8</v>
      </c>
      <c r="J127" s="179">
        <v>129360</v>
      </c>
    </row>
    <row r="128" spans="1:10" ht="191.25" x14ac:dyDescent="0.25">
      <c r="A128" s="154">
        <v>5</v>
      </c>
      <c r="B128" s="148">
        <v>120</v>
      </c>
      <c r="C128" s="173" t="s">
        <v>1520</v>
      </c>
      <c r="D128" s="148" t="s">
        <v>273</v>
      </c>
      <c r="E128" s="148" t="s">
        <v>1521</v>
      </c>
      <c r="F128" s="173" t="s">
        <v>1522</v>
      </c>
      <c r="G128" s="173" t="s">
        <v>1523</v>
      </c>
      <c r="H128" s="173" t="s">
        <v>1524</v>
      </c>
      <c r="I128" s="152">
        <v>0.68861570000000005</v>
      </c>
      <c r="J128" s="179">
        <v>6733</v>
      </c>
    </row>
    <row r="129" spans="1:10" ht="191.25" x14ac:dyDescent="0.25">
      <c r="A129" s="154">
        <v>6</v>
      </c>
      <c r="B129" s="148">
        <v>120</v>
      </c>
      <c r="C129" s="173" t="s">
        <v>1520</v>
      </c>
      <c r="D129" s="148" t="s">
        <v>273</v>
      </c>
      <c r="E129" s="148" t="s">
        <v>1521</v>
      </c>
      <c r="F129" s="173" t="s">
        <v>1522</v>
      </c>
      <c r="G129" s="173" t="s">
        <v>1525</v>
      </c>
      <c r="H129" s="173" t="s">
        <v>1524</v>
      </c>
      <c r="I129" s="152">
        <v>0.68861570000000005</v>
      </c>
      <c r="J129" s="179">
        <v>6733</v>
      </c>
    </row>
    <row r="130" spans="1:10" ht="191.25" x14ac:dyDescent="0.25">
      <c r="A130" s="154">
        <v>7</v>
      </c>
      <c r="B130" s="148">
        <v>120</v>
      </c>
      <c r="C130" s="173" t="s">
        <v>1520</v>
      </c>
      <c r="D130" s="148" t="s">
        <v>273</v>
      </c>
      <c r="E130" s="148" t="s">
        <v>1521</v>
      </c>
      <c r="F130" s="173" t="s">
        <v>1522</v>
      </c>
      <c r="G130" s="173" t="s">
        <v>1526</v>
      </c>
      <c r="H130" s="173" t="s">
        <v>1524</v>
      </c>
      <c r="I130" s="152">
        <v>0.68861570000000005</v>
      </c>
      <c r="J130" s="178">
        <v>6733</v>
      </c>
    </row>
    <row r="131" spans="1:10" ht="191.25" x14ac:dyDescent="0.25">
      <c r="A131" s="154">
        <v>8</v>
      </c>
      <c r="B131" s="148">
        <v>120</v>
      </c>
      <c r="C131" s="173" t="s">
        <v>1520</v>
      </c>
      <c r="D131" s="148" t="s">
        <v>273</v>
      </c>
      <c r="E131" s="148" t="s">
        <v>1521</v>
      </c>
      <c r="F131" s="173" t="s">
        <v>1522</v>
      </c>
      <c r="G131" s="173" t="s">
        <v>1527</v>
      </c>
      <c r="H131" s="173" t="s">
        <v>1524</v>
      </c>
      <c r="I131" s="152">
        <v>0.68861570000000005</v>
      </c>
      <c r="J131" s="178">
        <v>6733</v>
      </c>
    </row>
    <row r="132" spans="1:10" ht="191.25" x14ac:dyDescent="0.25">
      <c r="A132" s="154">
        <v>9</v>
      </c>
      <c r="B132" s="148">
        <v>120</v>
      </c>
      <c r="C132" s="173" t="s">
        <v>1520</v>
      </c>
      <c r="D132" s="148" t="s">
        <v>273</v>
      </c>
      <c r="E132" s="148" t="s">
        <v>1521</v>
      </c>
      <c r="F132" s="173" t="s">
        <v>1522</v>
      </c>
      <c r="G132" s="173" t="s">
        <v>1528</v>
      </c>
      <c r="H132" s="173" t="s">
        <v>1524</v>
      </c>
      <c r="I132" s="152">
        <v>0.68861570000000005</v>
      </c>
      <c r="J132" s="178">
        <v>6732</v>
      </c>
    </row>
    <row r="133" spans="1:10" x14ac:dyDescent="0.25">
      <c r="A133" s="148"/>
      <c r="B133" s="148"/>
      <c r="C133" s="149"/>
      <c r="D133" s="148"/>
      <c r="E133" s="374" t="s">
        <v>1529</v>
      </c>
      <c r="F133" s="374"/>
      <c r="G133" s="374"/>
      <c r="H133" s="374"/>
      <c r="I133" s="176">
        <v>18150.353078499986</v>
      </c>
      <c r="J133" s="177">
        <v>253206</v>
      </c>
    </row>
    <row r="134" spans="1:10" ht="18.75" x14ac:dyDescent="0.25">
      <c r="A134" s="181"/>
      <c r="B134" s="181"/>
      <c r="C134" s="181"/>
      <c r="D134" s="181"/>
      <c r="E134" s="371" t="s">
        <v>1530</v>
      </c>
      <c r="F134" s="372"/>
      <c r="G134" s="372"/>
      <c r="H134" s="373"/>
      <c r="I134" s="182">
        <v>18150.353078499986</v>
      </c>
      <c r="J134" s="180">
        <v>2.53206</v>
      </c>
    </row>
    <row r="135" spans="1:10" x14ac:dyDescent="0.25">
      <c r="A135" s="166"/>
      <c r="B135" s="166"/>
      <c r="C135" s="165"/>
      <c r="D135" s="175"/>
      <c r="E135" s="175"/>
      <c r="F135" s="175"/>
      <c r="G135" s="175"/>
      <c r="H135" s="175"/>
      <c r="I135" s="167"/>
      <c r="J135" s="147"/>
    </row>
  </sheetData>
  <mergeCells count="13">
    <mergeCell ref="A2:I2"/>
    <mergeCell ref="A1:J1"/>
    <mergeCell ref="A23:H23"/>
    <mergeCell ref="A25:H25"/>
    <mergeCell ref="A123:H123"/>
    <mergeCell ref="E134:H134"/>
    <mergeCell ref="A28:H28"/>
    <mergeCell ref="A32:H32"/>
    <mergeCell ref="A33:I33"/>
    <mergeCell ref="A47:I47"/>
    <mergeCell ref="A62:I62"/>
    <mergeCell ref="A81:I81"/>
    <mergeCell ref="E133:H1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opLeftCell="A178" zoomScale="90" zoomScaleNormal="90" workbookViewId="0">
      <selection activeCell="H198" sqref="H198"/>
    </sheetView>
  </sheetViews>
  <sheetFormatPr defaultRowHeight="15" x14ac:dyDescent="0.25"/>
  <cols>
    <col min="1" max="1" width="7.7109375" customWidth="1"/>
    <col min="2" max="2" width="15.42578125" customWidth="1"/>
    <col min="3" max="3" width="23.42578125" customWidth="1"/>
    <col min="4" max="4" width="11.42578125" bestFit="1" customWidth="1"/>
    <col min="5" max="5" width="22.7109375" customWidth="1"/>
    <col min="6" max="6" width="14" customWidth="1"/>
    <col min="7" max="7" width="19" customWidth="1"/>
    <col min="8" max="8" width="22.140625" customWidth="1"/>
    <col min="9" max="9" width="16.5703125" customWidth="1"/>
    <col min="257" max="257" width="7.7109375" customWidth="1"/>
    <col min="258" max="258" width="15.42578125" customWidth="1"/>
    <col min="259" max="259" width="23.42578125" customWidth="1"/>
    <col min="260" max="260" width="11.42578125" bestFit="1" customWidth="1"/>
    <col min="261" max="261" width="22.7109375" customWidth="1"/>
    <col min="262" max="262" width="14" customWidth="1"/>
    <col min="263" max="263" width="19" customWidth="1"/>
    <col min="264" max="264" width="22.140625" customWidth="1"/>
    <col min="265" max="265" width="16.5703125" customWidth="1"/>
    <col min="513" max="513" width="7.7109375" customWidth="1"/>
    <col min="514" max="514" width="15.42578125" customWidth="1"/>
    <col min="515" max="515" width="23.42578125" customWidth="1"/>
    <col min="516" max="516" width="11.42578125" bestFit="1" customWidth="1"/>
    <col min="517" max="517" width="22.7109375" customWidth="1"/>
    <col min="518" max="518" width="14" customWidth="1"/>
    <col min="519" max="519" width="19" customWidth="1"/>
    <col min="520" max="520" width="22.140625" customWidth="1"/>
    <col min="521" max="521" width="16.5703125" customWidth="1"/>
    <col min="769" max="769" width="7.7109375" customWidth="1"/>
    <col min="770" max="770" width="15.42578125" customWidth="1"/>
    <col min="771" max="771" width="23.42578125" customWidth="1"/>
    <col min="772" max="772" width="11.42578125" bestFit="1" customWidth="1"/>
    <col min="773" max="773" width="22.7109375" customWidth="1"/>
    <col min="774" max="774" width="14" customWidth="1"/>
    <col min="775" max="775" width="19" customWidth="1"/>
    <col min="776" max="776" width="22.140625" customWidth="1"/>
    <col min="777" max="777" width="16.5703125" customWidth="1"/>
    <col min="1025" max="1025" width="7.7109375" customWidth="1"/>
    <col min="1026" max="1026" width="15.42578125" customWidth="1"/>
    <col min="1027" max="1027" width="23.42578125" customWidth="1"/>
    <col min="1028" max="1028" width="11.42578125" bestFit="1" customWidth="1"/>
    <col min="1029" max="1029" width="22.7109375" customWidth="1"/>
    <col min="1030" max="1030" width="14" customWidth="1"/>
    <col min="1031" max="1031" width="19" customWidth="1"/>
    <col min="1032" max="1032" width="22.140625" customWidth="1"/>
    <col min="1033" max="1033" width="16.5703125" customWidth="1"/>
    <col min="1281" max="1281" width="7.7109375" customWidth="1"/>
    <col min="1282" max="1282" width="15.42578125" customWidth="1"/>
    <col min="1283" max="1283" width="23.42578125" customWidth="1"/>
    <col min="1284" max="1284" width="11.42578125" bestFit="1" customWidth="1"/>
    <col min="1285" max="1285" width="22.7109375" customWidth="1"/>
    <col min="1286" max="1286" width="14" customWidth="1"/>
    <col min="1287" max="1287" width="19" customWidth="1"/>
    <col min="1288" max="1288" width="22.140625" customWidth="1"/>
    <col min="1289" max="1289" width="16.5703125" customWidth="1"/>
    <col min="1537" max="1537" width="7.7109375" customWidth="1"/>
    <col min="1538" max="1538" width="15.42578125" customWidth="1"/>
    <col min="1539" max="1539" width="23.42578125" customWidth="1"/>
    <col min="1540" max="1540" width="11.42578125" bestFit="1" customWidth="1"/>
    <col min="1541" max="1541" width="22.7109375" customWidth="1"/>
    <col min="1542" max="1542" width="14" customWidth="1"/>
    <col min="1543" max="1543" width="19" customWidth="1"/>
    <col min="1544" max="1544" width="22.140625" customWidth="1"/>
    <col min="1545" max="1545" width="16.5703125" customWidth="1"/>
    <col min="1793" max="1793" width="7.7109375" customWidth="1"/>
    <col min="1794" max="1794" width="15.42578125" customWidth="1"/>
    <col min="1795" max="1795" width="23.42578125" customWidth="1"/>
    <col min="1796" max="1796" width="11.42578125" bestFit="1" customWidth="1"/>
    <col min="1797" max="1797" width="22.7109375" customWidth="1"/>
    <col min="1798" max="1798" width="14" customWidth="1"/>
    <col min="1799" max="1799" width="19" customWidth="1"/>
    <col min="1800" max="1800" width="22.140625" customWidth="1"/>
    <col min="1801" max="1801" width="16.5703125" customWidth="1"/>
    <col min="2049" max="2049" width="7.7109375" customWidth="1"/>
    <col min="2050" max="2050" width="15.42578125" customWidth="1"/>
    <col min="2051" max="2051" width="23.42578125" customWidth="1"/>
    <col min="2052" max="2052" width="11.42578125" bestFit="1" customWidth="1"/>
    <col min="2053" max="2053" width="22.7109375" customWidth="1"/>
    <col min="2054" max="2054" width="14" customWidth="1"/>
    <col min="2055" max="2055" width="19" customWidth="1"/>
    <col min="2056" max="2056" width="22.140625" customWidth="1"/>
    <col min="2057" max="2057" width="16.5703125" customWidth="1"/>
    <col min="2305" max="2305" width="7.7109375" customWidth="1"/>
    <col min="2306" max="2306" width="15.42578125" customWidth="1"/>
    <col min="2307" max="2307" width="23.42578125" customWidth="1"/>
    <col min="2308" max="2308" width="11.42578125" bestFit="1" customWidth="1"/>
    <col min="2309" max="2309" width="22.7109375" customWidth="1"/>
    <col min="2310" max="2310" width="14" customWidth="1"/>
    <col min="2311" max="2311" width="19" customWidth="1"/>
    <col min="2312" max="2312" width="22.140625" customWidth="1"/>
    <col min="2313" max="2313" width="16.5703125" customWidth="1"/>
    <col min="2561" max="2561" width="7.7109375" customWidth="1"/>
    <col min="2562" max="2562" width="15.42578125" customWidth="1"/>
    <col min="2563" max="2563" width="23.42578125" customWidth="1"/>
    <col min="2564" max="2564" width="11.42578125" bestFit="1" customWidth="1"/>
    <col min="2565" max="2565" width="22.7109375" customWidth="1"/>
    <col min="2566" max="2566" width="14" customWidth="1"/>
    <col min="2567" max="2567" width="19" customWidth="1"/>
    <col min="2568" max="2568" width="22.140625" customWidth="1"/>
    <col min="2569" max="2569" width="16.5703125" customWidth="1"/>
    <col min="2817" max="2817" width="7.7109375" customWidth="1"/>
    <col min="2818" max="2818" width="15.42578125" customWidth="1"/>
    <col min="2819" max="2819" width="23.42578125" customWidth="1"/>
    <col min="2820" max="2820" width="11.42578125" bestFit="1" customWidth="1"/>
    <col min="2821" max="2821" width="22.7109375" customWidth="1"/>
    <col min="2822" max="2822" width="14" customWidth="1"/>
    <col min="2823" max="2823" width="19" customWidth="1"/>
    <col min="2824" max="2824" width="22.140625" customWidth="1"/>
    <col min="2825" max="2825" width="16.5703125" customWidth="1"/>
    <col min="3073" max="3073" width="7.7109375" customWidth="1"/>
    <col min="3074" max="3074" width="15.42578125" customWidth="1"/>
    <col min="3075" max="3075" width="23.42578125" customWidth="1"/>
    <col min="3076" max="3076" width="11.42578125" bestFit="1" customWidth="1"/>
    <col min="3077" max="3077" width="22.7109375" customWidth="1"/>
    <col min="3078" max="3078" width="14" customWidth="1"/>
    <col min="3079" max="3079" width="19" customWidth="1"/>
    <col min="3080" max="3080" width="22.140625" customWidth="1"/>
    <col min="3081" max="3081" width="16.5703125" customWidth="1"/>
    <col min="3329" max="3329" width="7.7109375" customWidth="1"/>
    <col min="3330" max="3330" width="15.42578125" customWidth="1"/>
    <col min="3331" max="3331" width="23.42578125" customWidth="1"/>
    <col min="3332" max="3332" width="11.42578125" bestFit="1" customWidth="1"/>
    <col min="3333" max="3333" width="22.7109375" customWidth="1"/>
    <col min="3334" max="3334" width="14" customWidth="1"/>
    <col min="3335" max="3335" width="19" customWidth="1"/>
    <col min="3336" max="3336" width="22.140625" customWidth="1"/>
    <col min="3337" max="3337" width="16.5703125" customWidth="1"/>
    <col min="3585" max="3585" width="7.7109375" customWidth="1"/>
    <col min="3586" max="3586" width="15.42578125" customWidth="1"/>
    <col min="3587" max="3587" width="23.42578125" customWidth="1"/>
    <col min="3588" max="3588" width="11.42578125" bestFit="1" customWidth="1"/>
    <col min="3589" max="3589" width="22.7109375" customWidth="1"/>
    <col min="3590" max="3590" width="14" customWidth="1"/>
    <col min="3591" max="3591" width="19" customWidth="1"/>
    <col min="3592" max="3592" width="22.140625" customWidth="1"/>
    <col min="3593" max="3593" width="16.5703125" customWidth="1"/>
    <col min="3841" max="3841" width="7.7109375" customWidth="1"/>
    <col min="3842" max="3842" width="15.42578125" customWidth="1"/>
    <col min="3843" max="3843" width="23.42578125" customWidth="1"/>
    <col min="3844" max="3844" width="11.42578125" bestFit="1" customWidth="1"/>
    <col min="3845" max="3845" width="22.7109375" customWidth="1"/>
    <col min="3846" max="3846" width="14" customWidth="1"/>
    <col min="3847" max="3847" width="19" customWidth="1"/>
    <col min="3848" max="3848" width="22.140625" customWidth="1"/>
    <col min="3849" max="3849" width="16.5703125" customWidth="1"/>
    <col min="4097" max="4097" width="7.7109375" customWidth="1"/>
    <col min="4098" max="4098" width="15.42578125" customWidth="1"/>
    <col min="4099" max="4099" width="23.42578125" customWidth="1"/>
    <col min="4100" max="4100" width="11.42578125" bestFit="1" customWidth="1"/>
    <col min="4101" max="4101" width="22.7109375" customWidth="1"/>
    <col min="4102" max="4102" width="14" customWidth="1"/>
    <col min="4103" max="4103" width="19" customWidth="1"/>
    <col min="4104" max="4104" width="22.140625" customWidth="1"/>
    <col min="4105" max="4105" width="16.5703125" customWidth="1"/>
    <col min="4353" max="4353" width="7.7109375" customWidth="1"/>
    <col min="4354" max="4354" width="15.42578125" customWidth="1"/>
    <col min="4355" max="4355" width="23.42578125" customWidth="1"/>
    <col min="4356" max="4356" width="11.42578125" bestFit="1" customWidth="1"/>
    <col min="4357" max="4357" width="22.7109375" customWidth="1"/>
    <col min="4358" max="4358" width="14" customWidth="1"/>
    <col min="4359" max="4359" width="19" customWidth="1"/>
    <col min="4360" max="4360" width="22.140625" customWidth="1"/>
    <col min="4361" max="4361" width="16.5703125" customWidth="1"/>
    <col min="4609" max="4609" width="7.7109375" customWidth="1"/>
    <col min="4610" max="4610" width="15.42578125" customWidth="1"/>
    <col min="4611" max="4611" width="23.42578125" customWidth="1"/>
    <col min="4612" max="4612" width="11.42578125" bestFit="1" customWidth="1"/>
    <col min="4613" max="4613" width="22.7109375" customWidth="1"/>
    <col min="4614" max="4614" width="14" customWidth="1"/>
    <col min="4615" max="4615" width="19" customWidth="1"/>
    <col min="4616" max="4616" width="22.140625" customWidth="1"/>
    <col min="4617" max="4617" width="16.5703125" customWidth="1"/>
    <col min="4865" max="4865" width="7.7109375" customWidth="1"/>
    <col min="4866" max="4866" width="15.42578125" customWidth="1"/>
    <col min="4867" max="4867" width="23.42578125" customWidth="1"/>
    <col min="4868" max="4868" width="11.42578125" bestFit="1" customWidth="1"/>
    <col min="4869" max="4869" width="22.7109375" customWidth="1"/>
    <col min="4870" max="4870" width="14" customWidth="1"/>
    <col min="4871" max="4871" width="19" customWidth="1"/>
    <col min="4872" max="4872" width="22.140625" customWidth="1"/>
    <col min="4873" max="4873" width="16.5703125" customWidth="1"/>
    <col min="5121" max="5121" width="7.7109375" customWidth="1"/>
    <col min="5122" max="5122" width="15.42578125" customWidth="1"/>
    <col min="5123" max="5123" width="23.42578125" customWidth="1"/>
    <col min="5124" max="5124" width="11.42578125" bestFit="1" customWidth="1"/>
    <col min="5125" max="5125" width="22.7109375" customWidth="1"/>
    <col min="5126" max="5126" width="14" customWidth="1"/>
    <col min="5127" max="5127" width="19" customWidth="1"/>
    <col min="5128" max="5128" width="22.140625" customWidth="1"/>
    <col min="5129" max="5129" width="16.5703125" customWidth="1"/>
    <col min="5377" max="5377" width="7.7109375" customWidth="1"/>
    <col min="5378" max="5378" width="15.42578125" customWidth="1"/>
    <col min="5379" max="5379" width="23.42578125" customWidth="1"/>
    <col min="5380" max="5380" width="11.42578125" bestFit="1" customWidth="1"/>
    <col min="5381" max="5381" width="22.7109375" customWidth="1"/>
    <col min="5382" max="5382" width="14" customWidth="1"/>
    <col min="5383" max="5383" width="19" customWidth="1"/>
    <col min="5384" max="5384" width="22.140625" customWidth="1"/>
    <col min="5385" max="5385" width="16.5703125" customWidth="1"/>
    <col min="5633" max="5633" width="7.7109375" customWidth="1"/>
    <col min="5634" max="5634" width="15.42578125" customWidth="1"/>
    <col min="5635" max="5635" width="23.42578125" customWidth="1"/>
    <col min="5636" max="5636" width="11.42578125" bestFit="1" customWidth="1"/>
    <col min="5637" max="5637" width="22.7109375" customWidth="1"/>
    <col min="5638" max="5638" width="14" customWidth="1"/>
    <col min="5639" max="5639" width="19" customWidth="1"/>
    <col min="5640" max="5640" width="22.140625" customWidth="1"/>
    <col min="5641" max="5641" width="16.5703125" customWidth="1"/>
    <col min="5889" max="5889" width="7.7109375" customWidth="1"/>
    <col min="5890" max="5890" width="15.42578125" customWidth="1"/>
    <col min="5891" max="5891" width="23.42578125" customWidth="1"/>
    <col min="5892" max="5892" width="11.42578125" bestFit="1" customWidth="1"/>
    <col min="5893" max="5893" width="22.7109375" customWidth="1"/>
    <col min="5894" max="5894" width="14" customWidth="1"/>
    <col min="5895" max="5895" width="19" customWidth="1"/>
    <col min="5896" max="5896" width="22.140625" customWidth="1"/>
    <col min="5897" max="5897" width="16.5703125" customWidth="1"/>
    <col min="6145" max="6145" width="7.7109375" customWidth="1"/>
    <col min="6146" max="6146" width="15.42578125" customWidth="1"/>
    <col min="6147" max="6147" width="23.42578125" customWidth="1"/>
    <col min="6148" max="6148" width="11.42578125" bestFit="1" customWidth="1"/>
    <col min="6149" max="6149" width="22.7109375" customWidth="1"/>
    <col min="6150" max="6150" width="14" customWidth="1"/>
    <col min="6151" max="6151" width="19" customWidth="1"/>
    <col min="6152" max="6152" width="22.140625" customWidth="1"/>
    <col min="6153" max="6153" width="16.5703125" customWidth="1"/>
    <col min="6401" max="6401" width="7.7109375" customWidth="1"/>
    <col min="6402" max="6402" width="15.42578125" customWidth="1"/>
    <col min="6403" max="6403" width="23.42578125" customWidth="1"/>
    <col min="6404" max="6404" width="11.42578125" bestFit="1" customWidth="1"/>
    <col min="6405" max="6405" width="22.7109375" customWidth="1"/>
    <col min="6406" max="6406" width="14" customWidth="1"/>
    <col min="6407" max="6407" width="19" customWidth="1"/>
    <col min="6408" max="6408" width="22.140625" customWidth="1"/>
    <col min="6409" max="6409" width="16.5703125" customWidth="1"/>
    <col min="6657" max="6657" width="7.7109375" customWidth="1"/>
    <col min="6658" max="6658" width="15.42578125" customWidth="1"/>
    <col min="6659" max="6659" width="23.42578125" customWidth="1"/>
    <col min="6660" max="6660" width="11.42578125" bestFit="1" customWidth="1"/>
    <col min="6661" max="6661" width="22.7109375" customWidth="1"/>
    <col min="6662" max="6662" width="14" customWidth="1"/>
    <col min="6663" max="6663" width="19" customWidth="1"/>
    <col min="6664" max="6664" width="22.140625" customWidth="1"/>
    <col min="6665" max="6665" width="16.5703125" customWidth="1"/>
    <col min="6913" max="6913" width="7.7109375" customWidth="1"/>
    <col min="6914" max="6914" width="15.42578125" customWidth="1"/>
    <col min="6915" max="6915" width="23.42578125" customWidth="1"/>
    <col min="6916" max="6916" width="11.42578125" bestFit="1" customWidth="1"/>
    <col min="6917" max="6917" width="22.7109375" customWidth="1"/>
    <col min="6918" max="6918" width="14" customWidth="1"/>
    <col min="6919" max="6919" width="19" customWidth="1"/>
    <col min="6920" max="6920" width="22.140625" customWidth="1"/>
    <col min="6921" max="6921" width="16.5703125" customWidth="1"/>
    <col min="7169" max="7169" width="7.7109375" customWidth="1"/>
    <col min="7170" max="7170" width="15.42578125" customWidth="1"/>
    <col min="7171" max="7171" width="23.42578125" customWidth="1"/>
    <col min="7172" max="7172" width="11.42578125" bestFit="1" customWidth="1"/>
    <col min="7173" max="7173" width="22.7109375" customWidth="1"/>
    <col min="7174" max="7174" width="14" customWidth="1"/>
    <col min="7175" max="7175" width="19" customWidth="1"/>
    <col min="7176" max="7176" width="22.140625" customWidth="1"/>
    <col min="7177" max="7177" width="16.5703125" customWidth="1"/>
    <col min="7425" max="7425" width="7.7109375" customWidth="1"/>
    <col min="7426" max="7426" width="15.42578125" customWidth="1"/>
    <col min="7427" max="7427" width="23.42578125" customWidth="1"/>
    <col min="7428" max="7428" width="11.42578125" bestFit="1" customWidth="1"/>
    <col min="7429" max="7429" width="22.7109375" customWidth="1"/>
    <col min="7430" max="7430" width="14" customWidth="1"/>
    <col min="7431" max="7431" width="19" customWidth="1"/>
    <col min="7432" max="7432" width="22.140625" customWidth="1"/>
    <col min="7433" max="7433" width="16.5703125" customWidth="1"/>
    <col min="7681" max="7681" width="7.7109375" customWidth="1"/>
    <col min="7682" max="7682" width="15.42578125" customWidth="1"/>
    <col min="7683" max="7683" width="23.42578125" customWidth="1"/>
    <col min="7684" max="7684" width="11.42578125" bestFit="1" customWidth="1"/>
    <col min="7685" max="7685" width="22.7109375" customWidth="1"/>
    <col min="7686" max="7686" width="14" customWidth="1"/>
    <col min="7687" max="7687" width="19" customWidth="1"/>
    <col min="7688" max="7688" width="22.140625" customWidth="1"/>
    <col min="7689" max="7689" width="16.5703125" customWidth="1"/>
    <col min="7937" max="7937" width="7.7109375" customWidth="1"/>
    <col min="7938" max="7938" width="15.42578125" customWidth="1"/>
    <col min="7939" max="7939" width="23.42578125" customWidth="1"/>
    <col min="7940" max="7940" width="11.42578125" bestFit="1" customWidth="1"/>
    <col min="7941" max="7941" width="22.7109375" customWidth="1"/>
    <col min="7942" max="7942" width="14" customWidth="1"/>
    <col min="7943" max="7943" width="19" customWidth="1"/>
    <col min="7944" max="7944" width="22.140625" customWidth="1"/>
    <col min="7945" max="7945" width="16.5703125" customWidth="1"/>
    <col min="8193" max="8193" width="7.7109375" customWidth="1"/>
    <col min="8194" max="8194" width="15.42578125" customWidth="1"/>
    <col min="8195" max="8195" width="23.42578125" customWidth="1"/>
    <col min="8196" max="8196" width="11.42578125" bestFit="1" customWidth="1"/>
    <col min="8197" max="8197" width="22.7109375" customWidth="1"/>
    <col min="8198" max="8198" width="14" customWidth="1"/>
    <col min="8199" max="8199" width="19" customWidth="1"/>
    <col min="8200" max="8200" width="22.140625" customWidth="1"/>
    <col min="8201" max="8201" width="16.5703125" customWidth="1"/>
    <col min="8449" max="8449" width="7.7109375" customWidth="1"/>
    <col min="8450" max="8450" width="15.42578125" customWidth="1"/>
    <col min="8451" max="8451" width="23.42578125" customWidth="1"/>
    <col min="8452" max="8452" width="11.42578125" bestFit="1" customWidth="1"/>
    <col min="8453" max="8453" width="22.7109375" customWidth="1"/>
    <col min="8454" max="8454" width="14" customWidth="1"/>
    <col min="8455" max="8455" width="19" customWidth="1"/>
    <col min="8456" max="8456" width="22.140625" customWidth="1"/>
    <col min="8457" max="8457" width="16.5703125" customWidth="1"/>
    <col min="8705" max="8705" width="7.7109375" customWidth="1"/>
    <col min="8706" max="8706" width="15.42578125" customWidth="1"/>
    <col min="8707" max="8707" width="23.42578125" customWidth="1"/>
    <col min="8708" max="8708" width="11.42578125" bestFit="1" customWidth="1"/>
    <col min="8709" max="8709" width="22.7109375" customWidth="1"/>
    <col min="8710" max="8710" width="14" customWidth="1"/>
    <col min="8711" max="8711" width="19" customWidth="1"/>
    <col min="8712" max="8712" width="22.140625" customWidth="1"/>
    <col min="8713" max="8713" width="16.5703125" customWidth="1"/>
    <col min="8961" max="8961" width="7.7109375" customWidth="1"/>
    <col min="8962" max="8962" width="15.42578125" customWidth="1"/>
    <col min="8963" max="8963" width="23.42578125" customWidth="1"/>
    <col min="8964" max="8964" width="11.42578125" bestFit="1" customWidth="1"/>
    <col min="8965" max="8965" width="22.7109375" customWidth="1"/>
    <col min="8966" max="8966" width="14" customWidth="1"/>
    <col min="8967" max="8967" width="19" customWidth="1"/>
    <col min="8968" max="8968" width="22.140625" customWidth="1"/>
    <col min="8969" max="8969" width="16.5703125" customWidth="1"/>
    <col min="9217" max="9217" width="7.7109375" customWidth="1"/>
    <col min="9218" max="9218" width="15.42578125" customWidth="1"/>
    <col min="9219" max="9219" width="23.42578125" customWidth="1"/>
    <col min="9220" max="9220" width="11.42578125" bestFit="1" customWidth="1"/>
    <col min="9221" max="9221" width="22.7109375" customWidth="1"/>
    <col min="9222" max="9222" width="14" customWidth="1"/>
    <col min="9223" max="9223" width="19" customWidth="1"/>
    <col min="9224" max="9224" width="22.140625" customWidth="1"/>
    <col min="9225" max="9225" width="16.5703125" customWidth="1"/>
    <col min="9473" max="9473" width="7.7109375" customWidth="1"/>
    <col min="9474" max="9474" width="15.42578125" customWidth="1"/>
    <col min="9475" max="9475" width="23.42578125" customWidth="1"/>
    <col min="9476" max="9476" width="11.42578125" bestFit="1" customWidth="1"/>
    <col min="9477" max="9477" width="22.7109375" customWidth="1"/>
    <col min="9478" max="9478" width="14" customWidth="1"/>
    <col min="9479" max="9479" width="19" customWidth="1"/>
    <col min="9480" max="9480" width="22.140625" customWidth="1"/>
    <col min="9481" max="9481" width="16.5703125" customWidth="1"/>
    <col min="9729" max="9729" width="7.7109375" customWidth="1"/>
    <col min="9730" max="9730" width="15.42578125" customWidth="1"/>
    <col min="9731" max="9731" width="23.42578125" customWidth="1"/>
    <col min="9732" max="9732" width="11.42578125" bestFit="1" customWidth="1"/>
    <col min="9733" max="9733" width="22.7109375" customWidth="1"/>
    <col min="9734" max="9734" width="14" customWidth="1"/>
    <col min="9735" max="9735" width="19" customWidth="1"/>
    <col min="9736" max="9736" width="22.140625" customWidth="1"/>
    <col min="9737" max="9737" width="16.5703125" customWidth="1"/>
    <col min="9985" max="9985" width="7.7109375" customWidth="1"/>
    <col min="9986" max="9986" width="15.42578125" customWidth="1"/>
    <col min="9987" max="9987" width="23.42578125" customWidth="1"/>
    <col min="9988" max="9988" width="11.42578125" bestFit="1" customWidth="1"/>
    <col min="9989" max="9989" width="22.7109375" customWidth="1"/>
    <col min="9990" max="9990" width="14" customWidth="1"/>
    <col min="9991" max="9991" width="19" customWidth="1"/>
    <col min="9992" max="9992" width="22.140625" customWidth="1"/>
    <col min="9993" max="9993" width="16.5703125" customWidth="1"/>
    <col min="10241" max="10241" width="7.7109375" customWidth="1"/>
    <col min="10242" max="10242" width="15.42578125" customWidth="1"/>
    <col min="10243" max="10243" width="23.42578125" customWidth="1"/>
    <col min="10244" max="10244" width="11.42578125" bestFit="1" customWidth="1"/>
    <col min="10245" max="10245" width="22.7109375" customWidth="1"/>
    <col min="10246" max="10246" width="14" customWidth="1"/>
    <col min="10247" max="10247" width="19" customWidth="1"/>
    <col min="10248" max="10248" width="22.140625" customWidth="1"/>
    <col min="10249" max="10249" width="16.5703125" customWidth="1"/>
    <col min="10497" max="10497" width="7.7109375" customWidth="1"/>
    <col min="10498" max="10498" width="15.42578125" customWidth="1"/>
    <col min="10499" max="10499" width="23.42578125" customWidth="1"/>
    <col min="10500" max="10500" width="11.42578125" bestFit="1" customWidth="1"/>
    <col min="10501" max="10501" width="22.7109375" customWidth="1"/>
    <col min="10502" max="10502" width="14" customWidth="1"/>
    <col min="10503" max="10503" width="19" customWidth="1"/>
    <col min="10504" max="10504" width="22.140625" customWidth="1"/>
    <col min="10505" max="10505" width="16.5703125" customWidth="1"/>
    <col min="10753" max="10753" width="7.7109375" customWidth="1"/>
    <col min="10754" max="10754" width="15.42578125" customWidth="1"/>
    <col min="10755" max="10755" width="23.42578125" customWidth="1"/>
    <col min="10756" max="10756" width="11.42578125" bestFit="1" customWidth="1"/>
    <col min="10757" max="10757" width="22.7109375" customWidth="1"/>
    <col min="10758" max="10758" width="14" customWidth="1"/>
    <col min="10759" max="10759" width="19" customWidth="1"/>
    <col min="10760" max="10760" width="22.140625" customWidth="1"/>
    <col min="10761" max="10761" width="16.5703125" customWidth="1"/>
    <col min="11009" max="11009" width="7.7109375" customWidth="1"/>
    <col min="11010" max="11010" width="15.42578125" customWidth="1"/>
    <col min="11011" max="11011" width="23.42578125" customWidth="1"/>
    <col min="11012" max="11012" width="11.42578125" bestFit="1" customWidth="1"/>
    <col min="11013" max="11013" width="22.7109375" customWidth="1"/>
    <col min="11014" max="11014" width="14" customWidth="1"/>
    <col min="11015" max="11015" width="19" customWidth="1"/>
    <col min="11016" max="11016" width="22.140625" customWidth="1"/>
    <col min="11017" max="11017" width="16.5703125" customWidth="1"/>
    <col min="11265" max="11265" width="7.7109375" customWidth="1"/>
    <col min="11266" max="11266" width="15.42578125" customWidth="1"/>
    <col min="11267" max="11267" width="23.42578125" customWidth="1"/>
    <col min="11268" max="11268" width="11.42578125" bestFit="1" customWidth="1"/>
    <col min="11269" max="11269" width="22.7109375" customWidth="1"/>
    <col min="11270" max="11270" width="14" customWidth="1"/>
    <col min="11271" max="11271" width="19" customWidth="1"/>
    <col min="11272" max="11272" width="22.140625" customWidth="1"/>
    <col min="11273" max="11273" width="16.5703125" customWidth="1"/>
    <col min="11521" max="11521" width="7.7109375" customWidth="1"/>
    <col min="11522" max="11522" width="15.42578125" customWidth="1"/>
    <col min="11523" max="11523" width="23.42578125" customWidth="1"/>
    <col min="11524" max="11524" width="11.42578125" bestFit="1" customWidth="1"/>
    <col min="11525" max="11525" width="22.7109375" customWidth="1"/>
    <col min="11526" max="11526" width="14" customWidth="1"/>
    <col min="11527" max="11527" width="19" customWidth="1"/>
    <col min="11528" max="11528" width="22.140625" customWidth="1"/>
    <col min="11529" max="11529" width="16.5703125" customWidth="1"/>
    <col min="11777" max="11777" width="7.7109375" customWidth="1"/>
    <col min="11778" max="11778" width="15.42578125" customWidth="1"/>
    <col min="11779" max="11779" width="23.42578125" customWidth="1"/>
    <col min="11780" max="11780" width="11.42578125" bestFit="1" customWidth="1"/>
    <col min="11781" max="11781" width="22.7109375" customWidth="1"/>
    <col min="11782" max="11782" width="14" customWidth="1"/>
    <col min="11783" max="11783" width="19" customWidth="1"/>
    <col min="11784" max="11784" width="22.140625" customWidth="1"/>
    <col min="11785" max="11785" width="16.5703125" customWidth="1"/>
    <col min="12033" max="12033" width="7.7109375" customWidth="1"/>
    <col min="12034" max="12034" width="15.42578125" customWidth="1"/>
    <col min="12035" max="12035" width="23.42578125" customWidth="1"/>
    <col min="12036" max="12036" width="11.42578125" bestFit="1" customWidth="1"/>
    <col min="12037" max="12037" width="22.7109375" customWidth="1"/>
    <col min="12038" max="12038" width="14" customWidth="1"/>
    <col min="12039" max="12039" width="19" customWidth="1"/>
    <col min="12040" max="12040" width="22.140625" customWidth="1"/>
    <col min="12041" max="12041" width="16.5703125" customWidth="1"/>
    <col min="12289" max="12289" width="7.7109375" customWidth="1"/>
    <col min="12290" max="12290" width="15.42578125" customWidth="1"/>
    <col min="12291" max="12291" width="23.42578125" customWidth="1"/>
    <col min="12292" max="12292" width="11.42578125" bestFit="1" customWidth="1"/>
    <col min="12293" max="12293" width="22.7109375" customWidth="1"/>
    <col min="12294" max="12294" width="14" customWidth="1"/>
    <col min="12295" max="12295" width="19" customWidth="1"/>
    <col min="12296" max="12296" width="22.140625" customWidth="1"/>
    <col min="12297" max="12297" width="16.5703125" customWidth="1"/>
    <col min="12545" max="12545" width="7.7109375" customWidth="1"/>
    <col min="12546" max="12546" width="15.42578125" customWidth="1"/>
    <col min="12547" max="12547" width="23.42578125" customWidth="1"/>
    <col min="12548" max="12548" width="11.42578125" bestFit="1" customWidth="1"/>
    <col min="12549" max="12549" width="22.7109375" customWidth="1"/>
    <col min="12550" max="12550" width="14" customWidth="1"/>
    <col min="12551" max="12551" width="19" customWidth="1"/>
    <col min="12552" max="12552" width="22.140625" customWidth="1"/>
    <col min="12553" max="12553" width="16.5703125" customWidth="1"/>
    <col min="12801" max="12801" width="7.7109375" customWidth="1"/>
    <col min="12802" max="12802" width="15.42578125" customWidth="1"/>
    <col min="12803" max="12803" width="23.42578125" customWidth="1"/>
    <col min="12804" max="12804" width="11.42578125" bestFit="1" customWidth="1"/>
    <col min="12805" max="12805" width="22.7109375" customWidth="1"/>
    <col min="12806" max="12806" width="14" customWidth="1"/>
    <col min="12807" max="12807" width="19" customWidth="1"/>
    <col min="12808" max="12808" width="22.140625" customWidth="1"/>
    <col min="12809" max="12809" width="16.5703125" customWidth="1"/>
    <col min="13057" max="13057" width="7.7109375" customWidth="1"/>
    <col min="13058" max="13058" width="15.42578125" customWidth="1"/>
    <col min="13059" max="13059" width="23.42578125" customWidth="1"/>
    <col min="13060" max="13060" width="11.42578125" bestFit="1" customWidth="1"/>
    <col min="13061" max="13061" width="22.7109375" customWidth="1"/>
    <col min="13062" max="13062" width="14" customWidth="1"/>
    <col min="13063" max="13063" width="19" customWidth="1"/>
    <col min="13064" max="13064" width="22.140625" customWidth="1"/>
    <col min="13065" max="13065" width="16.5703125" customWidth="1"/>
    <col min="13313" max="13313" width="7.7109375" customWidth="1"/>
    <col min="13314" max="13314" width="15.42578125" customWidth="1"/>
    <col min="13315" max="13315" width="23.42578125" customWidth="1"/>
    <col min="13316" max="13316" width="11.42578125" bestFit="1" customWidth="1"/>
    <col min="13317" max="13317" width="22.7109375" customWidth="1"/>
    <col min="13318" max="13318" width="14" customWidth="1"/>
    <col min="13319" max="13319" width="19" customWidth="1"/>
    <col min="13320" max="13320" width="22.140625" customWidth="1"/>
    <col min="13321" max="13321" width="16.5703125" customWidth="1"/>
    <col min="13569" max="13569" width="7.7109375" customWidth="1"/>
    <col min="13570" max="13570" width="15.42578125" customWidth="1"/>
    <col min="13571" max="13571" width="23.42578125" customWidth="1"/>
    <col min="13572" max="13572" width="11.42578125" bestFit="1" customWidth="1"/>
    <col min="13573" max="13573" width="22.7109375" customWidth="1"/>
    <col min="13574" max="13574" width="14" customWidth="1"/>
    <col min="13575" max="13575" width="19" customWidth="1"/>
    <col min="13576" max="13576" width="22.140625" customWidth="1"/>
    <col min="13577" max="13577" width="16.5703125" customWidth="1"/>
    <col min="13825" max="13825" width="7.7109375" customWidth="1"/>
    <col min="13826" max="13826" width="15.42578125" customWidth="1"/>
    <col min="13827" max="13827" width="23.42578125" customWidth="1"/>
    <col min="13828" max="13828" width="11.42578125" bestFit="1" customWidth="1"/>
    <col min="13829" max="13829" width="22.7109375" customWidth="1"/>
    <col min="13830" max="13830" width="14" customWidth="1"/>
    <col min="13831" max="13831" width="19" customWidth="1"/>
    <col min="13832" max="13832" width="22.140625" customWidth="1"/>
    <col min="13833" max="13833" width="16.5703125" customWidth="1"/>
    <col min="14081" max="14081" width="7.7109375" customWidth="1"/>
    <col min="14082" max="14082" width="15.42578125" customWidth="1"/>
    <col min="14083" max="14083" width="23.42578125" customWidth="1"/>
    <col min="14084" max="14084" width="11.42578125" bestFit="1" customWidth="1"/>
    <col min="14085" max="14085" width="22.7109375" customWidth="1"/>
    <col min="14086" max="14086" width="14" customWidth="1"/>
    <col min="14087" max="14087" width="19" customWidth="1"/>
    <col min="14088" max="14088" width="22.140625" customWidth="1"/>
    <col min="14089" max="14089" width="16.5703125" customWidth="1"/>
    <col min="14337" max="14337" width="7.7109375" customWidth="1"/>
    <col min="14338" max="14338" width="15.42578125" customWidth="1"/>
    <col min="14339" max="14339" width="23.42578125" customWidth="1"/>
    <col min="14340" max="14340" width="11.42578125" bestFit="1" customWidth="1"/>
    <col min="14341" max="14341" width="22.7109375" customWidth="1"/>
    <col min="14342" max="14342" width="14" customWidth="1"/>
    <col min="14343" max="14343" width="19" customWidth="1"/>
    <col min="14344" max="14344" width="22.140625" customWidth="1"/>
    <col min="14345" max="14345" width="16.5703125" customWidth="1"/>
    <col min="14593" max="14593" width="7.7109375" customWidth="1"/>
    <col min="14594" max="14594" width="15.42578125" customWidth="1"/>
    <col min="14595" max="14595" width="23.42578125" customWidth="1"/>
    <col min="14596" max="14596" width="11.42578125" bestFit="1" customWidth="1"/>
    <col min="14597" max="14597" width="22.7109375" customWidth="1"/>
    <col min="14598" max="14598" width="14" customWidth="1"/>
    <col min="14599" max="14599" width="19" customWidth="1"/>
    <col min="14600" max="14600" width="22.140625" customWidth="1"/>
    <col min="14601" max="14601" width="16.5703125" customWidth="1"/>
    <col min="14849" max="14849" width="7.7109375" customWidth="1"/>
    <col min="14850" max="14850" width="15.42578125" customWidth="1"/>
    <col min="14851" max="14851" width="23.42578125" customWidth="1"/>
    <col min="14852" max="14852" width="11.42578125" bestFit="1" customWidth="1"/>
    <col min="14853" max="14853" width="22.7109375" customWidth="1"/>
    <col min="14854" max="14854" width="14" customWidth="1"/>
    <col min="14855" max="14855" width="19" customWidth="1"/>
    <col min="14856" max="14856" width="22.140625" customWidth="1"/>
    <col min="14857" max="14857" width="16.5703125" customWidth="1"/>
    <col min="15105" max="15105" width="7.7109375" customWidth="1"/>
    <col min="15106" max="15106" width="15.42578125" customWidth="1"/>
    <col min="15107" max="15107" width="23.42578125" customWidth="1"/>
    <col min="15108" max="15108" width="11.42578125" bestFit="1" customWidth="1"/>
    <col min="15109" max="15109" width="22.7109375" customWidth="1"/>
    <col min="15110" max="15110" width="14" customWidth="1"/>
    <col min="15111" max="15111" width="19" customWidth="1"/>
    <col min="15112" max="15112" width="22.140625" customWidth="1"/>
    <col min="15113" max="15113" width="16.5703125" customWidth="1"/>
    <col min="15361" max="15361" width="7.7109375" customWidth="1"/>
    <col min="15362" max="15362" width="15.42578125" customWidth="1"/>
    <col min="15363" max="15363" width="23.42578125" customWidth="1"/>
    <col min="15364" max="15364" width="11.42578125" bestFit="1" customWidth="1"/>
    <col min="15365" max="15365" width="22.7109375" customWidth="1"/>
    <col min="15366" max="15366" width="14" customWidth="1"/>
    <col min="15367" max="15367" width="19" customWidth="1"/>
    <col min="15368" max="15368" width="22.140625" customWidth="1"/>
    <col min="15369" max="15369" width="16.5703125" customWidth="1"/>
    <col min="15617" max="15617" width="7.7109375" customWidth="1"/>
    <col min="15618" max="15618" width="15.42578125" customWidth="1"/>
    <col min="15619" max="15619" width="23.42578125" customWidth="1"/>
    <col min="15620" max="15620" width="11.42578125" bestFit="1" customWidth="1"/>
    <col min="15621" max="15621" width="22.7109375" customWidth="1"/>
    <col min="15622" max="15622" width="14" customWidth="1"/>
    <col min="15623" max="15623" width="19" customWidth="1"/>
    <col min="15624" max="15624" width="22.140625" customWidth="1"/>
    <col min="15625" max="15625" width="16.5703125" customWidth="1"/>
    <col min="15873" max="15873" width="7.7109375" customWidth="1"/>
    <col min="15874" max="15874" width="15.42578125" customWidth="1"/>
    <col min="15875" max="15875" width="23.42578125" customWidth="1"/>
    <col min="15876" max="15876" width="11.42578125" bestFit="1" customWidth="1"/>
    <col min="15877" max="15877" width="22.7109375" customWidth="1"/>
    <col min="15878" max="15878" width="14" customWidth="1"/>
    <col min="15879" max="15879" width="19" customWidth="1"/>
    <col min="15880" max="15880" width="22.140625" customWidth="1"/>
    <col min="15881" max="15881" width="16.5703125" customWidth="1"/>
    <col min="16129" max="16129" width="7.7109375" customWidth="1"/>
    <col min="16130" max="16130" width="15.42578125" customWidth="1"/>
    <col min="16131" max="16131" width="23.42578125" customWidth="1"/>
    <col min="16132" max="16132" width="11.42578125" bestFit="1" customWidth="1"/>
    <col min="16133" max="16133" width="22.7109375" customWidth="1"/>
    <col min="16134" max="16134" width="14" customWidth="1"/>
    <col min="16135" max="16135" width="19" customWidth="1"/>
    <col min="16136" max="16136" width="22.140625" customWidth="1"/>
    <col min="16137" max="16137" width="16.5703125" customWidth="1"/>
  </cols>
  <sheetData>
    <row r="1" spans="1:9" ht="96" customHeight="1" x14ac:dyDescent="0.25">
      <c r="A1" s="376" t="s">
        <v>2771</v>
      </c>
      <c r="B1" s="376"/>
      <c r="C1" s="376"/>
      <c r="D1" s="376"/>
      <c r="E1" s="376"/>
      <c r="F1" s="376"/>
      <c r="G1" s="376"/>
      <c r="H1" s="376"/>
      <c r="I1" s="376"/>
    </row>
    <row r="2" spans="1:9" ht="62.25" customHeight="1" x14ac:dyDescent="0.25">
      <c r="A2" s="203" t="s">
        <v>1319</v>
      </c>
      <c r="B2" s="204" t="s">
        <v>1531</v>
      </c>
      <c r="C2" s="205" t="s">
        <v>1532</v>
      </c>
      <c r="D2" s="206" t="s">
        <v>1533</v>
      </c>
      <c r="E2" s="206" t="s">
        <v>109</v>
      </c>
      <c r="F2" s="206" t="s">
        <v>1324</v>
      </c>
      <c r="G2" s="207" t="s">
        <v>8</v>
      </c>
      <c r="H2" s="206" t="s">
        <v>1534</v>
      </c>
      <c r="I2" s="208" t="s">
        <v>1535</v>
      </c>
    </row>
    <row r="3" spans="1:9" ht="48" x14ac:dyDescent="0.25">
      <c r="A3" s="209">
        <v>1</v>
      </c>
      <c r="B3" s="185" t="s">
        <v>1536</v>
      </c>
      <c r="C3" s="186" t="s">
        <v>1537</v>
      </c>
      <c r="D3" s="185" t="s">
        <v>1538</v>
      </c>
      <c r="E3" s="185" t="s">
        <v>1539</v>
      </c>
      <c r="F3" s="185">
        <v>821600</v>
      </c>
      <c r="G3" s="187" t="s">
        <v>1329</v>
      </c>
      <c r="H3" s="188">
        <v>1414500</v>
      </c>
      <c r="I3" s="189">
        <v>1343846</v>
      </c>
    </row>
    <row r="4" spans="1:9" ht="48" x14ac:dyDescent="0.25">
      <c r="A4" s="209">
        <v>2</v>
      </c>
      <c r="B4" s="185" t="s">
        <v>1540</v>
      </c>
      <c r="C4" s="186" t="s">
        <v>1537</v>
      </c>
      <c r="D4" s="185" t="s">
        <v>1541</v>
      </c>
      <c r="E4" s="185" t="s">
        <v>1539</v>
      </c>
      <c r="F4" s="185">
        <v>842153</v>
      </c>
      <c r="G4" s="187" t="s">
        <v>1333</v>
      </c>
      <c r="H4" s="188">
        <v>1414500</v>
      </c>
      <c r="I4" s="189">
        <v>1343846</v>
      </c>
    </row>
    <row r="5" spans="1:9" ht="24" x14ac:dyDescent="0.25">
      <c r="A5" s="209">
        <v>3</v>
      </c>
      <c r="B5" s="185" t="s">
        <v>1542</v>
      </c>
      <c r="C5" s="186" t="s">
        <v>1543</v>
      </c>
      <c r="D5" s="185" t="s">
        <v>1544</v>
      </c>
      <c r="E5" s="185" t="s">
        <v>1545</v>
      </c>
      <c r="F5" s="185">
        <v>1301816012</v>
      </c>
      <c r="G5" s="187" t="s">
        <v>1329</v>
      </c>
      <c r="H5" s="188">
        <v>1139040</v>
      </c>
      <c r="I5" s="189">
        <v>0</v>
      </c>
    </row>
    <row r="6" spans="1:9" ht="24" x14ac:dyDescent="0.25">
      <c r="A6" s="209">
        <v>4</v>
      </c>
      <c r="B6" s="185" t="s">
        <v>1546</v>
      </c>
      <c r="C6" s="186" t="s">
        <v>1547</v>
      </c>
      <c r="D6" s="185" t="s">
        <v>1548</v>
      </c>
      <c r="E6" s="185" t="s">
        <v>1549</v>
      </c>
      <c r="F6" s="185" t="s">
        <v>1550</v>
      </c>
      <c r="G6" s="187" t="s">
        <v>1551</v>
      </c>
      <c r="H6" s="188">
        <v>5400</v>
      </c>
      <c r="I6" s="188">
        <v>5400</v>
      </c>
    </row>
    <row r="7" spans="1:9" ht="24" x14ac:dyDescent="0.25">
      <c r="A7" s="209">
        <v>5</v>
      </c>
      <c r="B7" s="185" t="s">
        <v>1552</v>
      </c>
      <c r="C7" s="186" t="s">
        <v>1547</v>
      </c>
      <c r="D7" s="185" t="s">
        <v>1553</v>
      </c>
      <c r="E7" s="185" t="s">
        <v>1549</v>
      </c>
      <c r="F7" s="185" t="s">
        <v>1554</v>
      </c>
      <c r="G7" s="187" t="s">
        <v>1551</v>
      </c>
      <c r="H7" s="188">
        <v>5400</v>
      </c>
      <c r="I7" s="188">
        <v>5400</v>
      </c>
    </row>
    <row r="8" spans="1:9" ht="24" x14ac:dyDescent="0.25">
      <c r="A8" s="209">
        <v>6</v>
      </c>
      <c r="B8" s="185" t="s">
        <v>1555</v>
      </c>
      <c r="C8" s="186" t="s">
        <v>1547</v>
      </c>
      <c r="D8" s="185" t="s">
        <v>1556</v>
      </c>
      <c r="E8" s="185" t="s">
        <v>1549</v>
      </c>
      <c r="F8" s="185" t="s">
        <v>1557</v>
      </c>
      <c r="G8" s="187" t="s">
        <v>1551</v>
      </c>
      <c r="H8" s="188">
        <v>5400</v>
      </c>
      <c r="I8" s="188">
        <v>5400</v>
      </c>
    </row>
    <row r="9" spans="1:9" ht="36" x14ac:dyDescent="0.25">
      <c r="A9" s="209">
        <v>7</v>
      </c>
      <c r="B9" s="185" t="s">
        <v>1558</v>
      </c>
      <c r="C9" s="186" t="s">
        <v>1559</v>
      </c>
      <c r="D9" s="185" t="s">
        <v>1560</v>
      </c>
      <c r="E9" s="185" t="s">
        <v>1561</v>
      </c>
      <c r="F9" s="185" t="s">
        <v>1562</v>
      </c>
      <c r="G9" s="187" t="s">
        <v>1551</v>
      </c>
      <c r="H9" s="188">
        <v>38985</v>
      </c>
      <c r="I9" s="189">
        <v>0</v>
      </c>
    </row>
    <row r="10" spans="1:9" ht="48" x14ac:dyDescent="0.25">
      <c r="A10" s="209">
        <v>8</v>
      </c>
      <c r="B10" s="185" t="s">
        <v>1563</v>
      </c>
      <c r="C10" s="186" t="s">
        <v>1559</v>
      </c>
      <c r="D10" s="185" t="s">
        <v>1564</v>
      </c>
      <c r="E10" s="185" t="s">
        <v>1561</v>
      </c>
      <c r="F10" s="185" t="s">
        <v>1565</v>
      </c>
      <c r="G10" s="187" t="s">
        <v>1566</v>
      </c>
      <c r="H10" s="188">
        <v>38985</v>
      </c>
      <c r="I10" s="189">
        <v>0</v>
      </c>
    </row>
    <row r="11" spans="1:9" x14ac:dyDescent="0.25">
      <c r="A11" s="209">
        <v>9</v>
      </c>
      <c r="B11" s="185" t="s">
        <v>1567</v>
      </c>
      <c r="C11" s="186" t="s">
        <v>1568</v>
      </c>
      <c r="D11" s="185" t="s">
        <v>1569</v>
      </c>
      <c r="E11" s="185" t="s">
        <v>1570</v>
      </c>
      <c r="F11" s="185" t="s">
        <v>1571</v>
      </c>
      <c r="G11" s="187" t="s">
        <v>1551</v>
      </c>
      <c r="H11" s="188">
        <v>270750</v>
      </c>
      <c r="I11" s="189">
        <v>116173</v>
      </c>
    </row>
    <row r="12" spans="1:9" x14ac:dyDescent="0.25">
      <c r="A12" s="184">
        <v>10</v>
      </c>
      <c r="B12" s="185" t="s">
        <v>1572</v>
      </c>
      <c r="C12" s="186" t="s">
        <v>1568</v>
      </c>
      <c r="D12" s="185" t="s">
        <v>1573</v>
      </c>
      <c r="E12" s="185" t="s">
        <v>1570</v>
      </c>
      <c r="F12" s="185" t="s">
        <v>1574</v>
      </c>
      <c r="G12" s="187" t="s">
        <v>1334</v>
      </c>
      <c r="H12" s="188">
        <v>270750</v>
      </c>
      <c r="I12" s="189">
        <v>116173</v>
      </c>
    </row>
    <row r="13" spans="1:9" x14ac:dyDescent="0.25">
      <c r="A13" s="184">
        <v>11</v>
      </c>
      <c r="B13" s="185" t="s">
        <v>1575</v>
      </c>
      <c r="C13" s="186" t="s">
        <v>1576</v>
      </c>
      <c r="D13" s="185" t="s">
        <v>1577</v>
      </c>
      <c r="E13" s="185" t="s">
        <v>1578</v>
      </c>
      <c r="F13" s="191" t="s">
        <v>1579</v>
      </c>
      <c r="G13" s="187" t="s">
        <v>1551</v>
      </c>
      <c r="H13" s="188">
        <v>69750</v>
      </c>
      <c r="I13" s="189">
        <v>0</v>
      </c>
    </row>
    <row r="14" spans="1:9" x14ac:dyDescent="0.25">
      <c r="A14" s="184">
        <v>12</v>
      </c>
      <c r="B14" s="185" t="s">
        <v>1580</v>
      </c>
      <c r="C14" s="186" t="s">
        <v>1576</v>
      </c>
      <c r="D14" s="185" t="s">
        <v>1581</v>
      </c>
      <c r="E14" s="185" t="s">
        <v>1578</v>
      </c>
      <c r="F14" s="185" t="s">
        <v>1582</v>
      </c>
      <c r="G14" s="187" t="s">
        <v>1551</v>
      </c>
      <c r="H14" s="188">
        <v>69750</v>
      </c>
      <c r="I14" s="189">
        <v>0</v>
      </c>
    </row>
    <row r="15" spans="1:9" ht="24" x14ac:dyDescent="0.25">
      <c r="A15" s="184">
        <v>13</v>
      </c>
      <c r="B15" s="185" t="s">
        <v>1583</v>
      </c>
      <c r="C15" s="186" t="s">
        <v>1584</v>
      </c>
      <c r="D15" s="185" t="s">
        <v>1585</v>
      </c>
      <c r="E15" s="185" t="s">
        <v>1586</v>
      </c>
      <c r="F15" s="185">
        <v>992812036</v>
      </c>
      <c r="G15" s="187" t="s">
        <v>1551</v>
      </c>
      <c r="H15" s="188">
        <v>23948</v>
      </c>
      <c r="I15" s="189">
        <v>0</v>
      </c>
    </row>
    <row r="16" spans="1:9" ht="24" x14ac:dyDescent="0.25">
      <c r="A16" s="184">
        <v>14</v>
      </c>
      <c r="B16" s="185" t="s">
        <v>1587</v>
      </c>
      <c r="C16" s="186" t="s">
        <v>1588</v>
      </c>
      <c r="D16" s="185" t="s">
        <v>1589</v>
      </c>
      <c r="E16" s="185" t="s">
        <v>1590</v>
      </c>
      <c r="F16" s="185">
        <v>2040524</v>
      </c>
      <c r="G16" s="187" t="s">
        <v>1551</v>
      </c>
      <c r="H16" s="188">
        <v>32000</v>
      </c>
      <c r="I16" s="189">
        <v>0</v>
      </c>
    </row>
    <row r="17" spans="1:9" x14ac:dyDescent="0.25">
      <c r="A17" s="184">
        <v>15</v>
      </c>
      <c r="B17" s="185" t="s">
        <v>1591</v>
      </c>
      <c r="C17" s="186" t="s">
        <v>1592</v>
      </c>
      <c r="D17" s="185" t="s">
        <v>1593</v>
      </c>
      <c r="E17" s="185" t="s">
        <v>1594</v>
      </c>
      <c r="F17" s="185">
        <v>202002650</v>
      </c>
      <c r="G17" s="187" t="s">
        <v>1551</v>
      </c>
      <c r="H17" s="188">
        <v>58152</v>
      </c>
      <c r="I17" s="189">
        <v>0</v>
      </c>
    </row>
    <row r="18" spans="1:9" ht="24" x14ac:dyDescent="0.25">
      <c r="A18" s="184">
        <v>16</v>
      </c>
      <c r="B18" s="185" t="s">
        <v>1595</v>
      </c>
      <c r="C18" s="186" t="s">
        <v>1596</v>
      </c>
      <c r="D18" s="185" t="s">
        <v>1597</v>
      </c>
      <c r="E18" s="185" t="s">
        <v>1598</v>
      </c>
      <c r="F18" s="185" t="s">
        <v>1599</v>
      </c>
      <c r="G18" s="187" t="s">
        <v>1329</v>
      </c>
      <c r="H18" s="188">
        <v>165200</v>
      </c>
      <c r="I18" s="189">
        <v>127949</v>
      </c>
    </row>
    <row r="19" spans="1:9" ht="24" x14ac:dyDescent="0.25">
      <c r="A19" s="184">
        <v>17</v>
      </c>
      <c r="B19" s="185" t="s">
        <v>1600</v>
      </c>
      <c r="C19" s="186" t="s">
        <v>1601</v>
      </c>
      <c r="D19" s="185" t="s">
        <v>1602</v>
      </c>
      <c r="E19" s="185" t="s">
        <v>1603</v>
      </c>
      <c r="F19" s="185" t="s">
        <v>1604</v>
      </c>
      <c r="G19" s="187" t="s">
        <v>1334</v>
      </c>
      <c r="H19" s="188">
        <v>104284</v>
      </c>
      <c r="I19" s="189">
        <v>0</v>
      </c>
    </row>
    <row r="20" spans="1:9" x14ac:dyDescent="0.25">
      <c r="A20" s="184">
        <v>18</v>
      </c>
      <c r="B20" s="185" t="s">
        <v>1605</v>
      </c>
      <c r="C20" s="186" t="s">
        <v>1606</v>
      </c>
      <c r="D20" s="185" t="s">
        <v>1607</v>
      </c>
      <c r="E20" s="185" t="s">
        <v>1608</v>
      </c>
      <c r="F20" s="185" t="s">
        <v>1609</v>
      </c>
      <c r="G20" s="187" t="s">
        <v>1551</v>
      </c>
      <c r="H20" s="188">
        <v>1395000</v>
      </c>
      <c r="I20" s="189">
        <v>490187</v>
      </c>
    </row>
    <row r="21" spans="1:9" x14ac:dyDescent="0.25">
      <c r="A21" s="184">
        <v>19</v>
      </c>
      <c r="B21" s="185" t="s">
        <v>1610</v>
      </c>
      <c r="C21" s="186" t="s">
        <v>1611</v>
      </c>
      <c r="D21" s="185" t="s">
        <v>1612</v>
      </c>
      <c r="E21" s="185" t="s">
        <v>1613</v>
      </c>
      <c r="F21" s="185" t="s">
        <v>1614</v>
      </c>
      <c r="G21" s="187" t="s">
        <v>1551</v>
      </c>
      <c r="H21" s="188">
        <v>1500</v>
      </c>
      <c r="I21" s="188">
        <v>1500</v>
      </c>
    </row>
    <row r="22" spans="1:9" x14ac:dyDescent="0.25">
      <c r="A22" s="184">
        <v>20</v>
      </c>
      <c r="B22" s="185" t="s">
        <v>1615</v>
      </c>
      <c r="C22" s="186" t="s">
        <v>1611</v>
      </c>
      <c r="D22" s="185" t="s">
        <v>1616</v>
      </c>
      <c r="E22" s="185" t="s">
        <v>1617</v>
      </c>
      <c r="F22" s="185" t="s">
        <v>1618</v>
      </c>
      <c r="G22" s="187" t="s">
        <v>1551</v>
      </c>
      <c r="H22" s="188">
        <v>700</v>
      </c>
      <c r="I22" s="188">
        <v>700</v>
      </c>
    </row>
    <row r="23" spans="1:9" ht="19.5" customHeight="1" x14ac:dyDescent="0.25">
      <c r="A23" s="184">
        <v>21</v>
      </c>
      <c r="B23" s="185" t="s">
        <v>1619</v>
      </c>
      <c r="C23" s="186" t="s">
        <v>1611</v>
      </c>
      <c r="D23" s="185" t="s">
        <v>1620</v>
      </c>
      <c r="E23" s="185" t="s">
        <v>1617</v>
      </c>
      <c r="F23" s="185" t="s">
        <v>1621</v>
      </c>
      <c r="G23" s="187" t="s">
        <v>1551</v>
      </c>
      <c r="H23" s="188">
        <v>880</v>
      </c>
      <c r="I23" s="188">
        <v>880</v>
      </c>
    </row>
    <row r="24" spans="1:9" ht="30" customHeight="1" x14ac:dyDescent="0.25">
      <c r="A24" s="184">
        <v>22</v>
      </c>
      <c r="B24" s="185" t="s">
        <v>1622</v>
      </c>
      <c r="C24" s="186" t="s">
        <v>1611</v>
      </c>
      <c r="D24" s="185" t="s">
        <v>1623</v>
      </c>
      <c r="E24" s="185" t="s">
        <v>1617</v>
      </c>
      <c r="F24" s="185" t="s">
        <v>1624</v>
      </c>
      <c r="G24" s="187" t="s">
        <v>1551</v>
      </c>
      <c r="H24" s="188">
        <v>1200</v>
      </c>
      <c r="I24" s="188">
        <v>1200</v>
      </c>
    </row>
    <row r="25" spans="1:9" ht="24" x14ac:dyDescent="0.25">
      <c r="A25" s="184">
        <v>23</v>
      </c>
      <c r="B25" s="185" t="s">
        <v>1625</v>
      </c>
      <c r="C25" s="186" t="s">
        <v>1626</v>
      </c>
      <c r="D25" s="185" t="s">
        <v>1627</v>
      </c>
      <c r="E25" s="185" t="s">
        <v>1628</v>
      </c>
      <c r="F25" s="185" t="s">
        <v>1629</v>
      </c>
      <c r="G25" s="187" t="s">
        <v>1551</v>
      </c>
      <c r="H25" s="188">
        <v>12500</v>
      </c>
      <c r="I25" s="189">
        <v>0</v>
      </c>
    </row>
    <row r="26" spans="1:9" ht="36" x14ac:dyDescent="0.25">
      <c r="A26" s="184">
        <v>24</v>
      </c>
      <c r="B26" s="185" t="s">
        <v>1630</v>
      </c>
      <c r="C26" s="186" t="s">
        <v>1631</v>
      </c>
      <c r="D26" s="185" t="s">
        <v>1632</v>
      </c>
      <c r="E26" s="185" t="s">
        <v>1633</v>
      </c>
      <c r="F26" s="185" t="s">
        <v>1634</v>
      </c>
      <c r="G26" s="187" t="s">
        <v>1635</v>
      </c>
      <c r="H26" s="188">
        <v>8500</v>
      </c>
      <c r="I26" s="189">
        <v>0</v>
      </c>
    </row>
    <row r="27" spans="1:9" ht="36" x14ac:dyDescent="0.25">
      <c r="A27" s="184">
        <v>25</v>
      </c>
      <c r="B27" s="185" t="s">
        <v>1636</v>
      </c>
      <c r="C27" s="186" t="s">
        <v>1631</v>
      </c>
      <c r="D27" s="185" t="s">
        <v>1637</v>
      </c>
      <c r="E27" s="185" t="s">
        <v>1633</v>
      </c>
      <c r="F27" s="185" t="s">
        <v>1638</v>
      </c>
      <c r="G27" s="187" t="s">
        <v>1551</v>
      </c>
      <c r="H27" s="188">
        <v>8500</v>
      </c>
      <c r="I27" s="189">
        <v>0</v>
      </c>
    </row>
    <row r="28" spans="1:9" ht="36" x14ac:dyDescent="0.25">
      <c r="A28" s="184">
        <v>26</v>
      </c>
      <c r="B28" s="185" t="s">
        <v>1639</v>
      </c>
      <c r="C28" s="186" t="s">
        <v>1631</v>
      </c>
      <c r="D28" s="185" t="s">
        <v>1640</v>
      </c>
      <c r="E28" s="185" t="s">
        <v>1633</v>
      </c>
      <c r="F28" s="185" t="s">
        <v>1641</v>
      </c>
      <c r="G28" s="187" t="s">
        <v>1551</v>
      </c>
      <c r="H28" s="188">
        <v>8500</v>
      </c>
      <c r="I28" s="189">
        <v>0</v>
      </c>
    </row>
    <row r="29" spans="1:9" ht="36" x14ac:dyDescent="0.25">
      <c r="A29" s="184">
        <v>27</v>
      </c>
      <c r="B29" s="185" t="s">
        <v>1642</v>
      </c>
      <c r="C29" s="186" t="s">
        <v>1631</v>
      </c>
      <c r="D29" s="185" t="s">
        <v>1643</v>
      </c>
      <c r="E29" s="185" t="s">
        <v>1633</v>
      </c>
      <c r="F29" s="185" t="s">
        <v>1644</v>
      </c>
      <c r="G29" s="187" t="s">
        <v>1551</v>
      </c>
      <c r="H29" s="188">
        <v>8500</v>
      </c>
      <c r="I29" s="189">
        <v>0</v>
      </c>
    </row>
    <row r="30" spans="1:9" ht="36" x14ac:dyDescent="0.25">
      <c r="A30" s="184">
        <v>28</v>
      </c>
      <c r="B30" s="185" t="s">
        <v>1645</v>
      </c>
      <c r="C30" s="186" t="s">
        <v>1646</v>
      </c>
      <c r="D30" s="185" t="s">
        <v>1647</v>
      </c>
      <c r="E30" s="185" t="s">
        <v>1628</v>
      </c>
      <c r="F30" s="185" t="s">
        <v>1648</v>
      </c>
      <c r="G30" s="187" t="s">
        <v>1551</v>
      </c>
      <c r="H30" s="188">
        <v>50000</v>
      </c>
      <c r="I30" s="189">
        <v>47500</v>
      </c>
    </row>
    <row r="31" spans="1:9" ht="36" x14ac:dyDescent="0.25">
      <c r="A31" s="184">
        <v>29</v>
      </c>
      <c r="B31" s="185" t="s">
        <v>1649</v>
      </c>
      <c r="C31" s="186" t="s">
        <v>1646</v>
      </c>
      <c r="D31" s="185" t="s">
        <v>1650</v>
      </c>
      <c r="E31" s="185" t="s">
        <v>1628</v>
      </c>
      <c r="F31" s="185" t="s">
        <v>1651</v>
      </c>
      <c r="G31" s="187" t="s">
        <v>1551</v>
      </c>
      <c r="H31" s="188">
        <v>50000</v>
      </c>
      <c r="I31" s="189">
        <v>47500</v>
      </c>
    </row>
    <row r="32" spans="1:9" ht="47.25" customHeight="1" x14ac:dyDescent="0.25">
      <c r="A32" s="184">
        <v>30</v>
      </c>
      <c r="B32" s="185" t="s">
        <v>1652</v>
      </c>
      <c r="C32" s="186" t="s">
        <v>1653</v>
      </c>
      <c r="D32" s="185" t="s">
        <v>1654</v>
      </c>
      <c r="E32" s="185" t="s">
        <v>1617</v>
      </c>
      <c r="F32" s="185">
        <v>121920</v>
      </c>
      <c r="G32" s="187" t="s">
        <v>1551</v>
      </c>
      <c r="H32" s="188">
        <v>11000</v>
      </c>
      <c r="I32" s="189">
        <v>0</v>
      </c>
    </row>
    <row r="33" spans="1:9" ht="24" x14ac:dyDescent="0.25">
      <c r="A33" s="184">
        <v>31</v>
      </c>
      <c r="B33" s="185" t="s">
        <v>1655</v>
      </c>
      <c r="C33" s="186" t="s">
        <v>1656</v>
      </c>
      <c r="D33" s="185" t="s">
        <v>1657</v>
      </c>
      <c r="E33" s="185" t="s">
        <v>1658</v>
      </c>
      <c r="F33" s="185" t="s">
        <v>1659</v>
      </c>
      <c r="G33" s="185" t="s">
        <v>1660</v>
      </c>
      <c r="H33" s="188">
        <v>15750</v>
      </c>
      <c r="I33" s="189">
        <v>0</v>
      </c>
    </row>
    <row r="34" spans="1:9" x14ac:dyDescent="0.25">
      <c r="A34" s="184">
        <v>32</v>
      </c>
      <c r="B34" s="185" t="s">
        <v>1661</v>
      </c>
      <c r="C34" s="186" t="s">
        <v>1662</v>
      </c>
      <c r="D34" s="185" t="s">
        <v>1663</v>
      </c>
      <c r="E34" s="185" t="s">
        <v>1664</v>
      </c>
      <c r="F34" s="185" t="s">
        <v>1665</v>
      </c>
      <c r="G34" s="187" t="s">
        <v>1551</v>
      </c>
      <c r="H34" s="188">
        <v>19425</v>
      </c>
      <c r="I34" s="189">
        <v>0</v>
      </c>
    </row>
    <row r="35" spans="1:9" x14ac:dyDescent="0.25">
      <c r="A35" s="184">
        <v>33</v>
      </c>
      <c r="B35" s="185" t="s">
        <v>1666</v>
      </c>
      <c r="C35" s="186" t="s">
        <v>1662</v>
      </c>
      <c r="D35" s="185" t="s">
        <v>1667</v>
      </c>
      <c r="E35" s="185" t="s">
        <v>1664</v>
      </c>
      <c r="F35" s="185" t="s">
        <v>1668</v>
      </c>
      <c r="G35" s="187" t="s">
        <v>1551</v>
      </c>
      <c r="H35" s="188">
        <v>19425</v>
      </c>
      <c r="I35" s="189">
        <v>0</v>
      </c>
    </row>
    <row r="36" spans="1:9" x14ac:dyDescent="0.25">
      <c r="A36" s="184">
        <v>34</v>
      </c>
      <c r="B36" s="185" t="s">
        <v>1669</v>
      </c>
      <c r="C36" s="186" t="s">
        <v>1670</v>
      </c>
      <c r="D36" s="185" t="s">
        <v>1671</v>
      </c>
      <c r="E36" s="185" t="s">
        <v>1672</v>
      </c>
      <c r="F36" s="185" t="s">
        <v>1673</v>
      </c>
      <c r="G36" s="187" t="s">
        <v>1551</v>
      </c>
      <c r="H36" s="188">
        <v>112333</v>
      </c>
      <c r="I36" s="189">
        <v>0</v>
      </c>
    </row>
    <row r="37" spans="1:9" x14ac:dyDescent="0.25">
      <c r="A37" s="184">
        <v>35</v>
      </c>
      <c r="B37" s="185" t="s">
        <v>1674</v>
      </c>
      <c r="C37" s="186" t="s">
        <v>1670</v>
      </c>
      <c r="D37" s="185" t="s">
        <v>1675</v>
      </c>
      <c r="E37" s="185" t="s">
        <v>1672</v>
      </c>
      <c r="F37" s="185" t="s">
        <v>1676</v>
      </c>
      <c r="G37" s="187" t="s">
        <v>1677</v>
      </c>
      <c r="H37" s="188">
        <v>112332.5</v>
      </c>
      <c r="I37" s="189">
        <v>0</v>
      </c>
    </row>
    <row r="38" spans="1:9" ht="24" x14ac:dyDescent="0.25">
      <c r="A38" s="184">
        <v>36</v>
      </c>
      <c r="B38" s="185" t="s">
        <v>1678</v>
      </c>
      <c r="C38" s="186" t="s">
        <v>1679</v>
      </c>
      <c r="D38" s="185" t="s">
        <v>1680</v>
      </c>
      <c r="E38" s="185" t="s">
        <v>1672</v>
      </c>
      <c r="F38" s="185" t="s">
        <v>1681</v>
      </c>
      <c r="G38" s="187" t="s">
        <v>1682</v>
      </c>
      <c r="H38" s="188">
        <v>112332.5</v>
      </c>
      <c r="I38" s="189">
        <v>0</v>
      </c>
    </row>
    <row r="39" spans="1:9" ht="24" x14ac:dyDescent="0.25">
      <c r="A39" s="184">
        <v>37</v>
      </c>
      <c r="B39" s="185" t="s">
        <v>1683</v>
      </c>
      <c r="C39" s="186" t="s">
        <v>1679</v>
      </c>
      <c r="D39" s="185" t="s">
        <v>1684</v>
      </c>
      <c r="E39" s="185" t="s">
        <v>1672</v>
      </c>
      <c r="F39" s="185" t="s">
        <v>1685</v>
      </c>
      <c r="G39" s="187" t="s">
        <v>1682</v>
      </c>
      <c r="H39" s="188">
        <v>112332.5</v>
      </c>
      <c r="I39" s="189">
        <v>0</v>
      </c>
    </row>
    <row r="40" spans="1:9" x14ac:dyDescent="0.25">
      <c r="A40" s="184">
        <v>38</v>
      </c>
      <c r="B40" s="185" t="s">
        <v>1686</v>
      </c>
      <c r="C40" s="186" t="s">
        <v>1670</v>
      </c>
      <c r="D40" s="185" t="s">
        <v>1687</v>
      </c>
      <c r="E40" s="185" t="s">
        <v>1672</v>
      </c>
      <c r="F40" s="185" t="s">
        <v>1688</v>
      </c>
      <c r="G40" s="187" t="s">
        <v>1551</v>
      </c>
      <c r="H40" s="188">
        <v>112332.5</v>
      </c>
      <c r="I40" s="189">
        <v>0</v>
      </c>
    </row>
    <row r="41" spans="1:9" ht="24" x14ac:dyDescent="0.25">
      <c r="A41" s="184">
        <v>39</v>
      </c>
      <c r="B41" s="185" t="s">
        <v>1689</v>
      </c>
      <c r="C41" s="186" t="s">
        <v>1670</v>
      </c>
      <c r="D41" s="185" t="s">
        <v>1690</v>
      </c>
      <c r="E41" s="185" t="s">
        <v>1691</v>
      </c>
      <c r="F41" s="185" t="s">
        <v>1692</v>
      </c>
      <c r="G41" s="187" t="s">
        <v>1682</v>
      </c>
      <c r="H41" s="188">
        <v>35000</v>
      </c>
      <c r="I41" s="189">
        <v>0</v>
      </c>
    </row>
    <row r="42" spans="1:9" ht="24" x14ac:dyDescent="0.25">
      <c r="A42" s="184">
        <v>40</v>
      </c>
      <c r="B42" s="185" t="s">
        <v>1693</v>
      </c>
      <c r="C42" s="186" t="s">
        <v>1670</v>
      </c>
      <c r="D42" s="185" t="s">
        <v>1694</v>
      </c>
      <c r="E42" s="185" t="s">
        <v>1691</v>
      </c>
      <c r="F42" s="185" t="s">
        <v>1695</v>
      </c>
      <c r="G42" s="187" t="s">
        <v>1333</v>
      </c>
      <c r="H42" s="188">
        <v>35000</v>
      </c>
      <c r="I42" s="189">
        <v>0</v>
      </c>
    </row>
    <row r="43" spans="1:9" ht="24" x14ac:dyDescent="0.25">
      <c r="A43" s="184">
        <v>41</v>
      </c>
      <c r="B43" s="185" t="s">
        <v>1696</v>
      </c>
      <c r="C43" s="186" t="s">
        <v>1679</v>
      </c>
      <c r="D43" s="185" t="s">
        <v>1697</v>
      </c>
      <c r="E43" s="185" t="s">
        <v>1691</v>
      </c>
      <c r="F43" s="185" t="s">
        <v>1698</v>
      </c>
      <c r="G43" s="187" t="s">
        <v>1334</v>
      </c>
      <c r="H43" s="188">
        <v>35000</v>
      </c>
      <c r="I43" s="189">
        <v>0</v>
      </c>
    </row>
    <row r="44" spans="1:9" ht="24" x14ac:dyDescent="0.25">
      <c r="A44" s="184">
        <v>42</v>
      </c>
      <c r="B44" s="185" t="s">
        <v>1699</v>
      </c>
      <c r="C44" s="186" t="s">
        <v>1679</v>
      </c>
      <c r="D44" s="185" t="s">
        <v>1700</v>
      </c>
      <c r="E44" s="185" t="s">
        <v>1691</v>
      </c>
      <c r="F44" s="185" t="s">
        <v>1701</v>
      </c>
      <c r="G44" s="187" t="s">
        <v>1334</v>
      </c>
      <c r="H44" s="188">
        <v>35000</v>
      </c>
      <c r="I44" s="188">
        <v>35000</v>
      </c>
    </row>
    <row r="45" spans="1:9" ht="24" x14ac:dyDescent="0.25">
      <c r="A45" s="184">
        <v>43</v>
      </c>
      <c r="B45" s="185" t="s">
        <v>1702</v>
      </c>
      <c r="C45" s="186" t="s">
        <v>1670</v>
      </c>
      <c r="D45" s="185" t="s">
        <v>1703</v>
      </c>
      <c r="E45" s="185" t="s">
        <v>1691</v>
      </c>
      <c r="F45" s="185" t="s">
        <v>1704</v>
      </c>
      <c r="G45" s="187" t="s">
        <v>1333</v>
      </c>
      <c r="H45" s="188">
        <v>35000</v>
      </c>
      <c r="I45" s="189">
        <v>0</v>
      </c>
    </row>
    <row r="46" spans="1:9" ht="24" x14ac:dyDescent="0.25">
      <c r="A46" s="184">
        <v>44</v>
      </c>
      <c r="B46" s="185" t="s">
        <v>1705</v>
      </c>
      <c r="C46" s="186" t="s">
        <v>1679</v>
      </c>
      <c r="D46" s="185" t="s">
        <v>1706</v>
      </c>
      <c r="E46" s="185" t="s">
        <v>1691</v>
      </c>
      <c r="F46" s="185" t="s">
        <v>1707</v>
      </c>
      <c r="G46" s="187" t="s">
        <v>1334</v>
      </c>
      <c r="H46" s="188">
        <v>35000</v>
      </c>
      <c r="I46" s="189">
        <v>0</v>
      </c>
    </row>
    <row r="47" spans="1:9" ht="24" x14ac:dyDescent="0.25">
      <c r="A47" s="184">
        <v>45</v>
      </c>
      <c r="B47" s="185" t="s">
        <v>1708</v>
      </c>
      <c r="C47" s="186" t="s">
        <v>1670</v>
      </c>
      <c r="D47" s="185" t="s">
        <v>1709</v>
      </c>
      <c r="E47" s="185" t="s">
        <v>1691</v>
      </c>
      <c r="F47" s="185" t="s">
        <v>1710</v>
      </c>
      <c r="G47" s="187" t="s">
        <v>1551</v>
      </c>
      <c r="H47" s="188">
        <v>35000</v>
      </c>
      <c r="I47" s="189">
        <v>0</v>
      </c>
    </row>
    <row r="48" spans="1:9" ht="24" x14ac:dyDescent="0.25">
      <c r="A48" s="184">
        <v>46</v>
      </c>
      <c r="B48" s="185" t="s">
        <v>1711</v>
      </c>
      <c r="C48" s="186" t="s">
        <v>1679</v>
      </c>
      <c r="D48" s="185" t="s">
        <v>1712</v>
      </c>
      <c r="E48" s="185" t="s">
        <v>1691</v>
      </c>
      <c r="F48" s="185" t="s">
        <v>1713</v>
      </c>
      <c r="G48" s="187" t="s">
        <v>1682</v>
      </c>
      <c r="H48" s="188">
        <v>35000</v>
      </c>
      <c r="I48" s="189">
        <v>0</v>
      </c>
    </row>
    <row r="49" spans="1:9" x14ac:dyDescent="0.25">
      <c r="A49" s="184">
        <v>47</v>
      </c>
      <c r="B49" s="185" t="s">
        <v>1714</v>
      </c>
      <c r="C49" s="186" t="s">
        <v>1662</v>
      </c>
      <c r="D49" s="185" t="s">
        <v>1715</v>
      </c>
      <c r="E49" s="185" t="s">
        <v>1716</v>
      </c>
      <c r="F49" s="185" t="s">
        <v>1716</v>
      </c>
      <c r="G49" s="187" t="s">
        <v>1334</v>
      </c>
      <c r="H49" s="188">
        <v>19425</v>
      </c>
      <c r="I49" s="188">
        <v>19425</v>
      </c>
    </row>
    <row r="50" spans="1:9" x14ac:dyDescent="0.25">
      <c r="A50" s="184">
        <v>48</v>
      </c>
      <c r="B50" s="185" t="s">
        <v>1717</v>
      </c>
      <c r="C50" s="186" t="s">
        <v>1662</v>
      </c>
      <c r="D50" s="185" t="s">
        <v>1718</v>
      </c>
      <c r="E50" s="185" t="s">
        <v>1716</v>
      </c>
      <c r="F50" s="185" t="s">
        <v>1716</v>
      </c>
      <c r="G50" s="187" t="s">
        <v>1334</v>
      </c>
      <c r="H50" s="188">
        <v>19425</v>
      </c>
      <c r="I50" s="188">
        <v>19425</v>
      </c>
    </row>
    <row r="51" spans="1:9" x14ac:dyDescent="0.25">
      <c r="A51" s="184">
        <v>49</v>
      </c>
      <c r="B51" s="185" t="s">
        <v>1719</v>
      </c>
      <c r="C51" s="186" t="s">
        <v>1662</v>
      </c>
      <c r="D51" s="185" t="s">
        <v>1720</v>
      </c>
      <c r="E51" s="185" t="s">
        <v>1716</v>
      </c>
      <c r="F51" s="185" t="s">
        <v>1716</v>
      </c>
      <c r="G51" s="187" t="s">
        <v>1551</v>
      </c>
      <c r="H51" s="188">
        <v>19425</v>
      </c>
      <c r="I51" s="188">
        <v>19425</v>
      </c>
    </row>
    <row r="52" spans="1:9" x14ac:dyDescent="0.25">
      <c r="A52" s="184">
        <v>50</v>
      </c>
      <c r="B52" s="185" t="s">
        <v>1721</v>
      </c>
      <c r="C52" s="186" t="s">
        <v>1662</v>
      </c>
      <c r="D52" s="185" t="s">
        <v>1722</v>
      </c>
      <c r="E52" s="185" t="s">
        <v>1716</v>
      </c>
      <c r="F52" s="185" t="s">
        <v>1716</v>
      </c>
      <c r="G52" s="187" t="s">
        <v>1551</v>
      </c>
      <c r="H52" s="188">
        <v>19425</v>
      </c>
      <c r="I52" s="188">
        <v>19425</v>
      </c>
    </row>
    <row r="53" spans="1:9" ht="24" x14ac:dyDescent="0.25">
      <c r="A53" s="184">
        <v>51</v>
      </c>
      <c r="B53" s="185" t="s">
        <v>1723</v>
      </c>
      <c r="C53" s="186" t="s">
        <v>1679</v>
      </c>
      <c r="D53" s="185" t="s">
        <v>1724</v>
      </c>
      <c r="E53" s="185" t="s">
        <v>1725</v>
      </c>
      <c r="F53" s="185" t="s">
        <v>1716</v>
      </c>
      <c r="G53" s="187" t="s">
        <v>1682</v>
      </c>
      <c r="H53" s="188">
        <v>112332.5</v>
      </c>
      <c r="I53" s="188">
        <v>112332.5</v>
      </c>
    </row>
    <row r="54" spans="1:9" ht="24" x14ac:dyDescent="0.25">
      <c r="A54" s="184">
        <v>52</v>
      </c>
      <c r="B54" s="185" t="s">
        <v>1726</v>
      </c>
      <c r="C54" s="186" t="s">
        <v>1727</v>
      </c>
      <c r="D54" s="185" t="s">
        <v>1728</v>
      </c>
      <c r="E54" s="185" t="s">
        <v>1729</v>
      </c>
      <c r="F54" s="185" t="s">
        <v>1730</v>
      </c>
      <c r="G54" s="187" t="s">
        <v>1551</v>
      </c>
      <c r="H54" s="188">
        <v>87289.5</v>
      </c>
      <c r="I54" s="189">
        <v>0</v>
      </c>
    </row>
    <row r="55" spans="1:9" ht="24" x14ac:dyDescent="0.25">
      <c r="A55" s="184">
        <v>53</v>
      </c>
      <c r="B55" s="185" t="s">
        <v>1731</v>
      </c>
      <c r="C55" s="186" t="s">
        <v>1732</v>
      </c>
      <c r="D55" s="185" t="s">
        <v>1733</v>
      </c>
      <c r="E55" s="185" t="s">
        <v>1734</v>
      </c>
      <c r="F55" s="185">
        <v>62007</v>
      </c>
      <c r="G55" s="187" t="s">
        <v>1735</v>
      </c>
      <c r="H55" s="188">
        <v>830125</v>
      </c>
      <c r="I55" s="189">
        <v>112936</v>
      </c>
    </row>
    <row r="56" spans="1:9" ht="24" x14ac:dyDescent="0.25">
      <c r="A56" s="184">
        <v>54</v>
      </c>
      <c r="B56" s="185" t="s">
        <v>1736</v>
      </c>
      <c r="C56" s="186" t="s">
        <v>1737</v>
      </c>
      <c r="D56" s="185" t="s">
        <v>1738</v>
      </c>
      <c r="E56" s="185" t="s">
        <v>1739</v>
      </c>
      <c r="F56" s="185" t="s">
        <v>1740</v>
      </c>
      <c r="G56" s="187" t="s">
        <v>1551</v>
      </c>
      <c r="H56" s="188">
        <v>49753</v>
      </c>
      <c r="I56" s="189">
        <v>15172</v>
      </c>
    </row>
    <row r="57" spans="1:9" x14ac:dyDescent="0.25">
      <c r="A57" s="184">
        <v>55</v>
      </c>
      <c r="B57" s="185" t="s">
        <v>1741</v>
      </c>
      <c r="C57" s="186" t="s">
        <v>1742</v>
      </c>
      <c r="D57" s="185" t="s">
        <v>1743</v>
      </c>
      <c r="E57" s="185" t="s">
        <v>1729</v>
      </c>
      <c r="F57" s="185" t="s">
        <v>1744</v>
      </c>
      <c r="G57" s="187" t="s">
        <v>1551</v>
      </c>
      <c r="H57" s="188">
        <v>52500</v>
      </c>
      <c r="I57" s="189">
        <v>23331</v>
      </c>
    </row>
    <row r="58" spans="1:9" ht="84" x14ac:dyDescent="0.25">
      <c r="A58" s="184">
        <v>56</v>
      </c>
      <c r="B58" s="185" t="s">
        <v>1745</v>
      </c>
      <c r="C58" s="186" t="s">
        <v>1746</v>
      </c>
      <c r="D58" s="185" t="s">
        <v>1747</v>
      </c>
      <c r="E58" s="185" t="s">
        <v>1748</v>
      </c>
      <c r="F58" s="185" t="s">
        <v>1749</v>
      </c>
      <c r="G58" s="187" t="s">
        <v>1750</v>
      </c>
      <c r="H58" s="188">
        <v>75000</v>
      </c>
      <c r="I58" s="189">
        <v>17671</v>
      </c>
    </row>
    <row r="59" spans="1:9" ht="84" x14ac:dyDescent="0.25">
      <c r="A59" s="184">
        <v>57</v>
      </c>
      <c r="B59" s="185" t="s">
        <v>1751</v>
      </c>
      <c r="C59" s="186" t="s">
        <v>1746</v>
      </c>
      <c r="D59" s="185" t="s">
        <v>1752</v>
      </c>
      <c r="E59" s="185" t="s">
        <v>1748</v>
      </c>
      <c r="F59" s="185" t="s">
        <v>1753</v>
      </c>
      <c r="G59" s="187" t="s">
        <v>1750</v>
      </c>
      <c r="H59" s="188">
        <v>75000</v>
      </c>
      <c r="I59" s="189">
        <v>17671</v>
      </c>
    </row>
    <row r="60" spans="1:9" ht="60" x14ac:dyDescent="0.25">
      <c r="A60" s="184">
        <v>58</v>
      </c>
      <c r="B60" s="185" t="s">
        <v>1754</v>
      </c>
      <c r="C60" s="186" t="s">
        <v>1755</v>
      </c>
      <c r="D60" s="185" t="s">
        <v>1756</v>
      </c>
      <c r="E60" s="185" t="s">
        <v>1757</v>
      </c>
      <c r="F60" s="185" t="s">
        <v>1758</v>
      </c>
      <c r="G60" s="187" t="s">
        <v>1750</v>
      </c>
      <c r="H60" s="188">
        <v>35500</v>
      </c>
      <c r="I60" s="189">
        <v>22461</v>
      </c>
    </row>
    <row r="61" spans="1:9" ht="24" x14ac:dyDescent="0.25">
      <c r="A61" s="184">
        <v>59</v>
      </c>
      <c r="B61" s="185" t="s">
        <v>1759</v>
      </c>
      <c r="C61" s="186" t="s">
        <v>1732</v>
      </c>
      <c r="D61" s="185" t="s">
        <v>1760</v>
      </c>
      <c r="E61" s="185" t="s">
        <v>1761</v>
      </c>
      <c r="F61" s="240">
        <v>869740</v>
      </c>
      <c r="G61" s="187" t="s">
        <v>1334</v>
      </c>
      <c r="H61" s="188">
        <v>550000</v>
      </c>
      <c r="I61" s="189">
        <v>400059.21</v>
      </c>
    </row>
    <row r="62" spans="1:9" ht="24" x14ac:dyDescent="0.25">
      <c r="A62" s="184">
        <v>60</v>
      </c>
      <c r="B62" s="185" t="s">
        <v>1762</v>
      </c>
      <c r="C62" s="186" t="s">
        <v>1763</v>
      </c>
      <c r="D62" s="185" t="s">
        <v>1764</v>
      </c>
      <c r="E62" s="185" t="s">
        <v>1765</v>
      </c>
      <c r="F62" s="185" t="s">
        <v>1766</v>
      </c>
      <c r="G62" s="187" t="s">
        <v>1551</v>
      </c>
      <c r="H62" s="188">
        <v>659500</v>
      </c>
      <c r="I62" s="189">
        <v>313662.24</v>
      </c>
    </row>
    <row r="63" spans="1:9" ht="24" x14ac:dyDescent="0.25">
      <c r="A63" s="184">
        <v>61</v>
      </c>
      <c r="B63" s="185" t="s">
        <v>1767</v>
      </c>
      <c r="C63" s="186" t="s">
        <v>1763</v>
      </c>
      <c r="D63" s="185" t="s">
        <v>1768</v>
      </c>
      <c r="E63" s="185" t="s">
        <v>1765</v>
      </c>
      <c r="F63" s="185" t="s">
        <v>1769</v>
      </c>
      <c r="G63" s="187" t="s">
        <v>1551</v>
      </c>
      <c r="H63" s="188">
        <v>659500</v>
      </c>
      <c r="I63" s="189">
        <v>323780.7</v>
      </c>
    </row>
    <row r="64" spans="1:9" ht="60" x14ac:dyDescent="0.25">
      <c r="A64" s="184">
        <v>62</v>
      </c>
      <c r="B64" s="185" t="s">
        <v>1770</v>
      </c>
      <c r="C64" s="186" t="s">
        <v>1771</v>
      </c>
      <c r="D64" s="185" t="s">
        <v>1772</v>
      </c>
      <c r="E64" s="185" t="s">
        <v>1773</v>
      </c>
      <c r="F64" s="185" t="s">
        <v>1774</v>
      </c>
      <c r="G64" s="187" t="s">
        <v>1551</v>
      </c>
      <c r="H64" s="188">
        <v>471533.19</v>
      </c>
      <c r="I64" s="189">
        <v>0</v>
      </c>
    </row>
    <row r="65" spans="1:9" ht="48" x14ac:dyDescent="0.25">
      <c r="A65" s="184">
        <v>63</v>
      </c>
      <c r="B65" s="185" t="s">
        <v>1775</v>
      </c>
      <c r="C65" s="186" t="s">
        <v>1776</v>
      </c>
      <c r="D65" s="185" t="s">
        <v>1777</v>
      </c>
      <c r="E65" s="185" t="s">
        <v>1773</v>
      </c>
      <c r="F65" s="185" t="s">
        <v>1778</v>
      </c>
      <c r="G65" s="187" t="s">
        <v>1551</v>
      </c>
      <c r="H65" s="188">
        <v>1015740</v>
      </c>
      <c r="I65" s="189">
        <v>0</v>
      </c>
    </row>
    <row r="66" spans="1:9" ht="36" x14ac:dyDescent="0.25">
      <c r="A66" s="184">
        <v>64</v>
      </c>
      <c r="B66" s="185" t="s">
        <v>1779</v>
      </c>
      <c r="C66" s="186" t="s">
        <v>1780</v>
      </c>
      <c r="D66" s="185" t="s">
        <v>1781</v>
      </c>
      <c r="E66" s="185" t="s">
        <v>1782</v>
      </c>
      <c r="F66" s="185">
        <v>703000474</v>
      </c>
      <c r="G66" s="187" t="s">
        <v>1551</v>
      </c>
      <c r="H66" s="188">
        <v>75490</v>
      </c>
      <c r="I66" s="189">
        <v>22733</v>
      </c>
    </row>
    <row r="67" spans="1:9" ht="36" x14ac:dyDescent="0.25">
      <c r="A67" s="184">
        <v>65</v>
      </c>
      <c r="B67" s="185" t="s">
        <v>1783</v>
      </c>
      <c r="C67" s="186" t="s">
        <v>1780</v>
      </c>
      <c r="D67" s="185" t="s">
        <v>1784</v>
      </c>
      <c r="E67" s="185" t="s">
        <v>1782</v>
      </c>
      <c r="F67" s="185">
        <v>712000028</v>
      </c>
      <c r="G67" s="187" t="s">
        <v>1329</v>
      </c>
      <c r="H67" s="188">
        <v>75490</v>
      </c>
      <c r="I67" s="189">
        <v>22733</v>
      </c>
    </row>
    <row r="68" spans="1:9" ht="36" x14ac:dyDescent="0.25">
      <c r="A68" s="184">
        <v>66</v>
      </c>
      <c r="B68" s="185" t="s">
        <v>1785</v>
      </c>
      <c r="C68" s="186" t="s">
        <v>1780</v>
      </c>
      <c r="D68" s="185" t="s">
        <v>1786</v>
      </c>
      <c r="E68" s="185" t="s">
        <v>1782</v>
      </c>
      <c r="F68" s="185">
        <v>712000246</v>
      </c>
      <c r="G68" s="187" t="s">
        <v>1334</v>
      </c>
      <c r="H68" s="188">
        <v>75490</v>
      </c>
      <c r="I68" s="189">
        <v>22733</v>
      </c>
    </row>
    <row r="69" spans="1:9" ht="36" x14ac:dyDescent="0.25">
      <c r="A69" s="184">
        <v>67</v>
      </c>
      <c r="B69" s="185" t="s">
        <v>1787</v>
      </c>
      <c r="C69" s="186" t="s">
        <v>1788</v>
      </c>
      <c r="D69" s="185" t="s">
        <v>1789</v>
      </c>
      <c r="E69" s="185" t="s">
        <v>1790</v>
      </c>
      <c r="F69" s="185">
        <v>1038</v>
      </c>
      <c r="G69" s="187" t="s">
        <v>1329</v>
      </c>
      <c r="H69" s="188">
        <v>1983407</v>
      </c>
      <c r="I69" s="189">
        <v>503440.9</v>
      </c>
    </row>
    <row r="70" spans="1:9" x14ac:dyDescent="0.25">
      <c r="A70" s="184">
        <v>68</v>
      </c>
      <c r="B70" s="185" t="s">
        <v>1791</v>
      </c>
      <c r="C70" s="186" t="s">
        <v>1792</v>
      </c>
      <c r="D70" s="185" t="s">
        <v>1793</v>
      </c>
      <c r="E70" s="185" t="s">
        <v>1794</v>
      </c>
      <c r="F70" s="185" t="s">
        <v>1795</v>
      </c>
      <c r="G70" s="187" t="s">
        <v>1551</v>
      </c>
      <c r="H70" s="188">
        <v>2510</v>
      </c>
      <c r="I70" s="189">
        <v>0</v>
      </c>
    </row>
    <row r="71" spans="1:9" ht="36" x14ac:dyDescent="0.25">
      <c r="A71" s="184">
        <v>69</v>
      </c>
      <c r="B71" s="185" t="s">
        <v>1796</v>
      </c>
      <c r="C71" s="186" t="s">
        <v>1797</v>
      </c>
      <c r="D71" s="185" t="s">
        <v>1798</v>
      </c>
      <c r="E71" s="185" t="s">
        <v>1799</v>
      </c>
      <c r="F71" s="192" t="s">
        <v>1800</v>
      </c>
      <c r="G71" s="187" t="s">
        <v>1750</v>
      </c>
      <c r="H71" s="188">
        <v>302012</v>
      </c>
      <c r="I71" s="189">
        <v>0</v>
      </c>
    </row>
    <row r="72" spans="1:9" ht="24" x14ac:dyDescent="0.25">
      <c r="A72" s="184">
        <v>70</v>
      </c>
      <c r="B72" s="185" t="s">
        <v>1801</v>
      </c>
      <c r="C72" s="186" t="s">
        <v>1797</v>
      </c>
      <c r="D72" s="185" t="s">
        <v>1802</v>
      </c>
      <c r="E72" s="185" t="s">
        <v>1803</v>
      </c>
      <c r="F72" s="185">
        <v>5751</v>
      </c>
      <c r="G72" s="187" t="s">
        <v>1333</v>
      </c>
      <c r="H72" s="188">
        <v>251857.5</v>
      </c>
      <c r="I72" s="189">
        <v>0</v>
      </c>
    </row>
    <row r="73" spans="1:9" ht="24" x14ac:dyDescent="0.25">
      <c r="A73" s="184">
        <v>71</v>
      </c>
      <c r="B73" s="185" t="s">
        <v>1804</v>
      </c>
      <c r="C73" s="186" t="s">
        <v>1797</v>
      </c>
      <c r="D73" s="185" t="s">
        <v>1805</v>
      </c>
      <c r="E73" s="185" t="s">
        <v>1803</v>
      </c>
      <c r="F73" s="185">
        <v>5752</v>
      </c>
      <c r="G73" s="187" t="s">
        <v>1329</v>
      </c>
      <c r="H73" s="188">
        <v>251857.5</v>
      </c>
      <c r="I73" s="189">
        <v>0</v>
      </c>
    </row>
    <row r="74" spans="1:9" ht="24" x14ac:dyDescent="0.25">
      <c r="A74" s="184">
        <v>72</v>
      </c>
      <c r="B74" s="185" t="s">
        <v>1806</v>
      </c>
      <c r="C74" s="186" t="s">
        <v>1807</v>
      </c>
      <c r="D74" s="185" t="s">
        <v>1808</v>
      </c>
      <c r="E74" s="185" t="s">
        <v>1809</v>
      </c>
      <c r="F74" s="185">
        <v>161012901</v>
      </c>
      <c r="G74" s="187" t="s">
        <v>1810</v>
      </c>
      <c r="H74" s="188">
        <v>23655</v>
      </c>
      <c r="I74" s="189">
        <v>0</v>
      </c>
    </row>
    <row r="75" spans="1:9" ht="24" x14ac:dyDescent="0.25">
      <c r="A75" s="184">
        <v>73</v>
      </c>
      <c r="B75" s="185" t="s">
        <v>1811</v>
      </c>
      <c r="C75" s="186" t="s">
        <v>1807</v>
      </c>
      <c r="D75" s="185" t="s">
        <v>1812</v>
      </c>
      <c r="E75" s="185" t="s">
        <v>1809</v>
      </c>
      <c r="F75" s="185">
        <v>161012902</v>
      </c>
      <c r="G75" s="187" t="s">
        <v>1750</v>
      </c>
      <c r="H75" s="188">
        <v>23655</v>
      </c>
      <c r="I75" s="189">
        <v>0</v>
      </c>
    </row>
    <row r="76" spans="1:9" ht="24" x14ac:dyDescent="0.25">
      <c r="A76" s="184">
        <v>74</v>
      </c>
      <c r="B76" s="185" t="s">
        <v>1813</v>
      </c>
      <c r="C76" s="186" t="s">
        <v>1807</v>
      </c>
      <c r="D76" s="185" t="s">
        <v>1814</v>
      </c>
      <c r="E76" s="185" t="s">
        <v>1809</v>
      </c>
      <c r="F76" s="185">
        <v>180811957</v>
      </c>
      <c r="G76" s="187" t="s">
        <v>1329</v>
      </c>
      <c r="H76" s="188">
        <v>24500</v>
      </c>
      <c r="I76" s="189">
        <v>16266</v>
      </c>
    </row>
    <row r="77" spans="1:9" ht="24" x14ac:dyDescent="0.25">
      <c r="A77" s="184">
        <v>75</v>
      </c>
      <c r="B77" s="185" t="s">
        <v>1815</v>
      </c>
      <c r="C77" s="186" t="s">
        <v>1816</v>
      </c>
      <c r="D77" s="185" t="s">
        <v>1817</v>
      </c>
      <c r="E77" s="185" t="s">
        <v>1818</v>
      </c>
      <c r="F77" s="185" t="s">
        <v>1819</v>
      </c>
      <c r="G77" s="187" t="s">
        <v>1820</v>
      </c>
      <c r="H77" s="188">
        <v>150847.4</v>
      </c>
      <c r="I77" s="189">
        <v>144987</v>
      </c>
    </row>
    <row r="78" spans="1:9" ht="24" x14ac:dyDescent="0.25">
      <c r="A78" s="184">
        <v>76</v>
      </c>
      <c r="B78" s="185" t="s">
        <v>1821</v>
      </c>
      <c r="C78" s="186" t="s">
        <v>1816</v>
      </c>
      <c r="D78" s="185" t="s">
        <v>1822</v>
      </c>
      <c r="E78" s="185" t="s">
        <v>1818</v>
      </c>
      <c r="F78" s="185" t="s">
        <v>1823</v>
      </c>
      <c r="G78" s="187" t="s">
        <v>1334</v>
      </c>
      <c r="H78" s="188">
        <v>150847.4</v>
      </c>
      <c r="I78" s="189">
        <v>140802</v>
      </c>
    </row>
    <row r="79" spans="1:9" x14ac:dyDescent="0.25">
      <c r="A79" s="184">
        <v>77</v>
      </c>
      <c r="B79" s="185" t="s">
        <v>1824</v>
      </c>
      <c r="C79" s="186" t="s">
        <v>1825</v>
      </c>
      <c r="D79" s="185" t="s">
        <v>1826</v>
      </c>
      <c r="E79" s="185" t="s">
        <v>1827</v>
      </c>
      <c r="F79" s="185">
        <v>100209863</v>
      </c>
      <c r="G79" s="187" t="s">
        <v>1333</v>
      </c>
      <c r="H79" s="188">
        <v>32737.5</v>
      </c>
      <c r="I79" s="189">
        <v>0</v>
      </c>
    </row>
    <row r="80" spans="1:9" ht="24" x14ac:dyDescent="0.25">
      <c r="A80" s="184">
        <v>78</v>
      </c>
      <c r="B80" s="185" t="s">
        <v>1828</v>
      </c>
      <c r="C80" s="186" t="s">
        <v>1825</v>
      </c>
      <c r="D80" s="185" t="s">
        <v>1829</v>
      </c>
      <c r="E80" s="185" t="s">
        <v>1827</v>
      </c>
      <c r="F80" s="185" t="s">
        <v>1830</v>
      </c>
      <c r="G80" s="187" t="s">
        <v>1682</v>
      </c>
      <c r="H80" s="188">
        <v>32737.5</v>
      </c>
      <c r="I80" s="189">
        <v>0</v>
      </c>
    </row>
    <row r="81" spans="1:9" ht="24" x14ac:dyDescent="0.25">
      <c r="A81" s="184">
        <v>79</v>
      </c>
      <c r="B81" s="185" t="s">
        <v>1831</v>
      </c>
      <c r="C81" s="186" t="s">
        <v>1825</v>
      </c>
      <c r="D81" s="185" t="s">
        <v>1832</v>
      </c>
      <c r="E81" s="185" t="s">
        <v>1658</v>
      </c>
      <c r="F81" s="185" t="s">
        <v>1833</v>
      </c>
      <c r="G81" s="187" t="s">
        <v>1750</v>
      </c>
      <c r="H81" s="188">
        <v>38812.6</v>
      </c>
      <c r="I81" s="189">
        <v>0</v>
      </c>
    </row>
    <row r="82" spans="1:9" ht="24" x14ac:dyDescent="0.25">
      <c r="A82" s="184">
        <v>80</v>
      </c>
      <c r="B82" s="185" t="s">
        <v>1834</v>
      </c>
      <c r="C82" s="186" t="s">
        <v>1825</v>
      </c>
      <c r="D82" s="185" t="s">
        <v>1835</v>
      </c>
      <c r="E82" s="185" t="s">
        <v>1658</v>
      </c>
      <c r="F82" s="185" t="s">
        <v>1836</v>
      </c>
      <c r="G82" s="187" t="s">
        <v>1551</v>
      </c>
      <c r="H82" s="188">
        <v>38812.6</v>
      </c>
      <c r="I82" s="189">
        <v>0</v>
      </c>
    </row>
    <row r="83" spans="1:9" x14ac:dyDescent="0.25">
      <c r="A83" s="184">
        <v>81</v>
      </c>
      <c r="B83" s="185" t="s">
        <v>1837</v>
      </c>
      <c r="C83" s="186" t="s">
        <v>1838</v>
      </c>
      <c r="D83" s="185" t="s">
        <v>1839</v>
      </c>
      <c r="E83" s="185" t="s">
        <v>1840</v>
      </c>
      <c r="F83" s="241">
        <v>50760007</v>
      </c>
      <c r="G83" s="187" t="s">
        <v>1820</v>
      </c>
      <c r="H83" s="188">
        <v>56440</v>
      </c>
      <c r="I83" s="189">
        <v>53936</v>
      </c>
    </row>
    <row r="84" spans="1:9" x14ac:dyDescent="0.25">
      <c r="A84" s="184">
        <v>82</v>
      </c>
      <c r="B84" s="185" t="s">
        <v>1841</v>
      </c>
      <c r="C84" s="186" t="s">
        <v>1842</v>
      </c>
      <c r="D84" s="185" t="s">
        <v>1843</v>
      </c>
      <c r="E84" s="185" t="s">
        <v>1716</v>
      </c>
      <c r="F84" s="185" t="s">
        <v>1716</v>
      </c>
      <c r="G84" s="187" t="s">
        <v>1551</v>
      </c>
      <c r="H84" s="188">
        <v>1260</v>
      </c>
      <c r="I84" s="188">
        <v>1260</v>
      </c>
    </row>
    <row r="85" spans="1:9" ht="24" x14ac:dyDescent="0.25">
      <c r="A85" s="184">
        <v>83</v>
      </c>
      <c r="B85" s="185" t="s">
        <v>1844</v>
      </c>
      <c r="C85" s="186" t="s">
        <v>1845</v>
      </c>
      <c r="D85" s="185" t="s">
        <v>1846</v>
      </c>
      <c r="E85" s="185" t="s">
        <v>1847</v>
      </c>
      <c r="F85" s="185" t="s">
        <v>1848</v>
      </c>
      <c r="G85" s="187" t="s">
        <v>1334</v>
      </c>
      <c r="H85" s="188">
        <v>31000</v>
      </c>
      <c r="I85" s="189">
        <v>0</v>
      </c>
    </row>
    <row r="86" spans="1:9" ht="24" x14ac:dyDescent="0.25">
      <c r="A86" s="184">
        <v>84</v>
      </c>
      <c r="B86" s="185" t="s">
        <v>1849</v>
      </c>
      <c r="C86" s="186" t="s">
        <v>1845</v>
      </c>
      <c r="D86" s="185" t="s">
        <v>1850</v>
      </c>
      <c r="E86" s="185" t="s">
        <v>1847</v>
      </c>
      <c r="F86" s="185" t="s">
        <v>1851</v>
      </c>
      <c r="G86" s="187" t="s">
        <v>1551</v>
      </c>
      <c r="H86" s="188">
        <v>31000</v>
      </c>
      <c r="I86" s="189">
        <v>0</v>
      </c>
    </row>
    <row r="87" spans="1:9" ht="24" x14ac:dyDescent="0.25">
      <c r="A87" s="184">
        <v>85</v>
      </c>
      <c r="B87" s="185" t="s">
        <v>1852</v>
      </c>
      <c r="C87" s="186" t="s">
        <v>1845</v>
      </c>
      <c r="D87" s="185" t="s">
        <v>1853</v>
      </c>
      <c r="E87" s="185" t="s">
        <v>1847</v>
      </c>
      <c r="F87" s="185" t="s">
        <v>1854</v>
      </c>
      <c r="G87" s="187" t="s">
        <v>1551</v>
      </c>
      <c r="H87" s="188">
        <v>31000</v>
      </c>
      <c r="I87" s="189">
        <v>0</v>
      </c>
    </row>
    <row r="88" spans="1:9" ht="24" x14ac:dyDescent="0.25">
      <c r="A88" s="184">
        <v>86</v>
      </c>
      <c r="B88" s="185" t="s">
        <v>1855</v>
      </c>
      <c r="C88" s="186" t="s">
        <v>1845</v>
      </c>
      <c r="D88" s="185" t="s">
        <v>1856</v>
      </c>
      <c r="E88" s="185" t="s">
        <v>1847</v>
      </c>
      <c r="F88" s="185" t="s">
        <v>1857</v>
      </c>
      <c r="G88" s="187" t="s">
        <v>1551</v>
      </c>
      <c r="H88" s="188">
        <v>31000</v>
      </c>
      <c r="I88" s="189">
        <v>0</v>
      </c>
    </row>
    <row r="89" spans="1:9" ht="24" x14ac:dyDescent="0.25">
      <c r="A89" s="184">
        <v>87</v>
      </c>
      <c r="B89" s="185" t="s">
        <v>1858</v>
      </c>
      <c r="C89" s="186" t="s">
        <v>1859</v>
      </c>
      <c r="D89" s="185" t="s">
        <v>1860</v>
      </c>
      <c r="E89" s="185" t="s">
        <v>1861</v>
      </c>
      <c r="F89" s="185">
        <v>1611406</v>
      </c>
      <c r="G89" s="187" t="s">
        <v>1551</v>
      </c>
      <c r="H89" s="188">
        <v>300000</v>
      </c>
      <c r="I89" s="189">
        <v>138000</v>
      </c>
    </row>
    <row r="90" spans="1:9" ht="24" x14ac:dyDescent="0.25">
      <c r="A90" s="184">
        <v>88</v>
      </c>
      <c r="B90" s="185" t="s">
        <v>1862</v>
      </c>
      <c r="C90" s="186" t="s">
        <v>1859</v>
      </c>
      <c r="D90" s="185" t="s">
        <v>1863</v>
      </c>
      <c r="E90" s="185" t="s">
        <v>1861</v>
      </c>
      <c r="F90" s="185">
        <v>1611407</v>
      </c>
      <c r="G90" s="187" t="s">
        <v>1334</v>
      </c>
      <c r="H90" s="188">
        <v>300000</v>
      </c>
      <c r="I90" s="189">
        <v>138000</v>
      </c>
    </row>
    <row r="91" spans="1:9" ht="36" x14ac:dyDescent="0.25">
      <c r="A91" s="184">
        <v>89</v>
      </c>
      <c r="B91" s="185" t="s">
        <v>1864</v>
      </c>
      <c r="C91" s="186" t="s">
        <v>1865</v>
      </c>
      <c r="D91" s="185" t="s">
        <v>1866</v>
      </c>
      <c r="E91" s="185" t="s">
        <v>1867</v>
      </c>
      <c r="F91" s="185" t="s">
        <v>1868</v>
      </c>
      <c r="G91" s="187" t="s">
        <v>1735</v>
      </c>
      <c r="H91" s="188">
        <v>283200</v>
      </c>
      <c r="I91" s="188">
        <v>283200</v>
      </c>
    </row>
    <row r="92" spans="1:9" x14ac:dyDescent="0.25">
      <c r="A92" s="184">
        <v>90</v>
      </c>
      <c r="B92" s="185" t="s">
        <v>1869</v>
      </c>
      <c r="C92" s="186" t="s">
        <v>1870</v>
      </c>
      <c r="D92" s="185" t="s">
        <v>1871</v>
      </c>
      <c r="E92" s="185" t="s">
        <v>1872</v>
      </c>
      <c r="F92" s="185" t="s">
        <v>1873</v>
      </c>
      <c r="G92" s="187" t="s">
        <v>1551</v>
      </c>
      <c r="H92" s="188">
        <v>422497</v>
      </c>
      <c r="I92" s="189">
        <v>0</v>
      </c>
    </row>
    <row r="93" spans="1:9" x14ac:dyDescent="0.25">
      <c r="A93" s="184">
        <v>91</v>
      </c>
      <c r="B93" s="185" t="s">
        <v>1874</v>
      </c>
      <c r="C93" s="186" t="s">
        <v>1870</v>
      </c>
      <c r="D93" s="185" t="s">
        <v>1875</v>
      </c>
      <c r="E93" s="185" t="s">
        <v>1872</v>
      </c>
      <c r="F93" s="185" t="s">
        <v>1876</v>
      </c>
      <c r="G93" s="187" t="s">
        <v>1551</v>
      </c>
      <c r="H93" s="188">
        <v>441734</v>
      </c>
      <c r="I93" s="189">
        <v>0</v>
      </c>
    </row>
    <row r="94" spans="1:9" ht="36" x14ac:dyDescent="0.25">
      <c r="A94" s="184">
        <v>92</v>
      </c>
      <c r="B94" s="185" t="s">
        <v>1877</v>
      </c>
      <c r="C94" s="186" t="s">
        <v>1878</v>
      </c>
      <c r="D94" s="185" t="s">
        <v>1879</v>
      </c>
      <c r="E94" s="185" t="s">
        <v>1880</v>
      </c>
      <c r="F94" s="185" t="s">
        <v>1881</v>
      </c>
      <c r="G94" s="187" t="s">
        <v>1551</v>
      </c>
      <c r="H94" s="188">
        <v>170647</v>
      </c>
      <c r="I94" s="189">
        <v>0</v>
      </c>
    </row>
    <row r="95" spans="1:9" ht="36" x14ac:dyDescent="0.25">
      <c r="A95" s="184">
        <v>93</v>
      </c>
      <c r="B95" s="185" t="s">
        <v>1882</v>
      </c>
      <c r="C95" s="186" t="s">
        <v>1883</v>
      </c>
      <c r="D95" s="185" t="s">
        <v>1884</v>
      </c>
      <c r="E95" s="185" t="s">
        <v>1885</v>
      </c>
      <c r="F95" s="185">
        <v>5022</v>
      </c>
      <c r="G95" s="187" t="s">
        <v>1551</v>
      </c>
      <c r="H95" s="188">
        <v>567900</v>
      </c>
      <c r="I95" s="189">
        <v>0</v>
      </c>
    </row>
    <row r="96" spans="1:9" ht="30.75" customHeight="1" x14ac:dyDescent="0.25">
      <c r="A96" s="184">
        <v>94</v>
      </c>
      <c r="B96" s="185" t="s">
        <v>1886</v>
      </c>
      <c r="C96" s="186" t="s">
        <v>1887</v>
      </c>
      <c r="D96" s="185" t="s">
        <v>1888</v>
      </c>
      <c r="E96" s="185" t="s">
        <v>1880</v>
      </c>
      <c r="F96" s="185" t="s">
        <v>1889</v>
      </c>
      <c r="G96" s="187" t="s">
        <v>1334</v>
      </c>
      <c r="H96" s="188">
        <v>126706</v>
      </c>
      <c r="I96" s="189">
        <v>0</v>
      </c>
    </row>
    <row r="97" spans="1:9" ht="30.75" customHeight="1" x14ac:dyDescent="0.25">
      <c r="A97" s="184">
        <v>95</v>
      </c>
      <c r="B97" s="185" t="s">
        <v>1890</v>
      </c>
      <c r="C97" s="186" t="s">
        <v>1891</v>
      </c>
      <c r="D97" s="185" t="s">
        <v>1892</v>
      </c>
      <c r="E97" s="185" t="s">
        <v>1893</v>
      </c>
      <c r="F97" s="185">
        <v>512794</v>
      </c>
      <c r="G97" s="187" t="s">
        <v>1334</v>
      </c>
      <c r="H97" s="188">
        <v>1767800</v>
      </c>
      <c r="I97" s="189">
        <v>545783.51</v>
      </c>
    </row>
    <row r="98" spans="1:9" ht="27.75" customHeight="1" x14ac:dyDescent="0.25">
      <c r="A98" s="184">
        <v>96</v>
      </c>
      <c r="B98" s="185" t="s">
        <v>1894</v>
      </c>
      <c r="C98" s="186" t="s">
        <v>1895</v>
      </c>
      <c r="D98" s="185" t="s">
        <v>1896</v>
      </c>
      <c r="E98" s="185" t="s">
        <v>1897</v>
      </c>
      <c r="F98" s="185" t="s">
        <v>1898</v>
      </c>
      <c r="G98" s="187" t="s">
        <v>1329</v>
      </c>
      <c r="H98" s="188">
        <v>2746875</v>
      </c>
      <c r="I98" s="189">
        <v>0</v>
      </c>
    </row>
    <row r="99" spans="1:9" ht="32.25" customHeight="1" x14ac:dyDescent="0.25">
      <c r="A99" s="184">
        <v>97</v>
      </c>
      <c r="B99" s="185" t="s">
        <v>1899</v>
      </c>
      <c r="C99" s="186" t="s">
        <v>1895</v>
      </c>
      <c r="D99" s="185" t="s">
        <v>1900</v>
      </c>
      <c r="E99" s="185" t="s">
        <v>1897</v>
      </c>
      <c r="F99" s="185" t="s">
        <v>1901</v>
      </c>
      <c r="G99" s="187" t="s">
        <v>1408</v>
      </c>
      <c r="H99" s="188">
        <v>2605520</v>
      </c>
      <c r="I99" s="189">
        <v>0</v>
      </c>
    </row>
    <row r="100" spans="1:9" ht="27.75" customHeight="1" x14ac:dyDescent="0.25">
      <c r="A100" s="184">
        <v>98</v>
      </c>
      <c r="B100" s="185" t="s">
        <v>1902</v>
      </c>
      <c r="C100" s="186" t="s">
        <v>1903</v>
      </c>
      <c r="D100" s="185" t="s">
        <v>1904</v>
      </c>
      <c r="E100" s="185" t="s">
        <v>1897</v>
      </c>
      <c r="F100" s="185" t="s">
        <v>1905</v>
      </c>
      <c r="G100" s="187" t="s">
        <v>1682</v>
      </c>
      <c r="H100" s="188">
        <v>3051500</v>
      </c>
      <c r="I100" s="189">
        <v>0</v>
      </c>
    </row>
    <row r="101" spans="1:9" ht="24" x14ac:dyDescent="0.25">
      <c r="A101" s="184">
        <v>99</v>
      </c>
      <c r="B101" s="185" t="s">
        <v>1906</v>
      </c>
      <c r="C101" s="186" t="s">
        <v>1907</v>
      </c>
      <c r="D101" s="185" t="s">
        <v>1908</v>
      </c>
      <c r="E101" s="185" t="s">
        <v>1909</v>
      </c>
      <c r="F101" s="185" t="s">
        <v>1910</v>
      </c>
      <c r="G101" s="187" t="s">
        <v>1334</v>
      </c>
      <c r="H101" s="188">
        <v>3712500</v>
      </c>
      <c r="I101" s="189">
        <v>505471</v>
      </c>
    </row>
    <row r="102" spans="1:9" x14ac:dyDescent="0.25">
      <c r="A102" s="184">
        <v>100</v>
      </c>
      <c r="B102" s="185" t="s">
        <v>1911</v>
      </c>
      <c r="C102" s="186" t="s">
        <v>1912</v>
      </c>
      <c r="D102" s="185" t="s">
        <v>1913</v>
      </c>
      <c r="E102" s="185" t="s">
        <v>1914</v>
      </c>
      <c r="F102" s="185">
        <v>5246804</v>
      </c>
      <c r="G102" s="187" t="s">
        <v>1551</v>
      </c>
      <c r="H102" s="188">
        <v>9850</v>
      </c>
      <c r="I102" s="189">
        <v>0</v>
      </c>
    </row>
    <row r="103" spans="1:9" x14ac:dyDescent="0.25">
      <c r="A103" s="184">
        <v>101</v>
      </c>
      <c r="B103" s="185" t="s">
        <v>1915</v>
      </c>
      <c r="C103" s="186" t="s">
        <v>1916</v>
      </c>
      <c r="D103" s="185" t="s">
        <v>1917</v>
      </c>
      <c r="E103" s="185" t="s">
        <v>1918</v>
      </c>
      <c r="F103" s="185" t="s">
        <v>1919</v>
      </c>
      <c r="G103" s="187" t="s">
        <v>1334</v>
      </c>
      <c r="H103" s="188">
        <v>726418</v>
      </c>
      <c r="I103" s="189">
        <v>0</v>
      </c>
    </row>
    <row r="104" spans="1:9" x14ac:dyDescent="0.25">
      <c r="A104" s="184">
        <v>102</v>
      </c>
      <c r="B104" s="185" t="s">
        <v>1920</v>
      </c>
      <c r="C104" s="186" t="s">
        <v>1916</v>
      </c>
      <c r="D104" s="185" t="s">
        <v>1921</v>
      </c>
      <c r="E104" s="185" t="s">
        <v>1918</v>
      </c>
      <c r="F104" s="185" t="s">
        <v>1922</v>
      </c>
      <c r="G104" s="187" t="s">
        <v>1735</v>
      </c>
      <c r="H104" s="188">
        <v>726418</v>
      </c>
      <c r="I104" s="189">
        <v>0</v>
      </c>
    </row>
    <row r="105" spans="1:9" ht="36" x14ac:dyDescent="0.25">
      <c r="A105" s="184">
        <v>103</v>
      </c>
      <c r="B105" s="185" t="s">
        <v>1923</v>
      </c>
      <c r="C105" s="186" t="s">
        <v>1924</v>
      </c>
      <c r="D105" s="185" t="s">
        <v>1925</v>
      </c>
      <c r="E105" s="185" t="s">
        <v>1926</v>
      </c>
      <c r="F105" s="185">
        <v>4522015</v>
      </c>
      <c r="G105" s="187" t="s">
        <v>1334</v>
      </c>
      <c r="H105" s="190">
        <v>753906</v>
      </c>
      <c r="I105" s="189">
        <v>0</v>
      </c>
    </row>
    <row r="106" spans="1:9" ht="36" x14ac:dyDescent="0.25">
      <c r="A106" s="184">
        <v>104</v>
      </c>
      <c r="B106" s="185" t="s">
        <v>1927</v>
      </c>
      <c r="C106" s="186" t="s">
        <v>1924</v>
      </c>
      <c r="D106" s="185" t="s">
        <v>1928</v>
      </c>
      <c r="E106" s="185" t="s">
        <v>1926</v>
      </c>
      <c r="F106" s="185">
        <v>4542015</v>
      </c>
      <c r="G106" s="187" t="s">
        <v>1682</v>
      </c>
      <c r="H106" s="188">
        <v>753906</v>
      </c>
      <c r="I106" s="189">
        <v>0</v>
      </c>
    </row>
    <row r="107" spans="1:9" ht="48" x14ac:dyDescent="0.25">
      <c r="A107" s="184">
        <v>105</v>
      </c>
      <c r="B107" s="185" t="s">
        <v>1929</v>
      </c>
      <c r="C107" s="186" t="s">
        <v>1930</v>
      </c>
      <c r="D107" s="185" t="s">
        <v>1931</v>
      </c>
      <c r="E107" s="185" t="s">
        <v>1926</v>
      </c>
      <c r="F107" s="185">
        <v>4039126</v>
      </c>
      <c r="G107" s="187" t="s">
        <v>1334</v>
      </c>
      <c r="H107" s="188">
        <v>307061</v>
      </c>
      <c r="I107" s="189">
        <v>0</v>
      </c>
    </row>
    <row r="108" spans="1:9" ht="48" x14ac:dyDescent="0.25">
      <c r="A108" s="184">
        <v>106</v>
      </c>
      <c r="B108" s="185" t="s">
        <v>1932</v>
      </c>
      <c r="C108" s="186" t="s">
        <v>1930</v>
      </c>
      <c r="D108" s="185" t="s">
        <v>1933</v>
      </c>
      <c r="E108" s="185" t="s">
        <v>1926</v>
      </c>
      <c r="F108" s="185" t="s">
        <v>1934</v>
      </c>
      <c r="G108" s="187" t="s">
        <v>1935</v>
      </c>
      <c r="H108" s="188">
        <v>307062</v>
      </c>
      <c r="I108" s="189">
        <v>0</v>
      </c>
    </row>
    <row r="109" spans="1:9" ht="36" x14ac:dyDescent="0.25">
      <c r="A109" s="184">
        <v>107</v>
      </c>
      <c r="B109" s="185" t="s">
        <v>1936</v>
      </c>
      <c r="C109" s="186" t="s">
        <v>1937</v>
      </c>
      <c r="D109" s="185" t="s">
        <v>1938</v>
      </c>
      <c r="E109" s="185" t="s">
        <v>1939</v>
      </c>
      <c r="F109" s="185" t="s">
        <v>1940</v>
      </c>
      <c r="G109" s="187" t="s">
        <v>1551</v>
      </c>
      <c r="H109" s="188">
        <v>224770.51</v>
      </c>
      <c r="I109" s="189">
        <v>0</v>
      </c>
    </row>
    <row r="110" spans="1:9" x14ac:dyDescent="0.25">
      <c r="A110" s="184">
        <v>108</v>
      </c>
      <c r="B110" s="185" t="s">
        <v>1941</v>
      </c>
      <c r="C110" s="186" t="s">
        <v>1942</v>
      </c>
      <c r="D110" s="185" t="s">
        <v>1943</v>
      </c>
      <c r="E110" s="185" t="s">
        <v>1944</v>
      </c>
      <c r="F110" s="185">
        <v>42473870</v>
      </c>
      <c r="G110" s="187" t="s">
        <v>1551</v>
      </c>
      <c r="H110" s="188">
        <v>152482</v>
      </c>
      <c r="I110" s="189">
        <v>0</v>
      </c>
    </row>
    <row r="111" spans="1:9" ht="24" x14ac:dyDescent="0.25">
      <c r="A111" s="184">
        <v>109</v>
      </c>
      <c r="B111" s="185" t="s">
        <v>1945</v>
      </c>
      <c r="C111" s="186" t="s">
        <v>1946</v>
      </c>
      <c r="D111" s="185" t="s">
        <v>1947</v>
      </c>
      <c r="E111" s="185" t="s">
        <v>1939</v>
      </c>
      <c r="F111" s="185" t="s">
        <v>1948</v>
      </c>
      <c r="G111" s="187" t="s">
        <v>1682</v>
      </c>
      <c r="H111" s="188">
        <v>981223</v>
      </c>
      <c r="I111" s="189">
        <v>20723.3</v>
      </c>
    </row>
    <row r="112" spans="1:9" ht="24" x14ac:dyDescent="0.25">
      <c r="A112" s="184">
        <v>110</v>
      </c>
      <c r="B112" s="185" t="s">
        <v>1949</v>
      </c>
      <c r="C112" s="186" t="s">
        <v>1950</v>
      </c>
      <c r="D112" s="185" t="s">
        <v>1951</v>
      </c>
      <c r="E112" s="185" t="s">
        <v>1939</v>
      </c>
      <c r="F112" s="185" t="s">
        <v>1952</v>
      </c>
      <c r="G112" s="187" t="s">
        <v>1551</v>
      </c>
      <c r="H112" s="188">
        <v>775205</v>
      </c>
      <c r="I112" s="189">
        <v>494192.86</v>
      </c>
    </row>
    <row r="113" spans="1:9" ht="24" x14ac:dyDescent="0.25">
      <c r="A113" s="184">
        <v>111</v>
      </c>
      <c r="B113" s="185" t="s">
        <v>1953</v>
      </c>
      <c r="C113" s="186" t="s">
        <v>1954</v>
      </c>
      <c r="D113" s="185" t="s">
        <v>1955</v>
      </c>
      <c r="E113" s="185" t="s">
        <v>1956</v>
      </c>
      <c r="F113" s="240" t="s">
        <v>1957</v>
      </c>
      <c r="G113" s="187" t="s">
        <v>1551</v>
      </c>
      <c r="H113" s="242">
        <v>12800</v>
      </c>
      <c r="I113" s="189">
        <v>0</v>
      </c>
    </row>
    <row r="114" spans="1:9" ht="24" x14ac:dyDescent="0.25">
      <c r="A114" s="184">
        <v>112</v>
      </c>
      <c r="B114" s="185" t="s">
        <v>1958</v>
      </c>
      <c r="C114" s="186" t="s">
        <v>1954</v>
      </c>
      <c r="D114" s="185" t="s">
        <v>1959</v>
      </c>
      <c r="E114" s="185" t="s">
        <v>1956</v>
      </c>
      <c r="F114" s="240" t="s">
        <v>1960</v>
      </c>
      <c r="G114" s="187" t="s">
        <v>1551</v>
      </c>
      <c r="H114" s="242">
        <v>12800</v>
      </c>
      <c r="I114" s="189">
        <v>0</v>
      </c>
    </row>
    <row r="115" spans="1:9" ht="24" x14ac:dyDescent="0.25">
      <c r="A115" s="184">
        <v>113</v>
      </c>
      <c r="B115" s="185" t="s">
        <v>1961</v>
      </c>
      <c r="C115" s="186" t="s">
        <v>1954</v>
      </c>
      <c r="D115" s="185" t="s">
        <v>1962</v>
      </c>
      <c r="E115" s="185" t="s">
        <v>1956</v>
      </c>
      <c r="F115" s="240" t="s">
        <v>1963</v>
      </c>
      <c r="G115" s="187" t="s">
        <v>1334</v>
      </c>
      <c r="H115" s="242">
        <v>12800</v>
      </c>
      <c r="I115" s="189">
        <v>0</v>
      </c>
    </row>
    <row r="116" spans="1:9" x14ac:dyDescent="0.25">
      <c r="A116" s="184">
        <v>114</v>
      </c>
      <c r="B116" s="185" t="s">
        <v>1964</v>
      </c>
      <c r="C116" s="186" t="s">
        <v>1965</v>
      </c>
      <c r="D116" s="185" t="s">
        <v>1966</v>
      </c>
      <c r="E116" s="185" t="s">
        <v>1967</v>
      </c>
      <c r="F116" s="185">
        <v>15054123</v>
      </c>
      <c r="G116" s="187" t="s">
        <v>1551</v>
      </c>
      <c r="H116" s="188">
        <v>3250</v>
      </c>
      <c r="I116" s="189">
        <v>0</v>
      </c>
    </row>
    <row r="117" spans="1:9" ht="24" x14ac:dyDescent="0.25">
      <c r="A117" s="184">
        <v>115</v>
      </c>
      <c r="B117" s="185" t="s">
        <v>1968</v>
      </c>
      <c r="C117" s="186" t="s">
        <v>1965</v>
      </c>
      <c r="D117" s="185" t="s">
        <v>1969</v>
      </c>
      <c r="E117" s="185" t="s">
        <v>1970</v>
      </c>
      <c r="F117" s="185">
        <v>1208150613</v>
      </c>
      <c r="G117" s="187" t="s">
        <v>1682</v>
      </c>
      <c r="H117" s="188">
        <v>12000</v>
      </c>
      <c r="I117" s="189">
        <v>0</v>
      </c>
    </row>
    <row r="118" spans="1:9" x14ac:dyDescent="0.25">
      <c r="A118" s="184">
        <v>116</v>
      </c>
      <c r="B118" s="185" t="s">
        <v>1971</v>
      </c>
      <c r="C118" s="186" t="s">
        <v>1965</v>
      </c>
      <c r="D118" s="185" t="s">
        <v>1972</v>
      </c>
      <c r="E118" s="185" t="s">
        <v>1970</v>
      </c>
      <c r="F118" s="185">
        <v>1202116930</v>
      </c>
      <c r="G118" s="187" t="s">
        <v>1551</v>
      </c>
      <c r="H118" s="188">
        <v>10000</v>
      </c>
      <c r="I118" s="189">
        <v>0</v>
      </c>
    </row>
    <row r="119" spans="1:9" x14ac:dyDescent="0.25">
      <c r="A119" s="184">
        <v>117</v>
      </c>
      <c r="B119" s="185" t="s">
        <v>1973</v>
      </c>
      <c r="C119" s="186" t="s">
        <v>1965</v>
      </c>
      <c r="D119" s="185" t="s">
        <v>1974</v>
      </c>
      <c r="E119" s="185" t="s">
        <v>1970</v>
      </c>
      <c r="F119" s="185">
        <v>1202116932</v>
      </c>
      <c r="G119" s="187" t="s">
        <v>1551</v>
      </c>
      <c r="H119" s="188">
        <v>9000</v>
      </c>
      <c r="I119" s="189">
        <v>0</v>
      </c>
    </row>
    <row r="120" spans="1:9" x14ac:dyDescent="0.25">
      <c r="A120" s="184">
        <v>118</v>
      </c>
      <c r="B120" s="185" t="s">
        <v>1975</v>
      </c>
      <c r="C120" s="186" t="s">
        <v>1965</v>
      </c>
      <c r="D120" s="185" t="s">
        <v>1976</v>
      </c>
      <c r="E120" s="185" t="s">
        <v>1977</v>
      </c>
      <c r="F120" s="185" t="s">
        <v>1978</v>
      </c>
      <c r="G120" s="187" t="s">
        <v>1551</v>
      </c>
      <c r="H120" s="188">
        <v>4700</v>
      </c>
      <c r="I120" s="189">
        <v>0</v>
      </c>
    </row>
    <row r="121" spans="1:9" x14ac:dyDescent="0.25">
      <c r="A121" s="184">
        <v>119</v>
      </c>
      <c r="B121" s="185" t="s">
        <v>1979</v>
      </c>
      <c r="C121" s="186" t="s">
        <v>1965</v>
      </c>
      <c r="D121" s="185" t="s">
        <v>1980</v>
      </c>
      <c r="E121" s="185" t="s">
        <v>1977</v>
      </c>
      <c r="F121" s="185" t="s">
        <v>1981</v>
      </c>
      <c r="G121" s="187" t="s">
        <v>1551</v>
      </c>
      <c r="H121" s="188">
        <v>4700</v>
      </c>
      <c r="I121" s="189">
        <v>0</v>
      </c>
    </row>
    <row r="122" spans="1:9" x14ac:dyDescent="0.25">
      <c r="A122" s="184">
        <v>120</v>
      </c>
      <c r="B122" s="185" t="s">
        <v>1982</v>
      </c>
      <c r="C122" s="186" t="s">
        <v>1965</v>
      </c>
      <c r="D122" s="185" t="s">
        <v>1983</v>
      </c>
      <c r="E122" s="185" t="s">
        <v>1977</v>
      </c>
      <c r="F122" s="185" t="s">
        <v>1984</v>
      </c>
      <c r="G122" s="187" t="s">
        <v>1551</v>
      </c>
      <c r="H122" s="188">
        <v>4700</v>
      </c>
      <c r="I122" s="189">
        <v>0</v>
      </c>
    </row>
    <row r="123" spans="1:9" x14ac:dyDescent="0.25">
      <c r="A123" s="184">
        <v>121</v>
      </c>
      <c r="B123" s="185" t="s">
        <v>1985</v>
      </c>
      <c r="C123" s="186" t="s">
        <v>1965</v>
      </c>
      <c r="D123" s="185" t="s">
        <v>1986</v>
      </c>
      <c r="E123" s="185" t="s">
        <v>1977</v>
      </c>
      <c r="F123" s="185" t="s">
        <v>1987</v>
      </c>
      <c r="G123" s="187" t="s">
        <v>1551</v>
      </c>
      <c r="H123" s="188">
        <v>4700</v>
      </c>
      <c r="I123" s="189">
        <v>0</v>
      </c>
    </row>
    <row r="124" spans="1:9" x14ac:dyDescent="0.25">
      <c r="A124" s="184">
        <v>122</v>
      </c>
      <c r="B124" s="185" t="s">
        <v>1988</v>
      </c>
      <c r="C124" s="186" t="s">
        <v>1965</v>
      </c>
      <c r="D124" s="185" t="s">
        <v>1989</v>
      </c>
      <c r="E124" s="185" t="s">
        <v>1977</v>
      </c>
      <c r="F124" s="185" t="s">
        <v>1990</v>
      </c>
      <c r="G124" s="187" t="s">
        <v>1551</v>
      </c>
      <c r="H124" s="188">
        <v>4700</v>
      </c>
      <c r="I124" s="189">
        <v>0</v>
      </c>
    </row>
    <row r="125" spans="1:9" x14ac:dyDescent="0.25">
      <c r="A125" s="184">
        <v>123</v>
      </c>
      <c r="B125" s="185" t="s">
        <v>1991</v>
      </c>
      <c r="C125" s="186" t="s">
        <v>1965</v>
      </c>
      <c r="D125" s="185" t="s">
        <v>1992</v>
      </c>
      <c r="E125" s="185" t="s">
        <v>1977</v>
      </c>
      <c r="F125" s="185" t="s">
        <v>1993</v>
      </c>
      <c r="G125" s="187" t="s">
        <v>1334</v>
      </c>
      <c r="H125" s="188">
        <v>4950</v>
      </c>
      <c r="I125" s="189">
        <v>0</v>
      </c>
    </row>
    <row r="126" spans="1:9" ht="24" x14ac:dyDescent="0.25">
      <c r="A126" s="184">
        <v>124</v>
      </c>
      <c r="B126" s="185" t="s">
        <v>1994</v>
      </c>
      <c r="C126" s="186" t="s">
        <v>1965</v>
      </c>
      <c r="D126" s="185" t="s">
        <v>1995</v>
      </c>
      <c r="E126" s="185" t="s">
        <v>1977</v>
      </c>
      <c r="F126" s="185" t="s">
        <v>1996</v>
      </c>
      <c r="G126" s="187" t="s">
        <v>1682</v>
      </c>
      <c r="H126" s="188">
        <v>4950</v>
      </c>
      <c r="I126" s="189">
        <v>0</v>
      </c>
    </row>
    <row r="127" spans="1:9" x14ac:dyDescent="0.25">
      <c r="A127" s="184">
        <v>125</v>
      </c>
      <c r="B127" s="185" t="s">
        <v>1997</v>
      </c>
      <c r="C127" s="186" t="s">
        <v>1965</v>
      </c>
      <c r="D127" s="185" t="s">
        <v>1998</v>
      </c>
      <c r="E127" s="185" t="s">
        <v>1977</v>
      </c>
      <c r="F127" s="185" t="s">
        <v>1999</v>
      </c>
      <c r="G127" s="187" t="s">
        <v>1334</v>
      </c>
      <c r="H127" s="188">
        <v>4950</v>
      </c>
      <c r="I127" s="189">
        <v>0</v>
      </c>
    </row>
    <row r="128" spans="1:9" x14ac:dyDescent="0.25">
      <c r="A128" s="184">
        <v>126</v>
      </c>
      <c r="B128" s="185" t="s">
        <v>2000</v>
      </c>
      <c r="C128" s="186" t="s">
        <v>1965</v>
      </c>
      <c r="D128" s="185" t="s">
        <v>2001</v>
      </c>
      <c r="E128" s="185" t="s">
        <v>1977</v>
      </c>
      <c r="F128" s="185" t="s">
        <v>2002</v>
      </c>
      <c r="G128" s="187" t="s">
        <v>1334</v>
      </c>
      <c r="H128" s="188">
        <v>4950</v>
      </c>
      <c r="I128" s="189">
        <v>0</v>
      </c>
    </row>
    <row r="129" spans="1:9" x14ac:dyDescent="0.25">
      <c r="A129" s="184">
        <v>127</v>
      </c>
      <c r="B129" s="185" t="s">
        <v>2003</v>
      </c>
      <c r="C129" s="186" t="s">
        <v>1965</v>
      </c>
      <c r="D129" s="185" t="s">
        <v>2004</v>
      </c>
      <c r="E129" s="185" t="s">
        <v>1977</v>
      </c>
      <c r="F129" s="185" t="s">
        <v>2005</v>
      </c>
      <c r="G129" s="187" t="s">
        <v>1334</v>
      </c>
      <c r="H129" s="188">
        <v>4950</v>
      </c>
      <c r="I129" s="189">
        <v>0</v>
      </c>
    </row>
    <row r="130" spans="1:9" x14ac:dyDescent="0.25">
      <c r="A130" s="184">
        <v>128</v>
      </c>
      <c r="B130" s="185" t="s">
        <v>2006</v>
      </c>
      <c r="C130" s="186" t="s">
        <v>1965</v>
      </c>
      <c r="D130" s="185" t="s">
        <v>2007</v>
      </c>
      <c r="E130" s="185" t="s">
        <v>1977</v>
      </c>
      <c r="F130" s="185" t="s">
        <v>2008</v>
      </c>
      <c r="G130" s="187" t="s">
        <v>1551</v>
      </c>
      <c r="H130" s="188">
        <v>7150</v>
      </c>
      <c r="I130" s="189">
        <v>0</v>
      </c>
    </row>
    <row r="131" spans="1:9" x14ac:dyDescent="0.25">
      <c r="A131" s="184">
        <v>129</v>
      </c>
      <c r="B131" s="185" t="s">
        <v>2009</v>
      </c>
      <c r="C131" s="186" t="s">
        <v>1965</v>
      </c>
      <c r="D131" s="185" t="s">
        <v>2010</v>
      </c>
      <c r="E131" s="185" t="s">
        <v>1977</v>
      </c>
      <c r="F131" s="185" t="s">
        <v>2011</v>
      </c>
      <c r="G131" s="187" t="s">
        <v>1551</v>
      </c>
      <c r="H131" s="188">
        <v>7150</v>
      </c>
      <c r="I131" s="189">
        <v>0</v>
      </c>
    </row>
    <row r="132" spans="1:9" x14ac:dyDescent="0.25">
      <c r="A132" s="184">
        <v>130</v>
      </c>
      <c r="B132" s="185" t="s">
        <v>2012</v>
      </c>
      <c r="C132" s="186" t="s">
        <v>1965</v>
      </c>
      <c r="D132" s="185" t="s">
        <v>2013</v>
      </c>
      <c r="E132" s="185" t="s">
        <v>1977</v>
      </c>
      <c r="F132" s="185" t="s">
        <v>2014</v>
      </c>
      <c r="G132" s="187" t="s">
        <v>1551</v>
      </c>
      <c r="H132" s="188">
        <v>7150</v>
      </c>
      <c r="I132" s="189">
        <v>0</v>
      </c>
    </row>
    <row r="133" spans="1:9" x14ac:dyDescent="0.25">
      <c r="A133" s="184">
        <v>131</v>
      </c>
      <c r="B133" s="185" t="s">
        <v>2015</v>
      </c>
      <c r="C133" s="186" t="s">
        <v>1965</v>
      </c>
      <c r="D133" s="185" t="s">
        <v>2016</v>
      </c>
      <c r="E133" s="185" t="s">
        <v>1977</v>
      </c>
      <c r="F133" s="185" t="s">
        <v>2017</v>
      </c>
      <c r="G133" s="187" t="s">
        <v>1551</v>
      </c>
      <c r="H133" s="188">
        <v>7150</v>
      </c>
      <c r="I133" s="189">
        <v>0</v>
      </c>
    </row>
    <row r="134" spans="1:9" x14ac:dyDescent="0.25">
      <c r="A134" s="184">
        <v>132</v>
      </c>
      <c r="B134" s="185" t="s">
        <v>2018</v>
      </c>
      <c r="C134" s="186" t="s">
        <v>1965</v>
      </c>
      <c r="D134" s="185" t="s">
        <v>2019</v>
      </c>
      <c r="E134" s="185" t="s">
        <v>1977</v>
      </c>
      <c r="F134" s="185" t="s">
        <v>2020</v>
      </c>
      <c r="G134" s="187" t="s">
        <v>1551</v>
      </c>
      <c r="H134" s="188">
        <v>7150</v>
      </c>
      <c r="I134" s="189">
        <v>0</v>
      </c>
    </row>
    <row r="135" spans="1:9" x14ac:dyDescent="0.25">
      <c r="A135" s="184">
        <v>133</v>
      </c>
      <c r="B135" s="185" t="s">
        <v>2021</v>
      </c>
      <c r="C135" s="186" t="s">
        <v>1965</v>
      </c>
      <c r="D135" s="185" t="s">
        <v>2022</v>
      </c>
      <c r="E135" s="185" t="s">
        <v>2023</v>
      </c>
      <c r="F135" s="243">
        <v>20210900498</v>
      </c>
      <c r="G135" s="187" t="s">
        <v>1408</v>
      </c>
      <c r="H135" s="193">
        <v>3303.5</v>
      </c>
      <c r="I135" s="189">
        <v>0</v>
      </c>
    </row>
    <row r="136" spans="1:9" x14ac:dyDescent="0.25">
      <c r="A136" s="184">
        <v>134</v>
      </c>
      <c r="B136" s="185" t="s">
        <v>2024</v>
      </c>
      <c r="C136" s="186" t="s">
        <v>1965</v>
      </c>
      <c r="D136" s="185" t="s">
        <v>2025</v>
      </c>
      <c r="E136" s="185" t="s">
        <v>2023</v>
      </c>
      <c r="F136" s="243">
        <v>20210900499</v>
      </c>
      <c r="G136" s="187" t="s">
        <v>1408</v>
      </c>
      <c r="H136" s="193">
        <v>3303.5</v>
      </c>
      <c r="I136" s="189">
        <v>0</v>
      </c>
    </row>
    <row r="137" spans="1:9" x14ac:dyDescent="0.25">
      <c r="A137" s="184">
        <v>135</v>
      </c>
      <c r="B137" s="185" t="s">
        <v>2026</v>
      </c>
      <c r="C137" s="186" t="s">
        <v>1965</v>
      </c>
      <c r="D137" s="185" t="s">
        <v>2027</v>
      </c>
      <c r="E137" s="185" t="s">
        <v>2023</v>
      </c>
      <c r="F137" s="243">
        <v>20210900500</v>
      </c>
      <c r="G137" s="187" t="s">
        <v>1551</v>
      </c>
      <c r="H137" s="193">
        <v>3303.5</v>
      </c>
      <c r="I137" s="189">
        <v>0</v>
      </c>
    </row>
    <row r="138" spans="1:9" x14ac:dyDescent="0.25">
      <c r="A138" s="184">
        <v>136</v>
      </c>
      <c r="B138" s="185" t="s">
        <v>2028</v>
      </c>
      <c r="C138" s="186" t="s">
        <v>1965</v>
      </c>
      <c r="D138" s="185" t="s">
        <v>2029</v>
      </c>
      <c r="E138" s="185" t="s">
        <v>2023</v>
      </c>
      <c r="F138" s="243">
        <v>20210900501</v>
      </c>
      <c r="G138" s="187" t="s">
        <v>1551</v>
      </c>
      <c r="H138" s="193">
        <v>3303.5</v>
      </c>
      <c r="I138" s="189">
        <v>0</v>
      </c>
    </row>
    <row r="139" spans="1:9" x14ac:dyDescent="0.25">
      <c r="A139" s="184">
        <v>137</v>
      </c>
      <c r="B139" s="185" t="s">
        <v>2030</v>
      </c>
      <c r="C139" s="186" t="s">
        <v>1965</v>
      </c>
      <c r="D139" s="185" t="s">
        <v>2031</v>
      </c>
      <c r="E139" s="185" t="s">
        <v>2023</v>
      </c>
      <c r="F139" s="243">
        <v>20210900502</v>
      </c>
      <c r="G139" s="187" t="s">
        <v>1551</v>
      </c>
      <c r="H139" s="193">
        <v>3303.5</v>
      </c>
      <c r="I139" s="189">
        <v>0</v>
      </c>
    </row>
    <row r="140" spans="1:9" x14ac:dyDescent="0.25">
      <c r="A140" s="184">
        <v>138</v>
      </c>
      <c r="B140" s="185" t="s">
        <v>2032</v>
      </c>
      <c r="C140" s="186" t="s">
        <v>1965</v>
      </c>
      <c r="D140" s="185" t="s">
        <v>2033</v>
      </c>
      <c r="E140" s="185" t="s">
        <v>2023</v>
      </c>
      <c r="F140" s="243">
        <v>20210900503</v>
      </c>
      <c r="G140" s="187" t="s">
        <v>1551</v>
      </c>
      <c r="H140" s="193">
        <v>3303.5</v>
      </c>
      <c r="I140" s="189">
        <v>0</v>
      </c>
    </row>
    <row r="141" spans="1:9" ht="24" x14ac:dyDescent="0.25">
      <c r="A141" s="184">
        <v>139</v>
      </c>
      <c r="B141" s="185" t="s">
        <v>2034</v>
      </c>
      <c r="C141" s="186" t="s">
        <v>2035</v>
      </c>
      <c r="D141" s="185" t="s">
        <v>2036</v>
      </c>
      <c r="E141" s="185" t="s">
        <v>2023</v>
      </c>
      <c r="F141" s="243">
        <v>20210900504</v>
      </c>
      <c r="G141" s="187" t="s">
        <v>1551</v>
      </c>
      <c r="H141" s="188">
        <v>14510</v>
      </c>
      <c r="I141" s="189">
        <v>14268</v>
      </c>
    </row>
    <row r="142" spans="1:9" ht="24" x14ac:dyDescent="0.25">
      <c r="A142" s="184">
        <v>140</v>
      </c>
      <c r="B142" s="185" t="s">
        <v>2037</v>
      </c>
      <c r="C142" s="186" t="s">
        <v>2035</v>
      </c>
      <c r="D142" s="185" t="s">
        <v>2038</v>
      </c>
      <c r="E142" s="185" t="s">
        <v>2023</v>
      </c>
      <c r="F142" s="243">
        <v>20210900505</v>
      </c>
      <c r="G142" s="187" t="s">
        <v>1551</v>
      </c>
      <c r="H142" s="188">
        <v>14510</v>
      </c>
      <c r="I142" s="189">
        <v>14268</v>
      </c>
    </row>
    <row r="143" spans="1:9" ht="24" x14ac:dyDescent="0.25">
      <c r="A143" s="184">
        <v>141</v>
      </c>
      <c r="B143" s="185" t="s">
        <v>2039</v>
      </c>
      <c r="C143" s="186" t="s">
        <v>2035</v>
      </c>
      <c r="D143" s="185" t="s">
        <v>2040</v>
      </c>
      <c r="E143" s="185" t="s">
        <v>2023</v>
      </c>
      <c r="F143" s="243">
        <v>20210900506</v>
      </c>
      <c r="G143" s="187" t="s">
        <v>1551</v>
      </c>
      <c r="H143" s="188">
        <v>14510</v>
      </c>
      <c r="I143" s="189">
        <v>14268</v>
      </c>
    </row>
    <row r="144" spans="1:9" ht="24" x14ac:dyDescent="0.25">
      <c r="A144" s="184">
        <v>142</v>
      </c>
      <c r="B144" s="185" t="s">
        <v>2041</v>
      </c>
      <c r="C144" s="186" t="s">
        <v>2042</v>
      </c>
      <c r="D144" s="185" t="s">
        <v>2043</v>
      </c>
      <c r="E144" s="185" t="s">
        <v>2044</v>
      </c>
      <c r="F144" s="185" t="s">
        <v>2045</v>
      </c>
      <c r="G144" s="187" t="s">
        <v>1329</v>
      </c>
      <c r="H144" s="188">
        <v>600</v>
      </c>
      <c r="I144" s="189">
        <v>0</v>
      </c>
    </row>
    <row r="145" spans="1:9" ht="24" x14ac:dyDescent="0.25">
      <c r="A145" s="184">
        <v>143</v>
      </c>
      <c r="B145" s="185" t="s">
        <v>2046</v>
      </c>
      <c r="C145" s="186" t="s">
        <v>2042</v>
      </c>
      <c r="D145" s="185" t="s">
        <v>2047</v>
      </c>
      <c r="E145" s="185" t="s">
        <v>2048</v>
      </c>
      <c r="F145" s="185" t="s">
        <v>2049</v>
      </c>
      <c r="G145" s="187" t="s">
        <v>1551</v>
      </c>
      <c r="H145" s="188">
        <v>900</v>
      </c>
      <c r="I145" s="189">
        <v>0</v>
      </c>
    </row>
    <row r="146" spans="1:9" ht="24" x14ac:dyDescent="0.25">
      <c r="A146" s="184">
        <v>144</v>
      </c>
      <c r="B146" s="185" t="s">
        <v>2050</v>
      </c>
      <c r="C146" s="186" t="s">
        <v>2042</v>
      </c>
      <c r="D146" s="185" t="s">
        <v>2051</v>
      </c>
      <c r="E146" s="185" t="s">
        <v>1586</v>
      </c>
      <c r="F146" s="185">
        <v>982030</v>
      </c>
      <c r="G146" s="187" t="s">
        <v>1551</v>
      </c>
      <c r="H146" s="188">
        <v>500</v>
      </c>
      <c r="I146" s="189">
        <v>0</v>
      </c>
    </row>
    <row r="147" spans="1:9" x14ac:dyDescent="0.25">
      <c r="A147" s="184">
        <v>145</v>
      </c>
      <c r="B147" s="185" t="s">
        <v>2052</v>
      </c>
      <c r="C147" s="186" t="s">
        <v>1245</v>
      </c>
      <c r="D147" s="185" t="s">
        <v>2053</v>
      </c>
      <c r="E147" s="185" t="s">
        <v>2054</v>
      </c>
      <c r="F147" s="185">
        <v>10076043</v>
      </c>
      <c r="G147" s="187" t="s">
        <v>1333</v>
      </c>
      <c r="H147" s="188">
        <v>13166.25</v>
      </c>
      <c r="I147" s="189">
        <v>0</v>
      </c>
    </row>
    <row r="148" spans="1:9" x14ac:dyDescent="0.25">
      <c r="A148" s="184">
        <v>146</v>
      </c>
      <c r="B148" s="185" t="s">
        <v>2055</v>
      </c>
      <c r="C148" s="186" t="s">
        <v>1245</v>
      </c>
      <c r="D148" s="185" t="s">
        <v>2056</v>
      </c>
      <c r="E148" s="185" t="s">
        <v>2054</v>
      </c>
      <c r="F148" s="185">
        <v>10076054</v>
      </c>
      <c r="G148" s="187" t="s">
        <v>1551</v>
      </c>
      <c r="H148" s="188">
        <v>13166.25</v>
      </c>
      <c r="I148" s="189">
        <v>0</v>
      </c>
    </row>
    <row r="149" spans="1:9" x14ac:dyDescent="0.25">
      <c r="A149" s="184">
        <v>147</v>
      </c>
      <c r="B149" s="185" t="s">
        <v>2057</v>
      </c>
      <c r="C149" s="186" t="s">
        <v>1245</v>
      </c>
      <c r="D149" s="185" t="s">
        <v>2058</v>
      </c>
      <c r="E149" s="185" t="s">
        <v>2054</v>
      </c>
      <c r="F149" s="185">
        <v>10076056</v>
      </c>
      <c r="G149" s="187" t="s">
        <v>1551</v>
      </c>
      <c r="H149" s="188">
        <v>13166.25</v>
      </c>
      <c r="I149" s="189">
        <v>0</v>
      </c>
    </row>
    <row r="150" spans="1:9" x14ac:dyDescent="0.25">
      <c r="A150" s="184">
        <v>148</v>
      </c>
      <c r="B150" s="185" t="s">
        <v>2059</v>
      </c>
      <c r="C150" s="186" t="s">
        <v>1245</v>
      </c>
      <c r="D150" s="185" t="s">
        <v>2060</v>
      </c>
      <c r="E150" s="185" t="s">
        <v>2061</v>
      </c>
      <c r="F150" s="185" t="s">
        <v>2062</v>
      </c>
      <c r="G150" s="187" t="s">
        <v>2063</v>
      </c>
      <c r="H150" s="188">
        <v>4961</v>
      </c>
      <c r="I150" s="189">
        <v>0</v>
      </c>
    </row>
    <row r="151" spans="1:9" x14ac:dyDescent="0.25">
      <c r="A151" s="184">
        <v>149</v>
      </c>
      <c r="B151" s="185" t="s">
        <v>2064</v>
      </c>
      <c r="C151" s="186" t="s">
        <v>1245</v>
      </c>
      <c r="D151" s="185" t="s">
        <v>2065</v>
      </c>
      <c r="E151" s="185" t="s">
        <v>2066</v>
      </c>
      <c r="F151" s="185">
        <v>30703956</v>
      </c>
      <c r="G151" s="187" t="s">
        <v>1334</v>
      </c>
      <c r="H151" s="188">
        <v>26928</v>
      </c>
      <c r="I151" s="189">
        <v>0</v>
      </c>
    </row>
    <row r="152" spans="1:9" x14ac:dyDescent="0.25">
      <c r="A152" s="184">
        <v>150</v>
      </c>
      <c r="B152" s="185" t="s">
        <v>2067</v>
      </c>
      <c r="C152" s="186" t="s">
        <v>2068</v>
      </c>
      <c r="D152" s="185" t="s">
        <v>2069</v>
      </c>
      <c r="E152" s="185" t="s">
        <v>2054</v>
      </c>
      <c r="F152" s="194">
        <v>9108083</v>
      </c>
      <c r="G152" s="187" t="s">
        <v>1408</v>
      </c>
      <c r="H152" s="188">
        <v>5343.8</v>
      </c>
      <c r="I152" s="189">
        <v>0</v>
      </c>
    </row>
    <row r="153" spans="1:9" ht="24" x14ac:dyDescent="0.25">
      <c r="A153" s="184">
        <v>151</v>
      </c>
      <c r="B153" s="185" t="s">
        <v>2070</v>
      </c>
      <c r="C153" s="186" t="s">
        <v>2071</v>
      </c>
      <c r="D153" s="185" t="s">
        <v>2072</v>
      </c>
      <c r="E153" s="185" t="s">
        <v>2054</v>
      </c>
      <c r="F153" s="194" t="s">
        <v>2073</v>
      </c>
      <c r="G153" s="187" t="s">
        <v>1334</v>
      </c>
      <c r="H153" s="188">
        <v>5343.8</v>
      </c>
      <c r="I153" s="189">
        <v>0</v>
      </c>
    </row>
    <row r="154" spans="1:9" x14ac:dyDescent="0.25">
      <c r="A154" s="184">
        <v>152</v>
      </c>
      <c r="B154" s="185" t="s">
        <v>2074</v>
      </c>
      <c r="C154" s="186" t="s">
        <v>2071</v>
      </c>
      <c r="D154" s="185" t="s">
        <v>2075</v>
      </c>
      <c r="E154" s="185" t="s">
        <v>2054</v>
      </c>
      <c r="F154" s="194" t="s">
        <v>2076</v>
      </c>
      <c r="G154" s="187" t="s">
        <v>1329</v>
      </c>
      <c r="H154" s="188">
        <v>5343.8</v>
      </c>
      <c r="I154" s="189">
        <v>0</v>
      </c>
    </row>
    <row r="155" spans="1:9" x14ac:dyDescent="0.25">
      <c r="A155" s="184">
        <v>153</v>
      </c>
      <c r="B155" s="185" t="s">
        <v>2077</v>
      </c>
      <c r="C155" s="186" t="s">
        <v>2068</v>
      </c>
      <c r="D155" s="185" t="s">
        <v>2078</v>
      </c>
      <c r="E155" s="185" t="s">
        <v>1827</v>
      </c>
      <c r="F155" s="194">
        <v>150102665</v>
      </c>
      <c r="G155" s="187" t="s">
        <v>1566</v>
      </c>
      <c r="H155" s="188">
        <v>36424.800000000003</v>
      </c>
      <c r="I155" s="189">
        <v>0</v>
      </c>
    </row>
    <row r="156" spans="1:9" x14ac:dyDescent="0.25">
      <c r="A156" s="184">
        <v>154</v>
      </c>
      <c r="B156" s="185" t="s">
        <v>2079</v>
      </c>
      <c r="C156" s="186" t="s">
        <v>2068</v>
      </c>
      <c r="D156" s="185" t="s">
        <v>2080</v>
      </c>
      <c r="E156" s="185" t="s">
        <v>1827</v>
      </c>
      <c r="F156" s="194">
        <v>150102666</v>
      </c>
      <c r="G156" s="187" t="s">
        <v>1551</v>
      </c>
      <c r="H156" s="188">
        <v>36424.800000000003</v>
      </c>
      <c r="I156" s="189">
        <v>0</v>
      </c>
    </row>
    <row r="157" spans="1:9" x14ac:dyDescent="0.25">
      <c r="A157" s="184">
        <v>155</v>
      </c>
      <c r="B157" s="185" t="s">
        <v>2081</v>
      </c>
      <c r="C157" s="186" t="s">
        <v>2068</v>
      </c>
      <c r="D157" s="185" t="s">
        <v>2082</v>
      </c>
      <c r="E157" s="185" t="s">
        <v>1827</v>
      </c>
      <c r="F157" s="194">
        <v>150102667</v>
      </c>
      <c r="G157" s="187" t="s">
        <v>1750</v>
      </c>
      <c r="H157" s="188">
        <v>36424.800000000003</v>
      </c>
      <c r="I157" s="189">
        <v>0</v>
      </c>
    </row>
    <row r="158" spans="1:9" x14ac:dyDescent="0.25">
      <c r="A158" s="184">
        <v>156</v>
      </c>
      <c r="B158" s="185" t="s">
        <v>2083</v>
      </c>
      <c r="C158" s="186" t="s">
        <v>2071</v>
      </c>
      <c r="D158" s="185" t="s">
        <v>2084</v>
      </c>
      <c r="E158" s="185" t="s">
        <v>1827</v>
      </c>
      <c r="F158" s="194">
        <v>150512968</v>
      </c>
      <c r="G158" s="187" t="s">
        <v>2063</v>
      </c>
      <c r="H158" s="188">
        <v>36424.800000000003</v>
      </c>
      <c r="I158" s="189">
        <v>0</v>
      </c>
    </row>
    <row r="159" spans="1:9" ht="24" x14ac:dyDescent="0.25">
      <c r="A159" s="184">
        <v>157</v>
      </c>
      <c r="B159" s="185" t="s">
        <v>2085</v>
      </c>
      <c r="C159" s="186" t="s">
        <v>2071</v>
      </c>
      <c r="D159" s="185" t="s">
        <v>2086</v>
      </c>
      <c r="E159" s="185" t="s">
        <v>1827</v>
      </c>
      <c r="F159" s="194">
        <v>150719695</v>
      </c>
      <c r="G159" s="187" t="s">
        <v>1682</v>
      </c>
      <c r="H159" s="188">
        <v>36424.800000000003</v>
      </c>
      <c r="I159" s="189">
        <v>0</v>
      </c>
    </row>
    <row r="160" spans="1:9" ht="24" x14ac:dyDescent="0.25">
      <c r="A160" s="184">
        <v>158</v>
      </c>
      <c r="B160" s="185" t="s">
        <v>2087</v>
      </c>
      <c r="C160" s="186" t="s">
        <v>2088</v>
      </c>
      <c r="D160" s="185" t="s">
        <v>2089</v>
      </c>
      <c r="E160" s="185" t="s">
        <v>2090</v>
      </c>
      <c r="F160" s="185" t="s">
        <v>2091</v>
      </c>
      <c r="G160" s="187" t="s">
        <v>1551</v>
      </c>
      <c r="H160" s="188">
        <v>308238</v>
      </c>
      <c r="I160" s="189">
        <v>0</v>
      </c>
    </row>
    <row r="161" spans="1:9" ht="24" x14ac:dyDescent="0.25">
      <c r="A161" s="184">
        <v>159</v>
      </c>
      <c r="B161" s="185" t="s">
        <v>2092</v>
      </c>
      <c r="C161" s="186" t="s">
        <v>2093</v>
      </c>
      <c r="D161" s="185" t="s">
        <v>2094</v>
      </c>
      <c r="E161" s="185" t="s">
        <v>2095</v>
      </c>
      <c r="F161" s="185">
        <v>12750006</v>
      </c>
      <c r="G161" s="187" t="s">
        <v>1334</v>
      </c>
      <c r="H161" s="188">
        <v>153765</v>
      </c>
      <c r="I161" s="189">
        <v>0</v>
      </c>
    </row>
    <row r="162" spans="1:9" ht="24" x14ac:dyDescent="0.25">
      <c r="A162" s="184">
        <v>160</v>
      </c>
      <c r="B162" s="185" t="s">
        <v>2096</v>
      </c>
      <c r="C162" s="186" t="s">
        <v>2093</v>
      </c>
      <c r="D162" s="185" t="s">
        <v>2097</v>
      </c>
      <c r="E162" s="185" t="s">
        <v>2095</v>
      </c>
      <c r="F162" s="185">
        <v>12790002</v>
      </c>
      <c r="G162" s="187" t="s">
        <v>1750</v>
      </c>
      <c r="H162" s="188">
        <v>153765</v>
      </c>
      <c r="I162" s="189">
        <v>0</v>
      </c>
    </row>
    <row r="163" spans="1:9" ht="24" x14ac:dyDescent="0.25">
      <c r="A163" s="184">
        <v>161</v>
      </c>
      <c r="B163" s="185" t="s">
        <v>2098</v>
      </c>
      <c r="C163" s="186" t="s">
        <v>2093</v>
      </c>
      <c r="D163" s="185" t="s">
        <v>2099</v>
      </c>
      <c r="E163" s="185" t="s">
        <v>2100</v>
      </c>
      <c r="F163" s="185">
        <v>32325604</v>
      </c>
      <c r="G163" s="187" t="s">
        <v>1334</v>
      </c>
      <c r="H163" s="188">
        <v>8000</v>
      </c>
      <c r="I163" s="189">
        <v>0</v>
      </c>
    </row>
    <row r="164" spans="1:9" ht="24" x14ac:dyDescent="0.25">
      <c r="A164" s="184">
        <v>162</v>
      </c>
      <c r="B164" s="185" t="s">
        <v>2101</v>
      </c>
      <c r="C164" s="186" t="s">
        <v>2102</v>
      </c>
      <c r="D164" s="185" t="s">
        <v>2103</v>
      </c>
      <c r="E164" s="185" t="s">
        <v>1840</v>
      </c>
      <c r="F164" s="185" t="s">
        <v>1716</v>
      </c>
      <c r="G164" s="187" t="s">
        <v>2104</v>
      </c>
      <c r="H164" s="188">
        <v>15730</v>
      </c>
      <c r="I164" s="188">
        <v>15730</v>
      </c>
    </row>
    <row r="165" spans="1:9" ht="24" x14ac:dyDescent="0.25">
      <c r="A165" s="184">
        <v>163</v>
      </c>
      <c r="B165" s="185" t="s">
        <v>2105</v>
      </c>
      <c r="C165" s="186" t="s">
        <v>2106</v>
      </c>
      <c r="D165" s="185" t="s">
        <v>2107</v>
      </c>
      <c r="E165" s="185" t="s">
        <v>2054</v>
      </c>
      <c r="F165" s="185" t="s">
        <v>1716</v>
      </c>
      <c r="G165" s="187" t="s">
        <v>1334</v>
      </c>
      <c r="H165" s="188">
        <v>10000</v>
      </c>
      <c r="I165" s="189">
        <v>0</v>
      </c>
    </row>
    <row r="166" spans="1:9" ht="24" x14ac:dyDescent="0.25">
      <c r="A166" s="184">
        <v>164</v>
      </c>
      <c r="B166" s="185" t="s">
        <v>2108</v>
      </c>
      <c r="C166" s="186" t="s">
        <v>2106</v>
      </c>
      <c r="D166" s="185" t="s">
        <v>2109</v>
      </c>
      <c r="E166" s="185" t="s">
        <v>2110</v>
      </c>
      <c r="F166" s="185" t="s">
        <v>2111</v>
      </c>
      <c r="G166" s="187" t="s">
        <v>1682</v>
      </c>
      <c r="H166" s="188">
        <v>3600</v>
      </c>
      <c r="I166" s="189">
        <v>0</v>
      </c>
    </row>
    <row r="167" spans="1:9" ht="24" x14ac:dyDescent="0.25">
      <c r="A167" s="184">
        <v>165</v>
      </c>
      <c r="B167" s="185" t="s">
        <v>2112</v>
      </c>
      <c r="C167" s="186" t="s">
        <v>2106</v>
      </c>
      <c r="D167" s="185" t="s">
        <v>2113</v>
      </c>
      <c r="E167" s="185" t="s">
        <v>2110</v>
      </c>
      <c r="F167" s="185" t="s">
        <v>2114</v>
      </c>
      <c r="G167" s="187" t="s">
        <v>1551</v>
      </c>
      <c r="H167" s="188">
        <v>3600</v>
      </c>
      <c r="I167" s="189">
        <v>0</v>
      </c>
    </row>
    <row r="168" spans="1:9" ht="24" x14ac:dyDescent="0.25">
      <c r="A168" s="184">
        <v>166</v>
      </c>
      <c r="B168" s="185" t="s">
        <v>2115</v>
      </c>
      <c r="C168" s="186" t="s">
        <v>2116</v>
      </c>
      <c r="D168" s="185" t="s">
        <v>2117</v>
      </c>
      <c r="E168" s="185" t="s">
        <v>2118</v>
      </c>
      <c r="F168" s="185" t="s">
        <v>2119</v>
      </c>
      <c r="G168" s="187" t="s">
        <v>1750</v>
      </c>
      <c r="H168" s="188">
        <v>34125</v>
      </c>
      <c r="I168" s="189">
        <v>0</v>
      </c>
    </row>
    <row r="169" spans="1:9" ht="24" x14ac:dyDescent="0.25">
      <c r="A169" s="184">
        <v>167</v>
      </c>
      <c r="B169" s="185" t="s">
        <v>2120</v>
      </c>
      <c r="C169" s="186" t="s">
        <v>2116</v>
      </c>
      <c r="D169" s="185" t="s">
        <v>2121</v>
      </c>
      <c r="E169" s="185" t="s">
        <v>2118</v>
      </c>
      <c r="F169" s="185" t="s">
        <v>2122</v>
      </c>
      <c r="G169" s="187" t="s">
        <v>1682</v>
      </c>
      <c r="H169" s="188">
        <v>34125</v>
      </c>
      <c r="I169" s="189">
        <v>0</v>
      </c>
    </row>
    <row r="170" spans="1:9" ht="24" x14ac:dyDescent="0.25">
      <c r="A170" s="184">
        <v>168</v>
      </c>
      <c r="B170" s="185" t="s">
        <v>2123</v>
      </c>
      <c r="C170" s="186" t="s">
        <v>2116</v>
      </c>
      <c r="D170" s="185" t="s">
        <v>2124</v>
      </c>
      <c r="E170" s="185" t="s">
        <v>2118</v>
      </c>
      <c r="F170" s="185" t="s">
        <v>2125</v>
      </c>
      <c r="G170" s="187" t="s">
        <v>1810</v>
      </c>
      <c r="H170" s="188">
        <v>34125</v>
      </c>
      <c r="I170" s="189">
        <v>0</v>
      </c>
    </row>
    <row r="171" spans="1:9" ht="24" x14ac:dyDescent="0.25">
      <c r="A171" s="184">
        <v>169</v>
      </c>
      <c r="B171" s="185" t="s">
        <v>2126</v>
      </c>
      <c r="C171" s="186" t="s">
        <v>2127</v>
      </c>
      <c r="D171" s="185" t="s">
        <v>2128</v>
      </c>
      <c r="E171" s="185" t="s">
        <v>2129</v>
      </c>
      <c r="F171" s="185">
        <v>170706427</v>
      </c>
      <c r="G171" s="187" t="s">
        <v>1682</v>
      </c>
      <c r="H171" s="188">
        <v>22900</v>
      </c>
      <c r="I171" s="189">
        <v>12325</v>
      </c>
    </row>
    <row r="172" spans="1:9" ht="24" x14ac:dyDescent="0.25">
      <c r="A172" s="184">
        <v>170</v>
      </c>
      <c r="B172" s="185" t="s">
        <v>2130</v>
      </c>
      <c r="C172" s="186" t="s">
        <v>2127</v>
      </c>
      <c r="D172" s="185" t="s">
        <v>2131</v>
      </c>
      <c r="E172" s="185" t="s">
        <v>2129</v>
      </c>
      <c r="F172" s="185">
        <v>170706433</v>
      </c>
      <c r="G172" s="187" t="s">
        <v>1329</v>
      </c>
      <c r="H172" s="188">
        <v>22900</v>
      </c>
      <c r="I172" s="189">
        <v>12323.83</v>
      </c>
    </row>
    <row r="173" spans="1:9" ht="24" x14ac:dyDescent="0.25">
      <c r="A173" s="184">
        <v>171</v>
      </c>
      <c r="B173" s="185" t="s">
        <v>2132</v>
      </c>
      <c r="C173" s="186" t="s">
        <v>2127</v>
      </c>
      <c r="D173" s="185" t="s">
        <v>2133</v>
      </c>
      <c r="E173" s="185" t="s">
        <v>2129</v>
      </c>
      <c r="F173" s="185">
        <v>170706435</v>
      </c>
      <c r="G173" s="187" t="s">
        <v>1408</v>
      </c>
      <c r="H173" s="188">
        <v>22900</v>
      </c>
      <c r="I173" s="189">
        <v>12323.83</v>
      </c>
    </row>
    <row r="174" spans="1:9" ht="24" x14ac:dyDescent="0.25">
      <c r="A174" s="184">
        <v>172</v>
      </c>
      <c r="B174" s="185" t="s">
        <v>2134</v>
      </c>
      <c r="C174" s="186" t="s">
        <v>2127</v>
      </c>
      <c r="D174" s="185" t="s">
        <v>2135</v>
      </c>
      <c r="E174" s="185" t="s">
        <v>2129</v>
      </c>
      <c r="F174" s="185">
        <v>170706386</v>
      </c>
      <c r="G174" s="187" t="s">
        <v>1334</v>
      </c>
      <c r="H174" s="188">
        <v>21400</v>
      </c>
      <c r="I174" s="189">
        <v>20804</v>
      </c>
    </row>
    <row r="175" spans="1:9" ht="24" x14ac:dyDescent="0.25">
      <c r="A175" s="184">
        <v>173</v>
      </c>
      <c r="B175" s="185" t="s">
        <v>2136</v>
      </c>
      <c r="C175" s="186" t="s">
        <v>2127</v>
      </c>
      <c r="D175" s="185" t="s">
        <v>2137</v>
      </c>
      <c r="E175" s="185" t="s">
        <v>2129</v>
      </c>
      <c r="F175" s="185">
        <v>170706393</v>
      </c>
      <c r="G175" s="187" t="s">
        <v>1551</v>
      </c>
      <c r="H175" s="188">
        <v>21400</v>
      </c>
      <c r="I175" s="189">
        <v>20804</v>
      </c>
    </row>
    <row r="176" spans="1:9" ht="24" x14ac:dyDescent="0.25">
      <c r="A176" s="184">
        <v>174</v>
      </c>
      <c r="B176" s="185" t="s">
        <v>2138</v>
      </c>
      <c r="C176" s="186" t="s">
        <v>2139</v>
      </c>
      <c r="D176" s="185" t="s">
        <v>2140</v>
      </c>
      <c r="E176" s="185" t="s">
        <v>2141</v>
      </c>
      <c r="F176" s="185" t="s">
        <v>2142</v>
      </c>
      <c r="G176" s="187" t="s">
        <v>1735</v>
      </c>
      <c r="H176" s="188">
        <v>155000</v>
      </c>
      <c r="I176" s="189">
        <v>88378</v>
      </c>
    </row>
    <row r="177" spans="1:9" ht="24" x14ac:dyDescent="0.25">
      <c r="A177" s="184">
        <v>175</v>
      </c>
      <c r="B177" s="185" t="s">
        <v>2143</v>
      </c>
      <c r="C177" s="186" t="s">
        <v>2139</v>
      </c>
      <c r="D177" s="185" t="s">
        <v>2144</v>
      </c>
      <c r="E177" s="185" t="s">
        <v>2141</v>
      </c>
      <c r="F177" s="185" t="s">
        <v>2145</v>
      </c>
      <c r="G177" s="187" t="s">
        <v>1551</v>
      </c>
      <c r="H177" s="188">
        <v>155000</v>
      </c>
      <c r="I177" s="189">
        <v>88378</v>
      </c>
    </row>
    <row r="178" spans="1:9" ht="24" x14ac:dyDescent="0.25">
      <c r="A178" s="184">
        <v>176</v>
      </c>
      <c r="B178" s="185" t="s">
        <v>2146</v>
      </c>
      <c r="C178" s="186" t="s">
        <v>2147</v>
      </c>
      <c r="D178" s="185" t="s">
        <v>2148</v>
      </c>
      <c r="E178" s="185" t="s">
        <v>2149</v>
      </c>
      <c r="F178" s="185">
        <v>1009116</v>
      </c>
      <c r="G178" s="187" t="s">
        <v>2150</v>
      </c>
      <c r="H178" s="188">
        <v>1300725</v>
      </c>
      <c r="I178" s="189">
        <v>0</v>
      </c>
    </row>
    <row r="179" spans="1:9" ht="48" x14ac:dyDescent="0.25">
      <c r="A179" s="184">
        <v>177</v>
      </c>
      <c r="B179" s="185" t="s">
        <v>2151</v>
      </c>
      <c r="C179" s="186" t="s">
        <v>2152</v>
      </c>
      <c r="D179" s="185" t="s">
        <v>2153</v>
      </c>
      <c r="E179" s="185" t="s">
        <v>2154</v>
      </c>
      <c r="F179" s="185" t="s">
        <v>2155</v>
      </c>
      <c r="G179" s="187" t="s">
        <v>2150</v>
      </c>
      <c r="H179" s="188">
        <v>4469543</v>
      </c>
      <c r="I179" s="189">
        <v>0</v>
      </c>
    </row>
    <row r="180" spans="1:9" x14ac:dyDescent="0.25">
      <c r="A180" s="184">
        <v>178</v>
      </c>
      <c r="B180" s="185" t="s">
        <v>2156</v>
      </c>
      <c r="C180" s="186" t="s">
        <v>2157</v>
      </c>
      <c r="D180" s="185" t="s">
        <v>2158</v>
      </c>
      <c r="E180" s="185" t="s">
        <v>2159</v>
      </c>
      <c r="F180" s="185" t="s">
        <v>2160</v>
      </c>
      <c r="G180" s="187" t="s">
        <v>2161</v>
      </c>
      <c r="H180" s="188">
        <v>55675</v>
      </c>
      <c r="I180" s="189">
        <v>0</v>
      </c>
    </row>
    <row r="181" spans="1:9" x14ac:dyDescent="0.25">
      <c r="A181" s="184">
        <v>179</v>
      </c>
      <c r="B181" s="185" t="s">
        <v>2162</v>
      </c>
      <c r="C181" s="186" t="s">
        <v>2157</v>
      </c>
      <c r="D181" s="185" t="s">
        <v>2163</v>
      </c>
      <c r="E181" s="185" t="s">
        <v>2159</v>
      </c>
      <c r="F181" s="185" t="s">
        <v>2164</v>
      </c>
      <c r="G181" s="187" t="s">
        <v>1551</v>
      </c>
      <c r="H181" s="188">
        <v>55675</v>
      </c>
      <c r="I181" s="189">
        <v>0</v>
      </c>
    </row>
    <row r="182" spans="1:9" x14ac:dyDescent="0.25">
      <c r="A182" s="184">
        <v>180</v>
      </c>
      <c r="B182" s="185" t="s">
        <v>2165</v>
      </c>
      <c r="C182" s="186" t="s">
        <v>2157</v>
      </c>
      <c r="D182" s="185" t="s">
        <v>2166</v>
      </c>
      <c r="E182" s="185" t="s">
        <v>2159</v>
      </c>
      <c r="F182" s="185" t="s">
        <v>2167</v>
      </c>
      <c r="G182" s="187" t="s">
        <v>1551</v>
      </c>
      <c r="H182" s="188">
        <v>55675</v>
      </c>
      <c r="I182" s="189">
        <v>0</v>
      </c>
    </row>
    <row r="183" spans="1:9" x14ac:dyDescent="0.25">
      <c r="A183" s="184">
        <v>181</v>
      </c>
      <c r="B183" s="185" t="s">
        <v>2168</v>
      </c>
      <c r="C183" s="186" t="s">
        <v>2169</v>
      </c>
      <c r="D183" s="185" t="s">
        <v>2170</v>
      </c>
      <c r="E183" s="185" t="s">
        <v>2159</v>
      </c>
      <c r="F183" s="185" t="s">
        <v>2171</v>
      </c>
      <c r="G183" s="187" t="s">
        <v>1551</v>
      </c>
      <c r="H183" s="188">
        <v>55675</v>
      </c>
      <c r="I183" s="189">
        <v>0</v>
      </c>
    </row>
    <row r="184" spans="1:9" x14ac:dyDescent="0.25">
      <c r="A184" s="184">
        <v>182</v>
      </c>
      <c r="B184" s="185" t="s">
        <v>2172</v>
      </c>
      <c r="C184" s="186" t="s">
        <v>2157</v>
      </c>
      <c r="D184" s="185" t="s">
        <v>2173</v>
      </c>
      <c r="E184" s="185" t="s">
        <v>2159</v>
      </c>
      <c r="F184" s="185" t="s">
        <v>2174</v>
      </c>
      <c r="G184" s="187" t="s">
        <v>1551</v>
      </c>
      <c r="H184" s="188">
        <v>55675</v>
      </c>
      <c r="I184" s="189">
        <v>0</v>
      </c>
    </row>
    <row r="185" spans="1:9" x14ac:dyDescent="0.25">
      <c r="A185" s="184">
        <v>183</v>
      </c>
      <c r="B185" s="185" t="s">
        <v>2175</v>
      </c>
      <c r="C185" s="186" t="s">
        <v>2157</v>
      </c>
      <c r="D185" s="185" t="s">
        <v>2176</v>
      </c>
      <c r="E185" s="185" t="s">
        <v>2159</v>
      </c>
      <c r="F185" s="185" t="s">
        <v>2177</v>
      </c>
      <c r="G185" s="187" t="s">
        <v>2063</v>
      </c>
      <c r="H185" s="188">
        <v>55675</v>
      </c>
      <c r="I185" s="189">
        <v>0</v>
      </c>
    </row>
    <row r="186" spans="1:9" ht="24" x14ac:dyDescent="0.25">
      <c r="A186" s="184">
        <v>184</v>
      </c>
      <c r="B186" s="185" t="s">
        <v>2178</v>
      </c>
      <c r="C186" s="186" t="s">
        <v>2179</v>
      </c>
      <c r="D186" s="185" t="s">
        <v>2180</v>
      </c>
      <c r="E186" s="185" t="s">
        <v>2181</v>
      </c>
      <c r="F186" s="185">
        <v>3820</v>
      </c>
      <c r="G186" s="187" t="s">
        <v>1551</v>
      </c>
      <c r="H186" s="188">
        <v>32400</v>
      </c>
      <c r="I186" s="189">
        <v>0</v>
      </c>
    </row>
    <row r="187" spans="1:9" ht="24" x14ac:dyDescent="0.25">
      <c r="A187" s="184">
        <v>185</v>
      </c>
      <c r="B187" s="185" t="s">
        <v>2182</v>
      </c>
      <c r="C187" s="186" t="s">
        <v>2179</v>
      </c>
      <c r="D187" s="185" t="s">
        <v>2183</v>
      </c>
      <c r="E187" s="185" t="s">
        <v>2181</v>
      </c>
      <c r="F187" s="185">
        <v>3822</v>
      </c>
      <c r="G187" s="187" t="s">
        <v>1551</v>
      </c>
      <c r="H187" s="188">
        <v>32400</v>
      </c>
      <c r="I187" s="189">
        <v>0</v>
      </c>
    </row>
    <row r="188" spans="1:9" x14ac:dyDescent="0.25">
      <c r="A188" s="184">
        <v>186</v>
      </c>
      <c r="B188" s="185" t="s">
        <v>2184</v>
      </c>
      <c r="C188" s="186" t="s">
        <v>2185</v>
      </c>
      <c r="D188" s="185" t="s">
        <v>2186</v>
      </c>
      <c r="E188" s="185" t="s">
        <v>2187</v>
      </c>
      <c r="F188" s="185" t="s">
        <v>2188</v>
      </c>
      <c r="G188" s="187" t="s">
        <v>1551</v>
      </c>
      <c r="H188" s="188">
        <v>31600.6</v>
      </c>
      <c r="I188" s="189">
        <v>0</v>
      </c>
    </row>
    <row r="189" spans="1:9" x14ac:dyDescent="0.25">
      <c r="A189" s="184">
        <v>187</v>
      </c>
      <c r="B189" s="185" t="s">
        <v>2189</v>
      </c>
      <c r="C189" s="186" t="s">
        <v>2185</v>
      </c>
      <c r="D189" s="185" t="s">
        <v>2190</v>
      </c>
      <c r="E189" s="185" t="s">
        <v>2187</v>
      </c>
      <c r="F189" s="185" t="s">
        <v>2191</v>
      </c>
      <c r="G189" s="187" t="s">
        <v>1750</v>
      </c>
      <c r="H189" s="188">
        <v>31600.6</v>
      </c>
      <c r="I189" s="189">
        <v>0</v>
      </c>
    </row>
    <row r="190" spans="1:9" x14ac:dyDescent="0.25">
      <c r="A190" s="184">
        <v>188</v>
      </c>
      <c r="B190" s="185" t="s">
        <v>2192</v>
      </c>
      <c r="C190" s="186" t="s">
        <v>2185</v>
      </c>
      <c r="D190" s="185" t="s">
        <v>2193</v>
      </c>
      <c r="E190" s="185" t="s">
        <v>2187</v>
      </c>
      <c r="F190" s="185" t="s">
        <v>2194</v>
      </c>
      <c r="G190" s="187" t="s">
        <v>1408</v>
      </c>
      <c r="H190" s="188">
        <v>31600.6</v>
      </c>
      <c r="I190" s="189">
        <v>0</v>
      </c>
    </row>
    <row r="191" spans="1:9" x14ac:dyDescent="0.25">
      <c r="A191" s="184">
        <v>189</v>
      </c>
      <c r="B191" s="185" t="s">
        <v>2195</v>
      </c>
      <c r="C191" s="186" t="s">
        <v>2185</v>
      </c>
      <c r="D191" s="185" t="s">
        <v>2196</v>
      </c>
      <c r="E191" s="185" t="s">
        <v>2187</v>
      </c>
      <c r="F191" s="185" t="s">
        <v>2197</v>
      </c>
      <c r="G191" s="187" t="s">
        <v>1334</v>
      </c>
      <c r="H191" s="188">
        <v>31600.6</v>
      </c>
      <c r="I191" s="189">
        <v>0</v>
      </c>
    </row>
    <row r="192" spans="1:9" x14ac:dyDescent="0.25">
      <c r="A192" s="184">
        <v>190</v>
      </c>
      <c r="B192" s="185" t="s">
        <v>2198</v>
      </c>
      <c r="C192" s="186" t="s">
        <v>2185</v>
      </c>
      <c r="D192" s="185" t="s">
        <v>2199</v>
      </c>
      <c r="E192" s="185" t="s">
        <v>2187</v>
      </c>
      <c r="F192" s="185" t="s">
        <v>2200</v>
      </c>
      <c r="G192" s="187" t="s">
        <v>1566</v>
      </c>
      <c r="H192" s="188">
        <v>31600.6</v>
      </c>
      <c r="I192" s="189">
        <v>0</v>
      </c>
    </row>
    <row r="193" spans="1:9" x14ac:dyDescent="0.25">
      <c r="A193" s="184">
        <v>191</v>
      </c>
      <c r="B193" s="185" t="s">
        <v>2201</v>
      </c>
      <c r="C193" s="186" t="s">
        <v>2185</v>
      </c>
      <c r="D193" s="185" t="s">
        <v>2202</v>
      </c>
      <c r="E193" s="185" t="s">
        <v>2187</v>
      </c>
      <c r="F193" s="185" t="s">
        <v>2203</v>
      </c>
      <c r="G193" s="187" t="s">
        <v>1735</v>
      </c>
      <c r="H193" s="188">
        <v>31600.6</v>
      </c>
      <c r="I193" s="189">
        <v>0</v>
      </c>
    </row>
    <row r="194" spans="1:9" x14ac:dyDescent="0.25">
      <c r="A194" s="184">
        <v>192</v>
      </c>
      <c r="B194" s="185" t="s">
        <v>2204</v>
      </c>
      <c r="C194" s="186" t="s">
        <v>2185</v>
      </c>
      <c r="D194" s="185" t="s">
        <v>2205</v>
      </c>
      <c r="E194" s="185" t="s">
        <v>2187</v>
      </c>
      <c r="F194" s="185" t="s">
        <v>2206</v>
      </c>
      <c r="G194" s="187" t="s">
        <v>1334</v>
      </c>
      <c r="H194" s="188">
        <v>31600.6</v>
      </c>
      <c r="I194" s="189">
        <v>0</v>
      </c>
    </row>
    <row r="195" spans="1:9" ht="24" x14ac:dyDescent="0.25">
      <c r="A195" s="184">
        <v>193</v>
      </c>
      <c r="B195" s="185" t="s">
        <v>2207</v>
      </c>
      <c r="C195" s="186" t="s">
        <v>2185</v>
      </c>
      <c r="D195" s="185" t="s">
        <v>2208</v>
      </c>
      <c r="E195" s="185" t="s">
        <v>2187</v>
      </c>
      <c r="F195" s="185" t="s">
        <v>2209</v>
      </c>
      <c r="G195" s="187" t="s">
        <v>1682</v>
      </c>
      <c r="H195" s="188">
        <v>31600.6</v>
      </c>
      <c r="I195" s="189">
        <v>0</v>
      </c>
    </row>
    <row r="196" spans="1:9" x14ac:dyDescent="0.25">
      <c r="A196" s="184">
        <v>194</v>
      </c>
      <c r="B196" s="185" t="s">
        <v>2210</v>
      </c>
      <c r="C196" s="186" t="s">
        <v>2185</v>
      </c>
      <c r="D196" s="185" t="s">
        <v>2211</v>
      </c>
      <c r="E196" s="185" t="s">
        <v>2187</v>
      </c>
      <c r="F196" s="185" t="s">
        <v>2212</v>
      </c>
      <c r="G196" s="187" t="s">
        <v>1551</v>
      </c>
      <c r="H196" s="188">
        <v>31600.6</v>
      </c>
      <c r="I196" s="189">
        <v>0</v>
      </c>
    </row>
    <row r="197" spans="1:9" ht="19.5" customHeight="1" x14ac:dyDescent="0.25">
      <c r="A197" s="195">
        <v>195</v>
      </c>
      <c r="B197" s="196" t="s">
        <v>2213</v>
      </c>
      <c r="C197" s="197" t="s">
        <v>2185</v>
      </c>
      <c r="D197" s="196" t="s">
        <v>2214</v>
      </c>
      <c r="E197" s="196" t="s">
        <v>2187</v>
      </c>
      <c r="F197" s="196" t="s">
        <v>2215</v>
      </c>
      <c r="G197" s="198" t="s">
        <v>1551</v>
      </c>
      <c r="H197" s="199">
        <v>31600.6</v>
      </c>
      <c r="I197" s="200">
        <v>0</v>
      </c>
    </row>
    <row r="198" spans="1:9" ht="24.75" customHeight="1" x14ac:dyDescent="0.25">
      <c r="A198" s="201"/>
      <c r="B198" s="183"/>
      <c r="C198" s="377" t="s">
        <v>1186</v>
      </c>
      <c r="D198" s="378"/>
      <c r="E198" s="378"/>
      <c r="F198" s="379"/>
      <c r="G198" s="202"/>
      <c r="H198" s="244">
        <f>SUM(H3:H197)</f>
        <v>46420150.849999987</v>
      </c>
      <c r="I198" s="244">
        <f>SUM(I3:I197)</f>
        <v>8493562.8800000008</v>
      </c>
    </row>
    <row r="199" spans="1:9" ht="39.75" customHeight="1" x14ac:dyDescent="0.25">
      <c r="A199" s="245"/>
      <c r="B199" s="245"/>
      <c r="C199" s="380" t="s">
        <v>2216</v>
      </c>
      <c r="D199" s="380"/>
      <c r="E199" s="380"/>
      <c r="F199" s="380"/>
      <c r="G199" s="380"/>
      <c r="H199" s="246">
        <f>H198/100000</f>
        <v>464.20150849999987</v>
      </c>
      <c r="I199" s="247">
        <f>I198/100000</f>
        <v>84.935628800000003</v>
      </c>
    </row>
  </sheetData>
  <mergeCells count="3">
    <mergeCell ref="A1:I1"/>
    <mergeCell ref="C198:F198"/>
    <mergeCell ref="C199:G199"/>
  </mergeCells>
  <conditionalFormatting sqref="D6">
    <cfRule type="duplicateValues" dxfId="28" priority="21"/>
  </conditionalFormatting>
  <conditionalFormatting sqref="D156">
    <cfRule type="duplicateValues" dxfId="27" priority="18"/>
  </conditionalFormatting>
  <conditionalFormatting sqref="D156">
    <cfRule type="duplicateValues" dxfId="26" priority="19"/>
  </conditionalFormatting>
  <conditionalFormatting sqref="D156">
    <cfRule type="duplicateValues" dxfId="25" priority="20"/>
  </conditionalFormatting>
  <conditionalFormatting sqref="D81">
    <cfRule type="duplicateValues" dxfId="24" priority="14"/>
  </conditionalFormatting>
  <conditionalFormatting sqref="D81">
    <cfRule type="duplicateValues" dxfId="23" priority="15"/>
  </conditionalFormatting>
  <conditionalFormatting sqref="D81">
    <cfRule type="duplicateValues" dxfId="22" priority="16"/>
  </conditionalFormatting>
  <conditionalFormatting sqref="D81">
    <cfRule type="duplicateValues" dxfId="21" priority="17"/>
  </conditionalFormatting>
  <conditionalFormatting sqref="D44">
    <cfRule type="duplicateValues" dxfId="20" priority="8"/>
  </conditionalFormatting>
  <conditionalFormatting sqref="D44">
    <cfRule type="duplicateValues" dxfId="19" priority="9"/>
  </conditionalFormatting>
  <conditionalFormatting sqref="D44">
    <cfRule type="duplicateValues" dxfId="18" priority="10"/>
  </conditionalFormatting>
  <conditionalFormatting sqref="D44">
    <cfRule type="duplicateValues" dxfId="17" priority="11"/>
  </conditionalFormatting>
  <conditionalFormatting sqref="D44">
    <cfRule type="duplicateValues" dxfId="16" priority="12"/>
  </conditionalFormatting>
  <conditionalFormatting sqref="D44">
    <cfRule type="duplicateValues" dxfId="15" priority="13"/>
  </conditionalFormatting>
  <conditionalFormatting sqref="D4">
    <cfRule type="duplicateValues" dxfId="14" priority="2"/>
  </conditionalFormatting>
  <conditionalFormatting sqref="D4">
    <cfRule type="duplicateValues" dxfId="13" priority="3"/>
  </conditionalFormatting>
  <conditionalFormatting sqref="D4">
    <cfRule type="duplicateValues" dxfId="12" priority="4"/>
  </conditionalFormatting>
  <conditionalFormatting sqref="D4">
    <cfRule type="duplicateValues" dxfId="11" priority="5"/>
  </conditionalFormatting>
  <conditionalFormatting sqref="D4">
    <cfRule type="duplicateValues" dxfId="10" priority="6"/>
  </conditionalFormatting>
  <conditionalFormatting sqref="D4">
    <cfRule type="duplicateValues" dxfId="9" priority="7"/>
  </conditionalFormatting>
  <conditionalFormatting sqref="D2:D197">
    <cfRule type="duplicateValues" dxfId="8" priority="1"/>
  </conditionalFormatting>
  <conditionalFormatting sqref="D5:D43 D2:D3 D45:D197">
    <cfRule type="duplicateValues" dxfId="7" priority="22"/>
  </conditionalFormatting>
  <conditionalFormatting sqref="D82:D197 D2:D3 D45:D80 D5:D43">
    <cfRule type="duplicateValues" dxfId="6" priority="23"/>
  </conditionalFormatting>
  <conditionalFormatting sqref="D157:D197 D82:D155 D2:D3 D45:D80 D5:D43">
    <cfRule type="duplicateValues" dxfId="5" priority="24"/>
  </conditionalFormatting>
  <conditionalFormatting sqref="D157:D197 D2:D3 D82:D155 D7:D43 D45:D80 D5">
    <cfRule type="duplicateValues" dxfId="4" priority="25"/>
  </conditionalFormatting>
  <conditionalFormatting sqref="D157:D197 D82:D155 D2:D3 D45:D80 D5:D43">
    <cfRule type="duplicateValues" dxfId="3" priority="26"/>
  </conditionalFormatting>
  <conditionalFormatting sqref="D5:D43 D2:D3 D45:D197">
    <cfRule type="duplicateValues" dxfId="2" priority="27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8"/>
  <sheetViews>
    <sheetView zoomScale="80" zoomScaleNormal="80" workbookViewId="0">
      <selection activeCell="H608" sqref="H608"/>
    </sheetView>
  </sheetViews>
  <sheetFormatPr defaultRowHeight="15" x14ac:dyDescent="0.2"/>
  <cols>
    <col min="1" max="1" width="5.140625" style="248" bestFit="1" customWidth="1"/>
    <col min="2" max="2" width="26.140625" style="248" customWidth="1"/>
    <col min="3" max="3" width="28.28515625" style="248" bestFit="1" customWidth="1"/>
    <col min="4" max="4" width="25.7109375" style="248" bestFit="1" customWidth="1"/>
    <col min="5" max="5" width="38.5703125" style="248" bestFit="1" customWidth="1"/>
    <col min="6" max="6" width="12.85546875" style="248" bestFit="1" customWidth="1"/>
    <col min="7" max="7" width="14.140625" style="282" bestFit="1" customWidth="1"/>
    <col min="8" max="8" width="21.7109375" style="248" bestFit="1" customWidth="1"/>
    <col min="9" max="9" width="9.140625" style="248"/>
    <col min="10" max="10" width="8.85546875" style="248" customWidth="1"/>
    <col min="11" max="256" width="9.140625" style="248"/>
    <col min="257" max="257" width="5.140625" style="248" bestFit="1" customWidth="1"/>
    <col min="258" max="258" width="26.140625" style="248" customWidth="1"/>
    <col min="259" max="259" width="28.28515625" style="248" bestFit="1" customWidth="1"/>
    <col min="260" max="260" width="25.7109375" style="248" bestFit="1" customWidth="1"/>
    <col min="261" max="261" width="38.5703125" style="248" bestFit="1" customWidth="1"/>
    <col min="262" max="262" width="12.85546875" style="248" bestFit="1" customWidth="1"/>
    <col min="263" max="263" width="14.140625" style="248" bestFit="1" customWidth="1"/>
    <col min="264" max="264" width="21.7109375" style="248" bestFit="1" customWidth="1"/>
    <col min="265" max="265" width="9.140625" style="248"/>
    <col min="266" max="266" width="8.85546875" style="248" customWidth="1"/>
    <col min="267" max="512" width="9.140625" style="248"/>
    <col min="513" max="513" width="5.140625" style="248" bestFit="1" customWidth="1"/>
    <col min="514" max="514" width="26.140625" style="248" customWidth="1"/>
    <col min="515" max="515" width="28.28515625" style="248" bestFit="1" customWidth="1"/>
    <col min="516" max="516" width="25.7109375" style="248" bestFit="1" customWidth="1"/>
    <col min="517" max="517" width="38.5703125" style="248" bestFit="1" customWidth="1"/>
    <col min="518" max="518" width="12.85546875" style="248" bestFit="1" customWidth="1"/>
    <col min="519" max="519" width="14.140625" style="248" bestFit="1" customWidth="1"/>
    <col min="520" max="520" width="21.7109375" style="248" bestFit="1" customWidth="1"/>
    <col min="521" max="521" width="9.140625" style="248"/>
    <col min="522" max="522" width="8.85546875" style="248" customWidth="1"/>
    <col min="523" max="768" width="9.140625" style="248"/>
    <col min="769" max="769" width="5.140625" style="248" bestFit="1" customWidth="1"/>
    <col min="770" max="770" width="26.140625" style="248" customWidth="1"/>
    <col min="771" max="771" width="28.28515625" style="248" bestFit="1" customWidth="1"/>
    <col min="772" max="772" width="25.7109375" style="248" bestFit="1" customWidth="1"/>
    <col min="773" max="773" width="38.5703125" style="248" bestFit="1" customWidth="1"/>
    <col min="774" max="774" width="12.85546875" style="248" bestFit="1" customWidth="1"/>
    <col min="775" max="775" width="14.140625" style="248" bestFit="1" customWidth="1"/>
    <col min="776" max="776" width="21.7109375" style="248" bestFit="1" customWidth="1"/>
    <col min="777" max="777" width="9.140625" style="248"/>
    <col min="778" max="778" width="8.85546875" style="248" customWidth="1"/>
    <col min="779" max="1024" width="9.140625" style="248"/>
    <col min="1025" max="1025" width="5.140625" style="248" bestFit="1" customWidth="1"/>
    <col min="1026" max="1026" width="26.140625" style="248" customWidth="1"/>
    <col min="1027" max="1027" width="28.28515625" style="248" bestFit="1" customWidth="1"/>
    <col min="1028" max="1028" width="25.7109375" style="248" bestFit="1" customWidth="1"/>
    <col min="1029" max="1029" width="38.5703125" style="248" bestFit="1" customWidth="1"/>
    <col min="1030" max="1030" width="12.85546875" style="248" bestFit="1" customWidth="1"/>
    <col min="1031" max="1031" width="14.140625" style="248" bestFit="1" customWidth="1"/>
    <col min="1032" max="1032" width="21.7109375" style="248" bestFit="1" customWidth="1"/>
    <col min="1033" max="1033" width="9.140625" style="248"/>
    <col min="1034" max="1034" width="8.85546875" style="248" customWidth="1"/>
    <col min="1035" max="1280" width="9.140625" style="248"/>
    <col min="1281" max="1281" width="5.140625" style="248" bestFit="1" customWidth="1"/>
    <col min="1282" max="1282" width="26.140625" style="248" customWidth="1"/>
    <col min="1283" max="1283" width="28.28515625" style="248" bestFit="1" customWidth="1"/>
    <col min="1284" max="1284" width="25.7109375" style="248" bestFit="1" customWidth="1"/>
    <col min="1285" max="1285" width="38.5703125" style="248" bestFit="1" customWidth="1"/>
    <col min="1286" max="1286" width="12.85546875" style="248" bestFit="1" customWidth="1"/>
    <col min="1287" max="1287" width="14.140625" style="248" bestFit="1" customWidth="1"/>
    <col min="1288" max="1288" width="21.7109375" style="248" bestFit="1" customWidth="1"/>
    <col min="1289" max="1289" width="9.140625" style="248"/>
    <col min="1290" max="1290" width="8.85546875" style="248" customWidth="1"/>
    <col min="1291" max="1536" width="9.140625" style="248"/>
    <col min="1537" max="1537" width="5.140625" style="248" bestFit="1" customWidth="1"/>
    <col min="1538" max="1538" width="26.140625" style="248" customWidth="1"/>
    <col min="1539" max="1539" width="28.28515625" style="248" bestFit="1" customWidth="1"/>
    <col min="1540" max="1540" width="25.7109375" style="248" bestFit="1" customWidth="1"/>
    <col min="1541" max="1541" width="38.5703125" style="248" bestFit="1" customWidth="1"/>
    <col min="1542" max="1542" width="12.85546875" style="248" bestFit="1" customWidth="1"/>
    <col min="1543" max="1543" width="14.140625" style="248" bestFit="1" customWidth="1"/>
    <col min="1544" max="1544" width="21.7109375" style="248" bestFit="1" customWidth="1"/>
    <col min="1545" max="1545" width="9.140625" style="248"/>
    <col min="1546" max="1546" width="8.85546875" style="248" customWidth="1"/>
    <col min="1547" max="1792" width="9.140625" style="248"/>
    <col min="1793" max="1793" width="5.140625" style="248" bestFit="1" customWidth="1"/>
    <col min="1794" max="1794" width="26.140625" style="248" customWidth="1"/>
    <col min="1795" max="1795" width="28.28515625" style="248" bestFit="1" customWidth="1"/>
    <col min="1796" max="1796" width="25.7109375" style="248" bestFit="1" customWidth="1"/>
    <col min="1797" max="1797" width="38.5703125" style="248" bestFit="1" customWidth="1"/>
    <col min="1798" max="1798" width="12.85546875" style="248" bestFit="1" customWidth="1"/>
    <col min="1799" max="1799" width="14.140625" style="248" bestFit="1" customWidth="1"/>
    <col min="1800" max="1800" width="21.7109375" style="248" bestFit="1" customWidth="1"/>
    <col min="1801" max="1801" width="9.140625" style="248"/>
    <col min="1802" max="1802" width="8.85546875" style="248" customWidth="1"/>
    <col min="1803" max="2048" width="9.140625" style="248"/>
    <col min="2049" max="2049" width="5.140625" style="248" bestFit="1" customWidth="1"/>
    <col min="2050" max="2050" width="26.140625" style="248" customWidth="1"/>
    <col min="2051" max="2051" width="28.28515625" style="248" bestFit="1" customWidth="1"/>
    <col min="2052" max="2052" width="25.7109375" style="248" bestFit="1" customWidth="1"/>
    <col min="2053" max="2053" width="38.5703125" style="248" bestFit="1" customWidth="1"/>
    <col min="2054" max="2054" width="12.85546875" style="248" bestFit="1" customWidth="1"/>
    <col min="2055" max="2055" width="14.140625" style="248" bestFit="1" customWidth="1"/>
    <col min="2056" max="2056" width="21.7109375" style="248" bestFit="1" customWidth="1"/>
    <col min="2057" max="2057" width="9.140625" style="248"/>
    <col min="2058" max="2058" width="8.85546875" style="248" customWidth="1"/>
    <col min="2059" max="2304" width="9.140625" style="248"/>
    <col min="2305" max="2305" width="5.140625" style="248" bestFit="1" customWidth="1"/>
    <col min="2306" max="2306" width="26.140625" style="248" customWidth="1"/>
    <col min="2307" max="2307" width="28.28515625" style="248" bestFit="1" customWidth="1"/>
    <col min="2308" max="2308" width="25.7109375" style="248" bestFit="1" customWidth="1"/>
    <col min="2309" max="2309" width="38.5703125" style="248" bestFit="1" customWidth="1"/>
    <col min="2310" max="2310" width="12.85546875" style="248" bestFit="1" customWidth="1"/>
    <col min="2311" max="2311" width="14.140625" style="248" bestFit="1" customWidth="1"/>
    <col min="2312" max="2312" width="21.7109375" style="248" bestFit="1" customWidth="1"/>
    <col min="2313" max="2313" width="9.140625" style="248"/>
    <col min="2314" max="2314" width="8.85546875" style="248" customWidth="1"/>
    <col min="2315" max="2560" width="9.140625" style="248"/>
    <col min="2561" max="2561" width="5.140625" style="248" bestFit="1" customWidth="1"/>
    <col min="2562" max="2562" width="26.140625" style="248" customWidth="1"/>
    <col min="2563" max="2563" width="28.28515625" style="248" bestFit="1" customWidth="1"/>
    <col min="2564" max="2564" width="25.7109375" style="248" bestFit="1" customWidth="1"/>
    <col min="2565" max="2565" width="38.5703125" style="248" bestFit="1" customWidth="1"/>
    <col min="2566" max="2566" width="12.85546875" style="248" bestFit="1" customWidth="1"/>
    <col min="2567" max="2567" width="14.140625" style="248" bestFit="1" customWidth="1"/>
    <col min="2568" max="2568" width="21.7109375" style="248" bestFit="1" customWidth="1"/>
    <col min="2569" max="2569" width="9.140625" style="248"/>
    <col min="2570" max="2570" width="8.85546875" style="248" customWidth="1"/>
    <col min="2571" max="2816" width="9.140625" style="248"/>
    <col min="2817" max="2817" width="5.140625" style="248" bestFit="1" customWidth="1"/>
    <col min="2818" max="2818" width="26.140625" style="248" customWidth="1"/>
    <col min="2819" max="2819" width="28.28515625" style="248" bestFit="1" customWidth="1"/>
    <col min="2820" max="2820" width="25.7109375" style="248" bestFit="1" customWidth="1"/>
    <col min="2821" max="2821" width="38.5703125" style="248" bestFit="1" customWidth="1"/>
    <col min="2822" max="2822" width="12.85546875" style="248" bestFit="1" customWidth="1"/>
    <col min="2823" max="2823" width="14.140625" style="248" bestFit="1" customWidth="1"/>
    <col min="2824" max="2824" width="21.7109375" style="248" bestFit="1" customWidth="1"/>
    <col min="2825" max="2825" width="9.140625" style="248"/>
    <col min="2826" max="2826" width="8.85546875" style="248" customWidth="1"/>
    <col min="2827" max="3072" width="9.140625" style="248"/>
    <col min="3073" max="3073" width="5.140625" style="248" bestFit="1" customWidth="1"/>
    <col min="3074" max="3074" width="26.140625" style="248" customWidth="1"/>
    <col min="3075" max="3075" width="28.28515625" style="248" bestFit="1" customWidth="1"/>
    <col min="3076" max="3076" width="25.7109375" style="248" bestFit="1" customWidth="1"/>
    <col min="3077" max="3077" width="38.5703125" style="248" bestFit="1" customWidth="1"/>
    <col min="3078" max="3078" width="12.85546875" style="248" bestFit="1" customWidth="1"/>
    <col min="3079" max="3079" width="14.140625" style="248" bestFit="1" customWidth="1"/>
    <col min="3080" max="3080" width="21.7109375" style="248" bestFit="1" customWidth="1"/>
    <col min="3081" max="3081" width="9.140625" style="248"/>
    <col min="3082" max="3082" width="8.85546875" style="248" customWidth="1"/>
    <col min="3083" max="3328" width="9.140625" style="248"/>
    <col min="3329" max="3329" width="5.140625" style="248" bestFit="1" customWidth="1"/>
    <col min="3330" max="3330" width="26.140625" style="248" customWidth="1"/>
    <col min="3331" max="3331" width="28.28515625" style="248" bestFit="1" customWidth="1"/>
    <col min="3332" max="3332" width="25.7109375" style="248" bestFit="1" customWidth="1"/>
    <col min="3333" max="3333" width="38.5703125" style="248" bestFit="1" customWidth="1"/>
    <col min="3334" max="3334" width="12.85546875" style="248" bestFit="1" customWidth="1"/>
    <col min="3335" max="3335" width="14.140625" style="248" bestFit="1" customWidth="1"/>
    <col min="3336" max="3336" width="21.7109375" style="248" bestFit="1" customWidth="1"/>
    <col min="3337" max="3337" width="9.140625" style="248"/>
    <col min="3338" max="3338" width="8.85546875" style="248" customWidth="1"/>
    <col min="3339" max="3584" width="9.140625" style="248"/>
    <col min="3585" max="3585" width="5.140625" style="248" bestFit="1" customWidth="1"/>
    <col min="3586" max="3586" width="26.140625" style="248" customWidth="1"/>
    <col min="3587" max="3587" width="28.28515625" style="248" bestFit="1" customWidth="1"/>
    <col min="3588" max="3588" width="25.7109375" style="248" bestFit="1" customWidth="1"/>
    <col min="3589" max="3589" width="38.5703125" style="248" bestFit="1" customWidth="1"/>
    <col min="3590" max="3590" width="12.85546875" style="248" bestFit="1" customWidth="1"/>
    <col min="3591" max="3591" width="14.140625" style="248" bestFit="1" customWidth="1"/>
    <col min="3592" max="3592" width="21.7109375" style="248" bestFit="1" customWidth="1"/>
    <col min="3593" max="3593" width="9.140625" style="248"/>
    <col min="3594" max="3594" width="8.85546875" style="248" customWidth="1"/>
    <col min="3595" max="3840" width="9.140625" style="248"/>
    <col min="3841" max="3841" width="5.140625" style="248" bestFit="1" customWidth="1"/>
    <col min="3842" max="3842" width="26.140625" style="248" customWidth="1"/>
    <col min="3843" max="3843" width="28.28515625" style="248" bestFit="1" customWidth="1"/>
    <col min="3844" max="3844" width="25.7109375" style="248" bestFit="1" customWidth="1"/>
    <col min="3845" max="3845" width="38.5703125" style="248" bestFit="1" customWidth="1"/>
    <col min="3846" max="3846" width="12.85546875" style="248" bestFit="1" customWidth="1"/>
    <col min="3847" max="3847" width="14.140625" style="248" bestFit="1" customWidth="1"/>
    <col min="3848" max="3848" width="21.7109375" style="248" bestFit="1" customWidth="1"/>
    <col min="3849" max="3849" width="9.140625" style="248"/>
    <col min="3850" max="3850" width="8.85546875" style="248" customWidth="1"/>
    <col min="3851" max="4096" width="9.140625" style="248"/>
    <col min="4097" max="4097" width="5.140625" style="248" bestFit="1" customWidth="1"/>
    <col min="4098" max="4098" width="26.140625" style="248" customWidth="1"/>
    <col min="4099" max="4099" width="28.28515625" style="248" bestFit="1" customWidth="1"/>
    <col min="4100" max="4100" width="25.7109375" style="248" bestFit="1" customWidth="1"/>
    <col min="4101" max="4101" width="38.5703125" style="248" bestFit="1" customWidth="1"/>
    <col min="4102" max="4102" width="12.85546875" style="248" bestFit="1" customWidth="1"/>
    <col min="4103" max="4103" width="14.140625" style="248" bestFit="1" customWidth="1"/>
    <col min="4104" max="4104" width="21.7109375" style="248" bestFit="1" customWidth="1"/>
    <col min="4105" max="4105" width="9.140625" style="248"/>
    <col min="4106" max="4106" width="8.85546875" style="248" customWidth="1"/>
    <col min="4107" max="4352" width="9.140625" style="248"/>
    <col min="4353" max="4353" width="5.140625" style="248" bestFit="1" customWidth="1"/>
    <col min="4354" max="4354" width="26.140625" style="248" customWidth="1"/>
    <col min="4355" max="4355" width="28.28515625" style="248" bestFit="1" customWidth="1"/>
    <col min="4356" max="4356" width="25.7109375" style="248" bestFit="1" customWidth="1"/>
    <col min="4357" max="4357" width="38.5703125" style="248" bestFit="1" customWidth="1"/>
    <col min="4358" max="4358" width="12.85546875" style="248" bestFit="1" customWidth="1"/>
    <col min="4359" max="4359" width="14.140625" style="248" bestFit="1" customWidth="1"/>
    <col min="4360" max="4360" width="21.7109375" style="248" bestFit="1" customWidth="1"/>
    <col min="4361" max="4361" width="9.140625" style="248"/>
    <col min="4362" max="4362" width="8.85546875" style="248" customWidth="1"/>
    <col min="4363" max="4608" width="9.140625" style="248"/>
    <col min="4609" max="4609" width="5.140625" style="248" bestFit="1" customWidth="1"/>
    <col min="4610" max="4610" width="26.140625" style="248" customWidth="1"/>
    <col min="4611" max="4611" width="28.28515625" style="248" bestFit="1" customWidth="1"/>
    <col min="4612" max="4612" width="25.7109375" style="248" bestFit="1" customWidth="1"/>
    <col min="4613" max="4613" width="38.5703125" style="248" bestFit="1" customWidth="1"/>
    <col min="4614" max="4614" width="12.85546875" style="248" bestFit="1" customWidth="1"/>
    <col min="4615" max="4615" width="14.140625" style="248" bestFit="1" customWidth="1"/>
    <col min="4616" max="4616" width="21.7109375" style="248" bestFit="1" customWidth="1"/>
    <col min="4617" max="4617" width="9.140625" style="248"/>
    <col min="4618" max="4618" width="8.85546875" style="248" customWidth="1"/>
    <col min="4619" max="4864" width="9.140625" style="248"/>
    <col min="4865" max="4865" width="5.140625" style="248" bestFit="1" customWidth="1"/>
    <col min="4866" max="4866" width="26.140625" style="248" customWidth="1"/>
    <col min="4867" max="4867" width="28.28515625" style="248" bestFit="1" customWidth="1"/>
    <col min="4868" max="4868" width="25.7109375" style="248" bestFit="1" customWidth="1"/>
    <col min="4869" max="4869" width="38.5703125" style="248" bestFit="1" customWidth="1"/>
    <col min="4870" max="4870" width="12.85546875" style="248" bestFit="1" customWidth="1"/>
    <col min="4871" max="4871" width="14.140625" style="248" bestFit="1" customWidth="1"/>
    <col min="4872" max="4872" width="21.7109375" style="248" bestFit="1" customWidth="1"/>
    <col min="4873" max="4873" width="9.140625" style="248"/>
    <col min="4874" max="4874" width="8.85546875" style="248" customWidth="1"/>
    <col min="4875" max="5120" width="9.140625" style="248"/>
    <col min="5121" max="5121" width="5.140625" style="248" bestFit="1" customWidth="1"/>
    <col min="5122" max="5122" width="26.140625" style="248" customWidth="1"/>
    <col min="5123" max="5123" width="28.28515625" style="248" bestFit="1" customWidth="1"/>
    <col min="5124" max="5124" width="25.7109375" style="248" bestFit="1" customWidth="1"/>
    <col min="5125" max="5125" width="38.5703125" style="248" bestFit="1" customWidth="1"/>
    <col min="5126" max="5126" width="12.85546875" style="248" bestFit="1" customWidth="1"/>
    <col min="5127" max="5127" width="14.140625" style="248" bestFit="1" customWidth="1"/>
    <col min="5128" max="5128" width="21.7109375" style="248" bestFit="1" customWidth="1"/>
    <col min="5129" max="5129" width="9.140625" style="248"/>
    <col min="5130" max="5130" width="8.85546875" style="248" customWidth="1"/>
    <col min="5131" max="5376" width="9.140625" style="248"/>
    <col min="5377" max="5377" width="5.140625" style="248" bestFit="1" customWidth="1"/>
    <col min="5378" max="5378" width="26.140625" style="248" customWidth="1"/>
    <col min="5379" max="5379" width="28.28515625" style="248" bestFit="1" customWidth="1"/>
    <col min="5380" max="5380" width="25.7109375" style="248" bestFit="1" customWidth="1"/>
    <col min="5381" max="5381" width="38.5703125" style="248" bestFit="1" customWidth="1"/>
    <col min="5382" max="5382" width="12.85546875" style="248" bestFit="1" customWidth="1"/>
    <col min="5383" max="5383" width="14.140625" style="248" bestFit="1" customWidth="1"/>
    <col min="5384" max="5384" width="21.7109375" style="248" bestFit="1" customWidth="1"/>
    <col min="5385" max="5385" width="9.140625" style="248"/>
    <col min="5386" max="5386" width="8.85546875" style="248" customWidth="1"/>
    <col min="5387" max="5632" width="9.140625" style="248"/>
    <col min="5633" max="5633" width="5.140625" style="248" bestFit="1" customWidth="1"/>
    <col min="5634" max="5634" width="26.140625" style="248" customWidth="1"/>
    <col min="5635" max="5635" width="28.28515625" style="248" bestFit="1" customWidth="1"/>
    <col min="5636" max="5636" width="25.7109375" style="248" bestFit="1" customWidth="1"/>
    <col min="5637" max="5637" width="38.5703125" style="248" bestFit="1" customWidth="1"/>
    <col min="5638" max="5638" width="12.85546875" style="248" bestFit="1" customWidth="1"/>
    <col min="5639" max="5639" width="14.140625" style="248" bestFit="1" customWidth="1"/>
    <col min="5640" max="5640" width="21.7109375" style="248" bestFit="1" customWidth="1"/>
    <col min="5641" max="5641" width="9.140625" style="248"/>
    <col min="5642" max="5642" width="8.85546875" style="248" customWidth="1"/>
    <col min="5643" max="5888" width="9.140625" style="248"/>
    <col min="5889" max="5889" width="5.140625" style="248" bestFit="1" customWidth="1"/>
    <col min="5890" max="5890" width="26.140625" style="248" customWidth="1"/>
    <col min="5891" max="5891" width="28.28515625" style="248" bestFit="1" customWidth="1"/>
    <col min="5892" max="5892" width="25.7109375" style="248" bestFit="1" customWidth="1"/>
    <col min="5893" max="5893" width="38.5703125" style="248" bestFit="1" customWidth="1"/>
    <col min="5894" max="5894" width="12.85546875" style="248" bestFit="1" customWidth="1"/>
    <col min="5895" max="5895" width="14.140625" style="248" bestFit="1" customWidth="1"/>
    <col min="5896" max="5896" width="21.7109375" style="248" bestFit="1" customWidth="1"/>
    <col min="5897" max="5897" width="9.140625" style="248"/>
    <col min="5898" max="5898" width="8.85546875" style="248" customWidth="1"/>
    <col min="5899" max="6144" width="9.140625" style="248"/>
    <col min="6145" max="6145" width="5.140625" style="248" bestFit="1" customWidth="1"/>
    <col min="6146" max="6146" width="26.140625" style="248" customWidth="1"/>
    <col min="6147" max="6147" width="28.28515625" style="248" bestFit="1" customWidth="1"/>
    <col min="6148" max="6148" width="25.7109375" style="248" bestFit="1" customWidth="1"/>
    <col min="6149" max="6149" width="38.5703125" style="248" bestFit="1" customWidth="1"/>
    <col min="6150" max="6150" width="12.85546875" style="248" bestFit="1" customWidth="1"/>
    <col min="6151" max="6151" width="14.140625" style="248" bestFit="1" customWidth="1"/>
    <col min="6152" max="6152" width="21.7109375" style="248" bestFit="1" customWidth="1"/>
    <col min="6153" max="6153" width="9.140625" style="248"/>
    <col min="6154" max="6154" width="8.85546875" style="248" customWidth="1"/>
    <col min="6155" max="6400" width="9.140625" style="248"/>
    <col min="6401" max="6401" width="5.140625" style="248" bestFit="1" customWidth="1"/>
    <col min="6402" max="6402" width="26.140625" style="248" customWidth="1"/>
    <col min="6403" max="6403" width="28.28515625" style="248" bestFit="1" customWidth="1"/>
    <col min="6404" max="6404" width="25.7109375" style="248" bestFit="1" customWidth="1"/>
    <col min="6405" max="6405" width="38.5703125" style="248" bestFit="1" customWidth="1"/>
    <col min="6406" max="6406" width="12.85546875" style="248" bestFit="1" customWidth="1"/>
    <col min="6407" max="6407" width="14.140625" style="248" bestFit="1" customWidth="1"/>
    <col min="6408" max="6408" width="21.7109375" style="248" bestFit="1" customWidth="1"/>
    <col min="6409" max="6409" width="9.140625" style="248"/>
    <col min="6410" max="6410" width="8.85546875" style="248" customWidth="1"/>
    <col min="6411" max="6656" width="9.140625" style="248"/>
    <col min="6657" max="6657" width="5.140625" style="248" bestFit="1" customWidth="1"/>
    <col min="6658" max="6658" width="26.140625" style="248" customWidth="1"/>
    <col min="6659" max="6659" width="28.28515625" style="248" bestFit="1" customWidth="1"/>
    <col min="6660" max="6660" width="25.7109375" style="248" bestFit="1" customWidth="1"/>
    <col min="6661" max="6661" width="38.5703125" style="248" bestFit="1" customWidth="1"/>
    <col min="6662" max="6662" width="12.85546875" style="248" bestFit="1" customWidth="1"/>
    <col min="6663" max="6663" width="14.140625" style="248" bestFit="1" customWidth="1"/>
    <col min="6664" max="6664" width="21.7109375" style="248" bestFit="1" customWidth="1"/>
    <col min="6665" max="6665" width="9.140625" style="248"/>
    <col min="6666" max="6666" width="8.85546875" style="248" customWidth="1"/>
    <col min="6667" max="6912" width="9.140625" style="248"/>
    <col min="6913" max="6913" width="5.140625" style="248" bestFit="1" customWidth="1"/>
    <col min="6914" max="6914" width="26.140625" style="248" customWidth="1"/>
    <col min="6915" max="6915" width="28.28515625" style="248" bestFit="1" customWidth="1"/>
    <col min="6916" max="6916" width="25.7109375" style="248" bestFit="1" customWidth="1"/>
    <col min="6917" max="6917" width="38.5703125" style="248" bestFit="1" customWidth="1"/>
    <col min="6918" max="6918" width="12.85546875" style="248" bestFit="1" customWidth="1"/>
    <col min="6919" max="6919" width="14.140625" style="248" bestFit="1" customWidth="1"/>
    <col min="6920" max="6920" width="21.7109375" style="248" bestFit="1" customWidth="1"/>
    <col min="6921" max="6921" width="9.140625" style="248"/>
    <col min="6922" max="6922" width="8.85546875" style="248" customWidth="1"/>
    <col min="6923" max="7168" width="9.140625" style="248"/>
    <col min="7169" max="7169" width="5.140625" style="248" bestFit="1" customWidth="1"/>
    <col min="7170" max="7170" width="26.140625" style="248" customWidth="1"/>
    <col min="7171" max="7171" width="28.28515625" style="248" bestFit="1" customWidth="1"/>
    <col min="7172" max="7172" width="25.7109375" style="248" bestFit="1" customWidth="1"/>
    <col min="7173" max="7173" width="38.5703125" style="248" bestFit="1" customWidth="1"/>
    <col min="7174" max="7174" width="12.85546875" style="248" bestFit="1" customWidth="1"/>
    <col min="7175" max="7175" width="14.140625" style="248" bestFit="1" customWidth="1"/>
    <col min="7176" max="7176" width="21.7109375" style="248" bestFit="1" customWidth="1"/>
    <col min="7177" max="7177" width="9.140625" style="248"/>
    <col min="7178" max="7178" width="8.85546875" style="248" customWidth="1"/>
    <col min="7179" max="7424" width="9.140625" style="248"/>
    <col min="7425" max="7425" width="5.140625" style="248" bestFit="1" customWidth="1"/>
    <col min="7426" max="7426" width="26.140625" style="248" customWidth="1"/>
    <col min="7427" max="7427" width="28.28515625" style="248" bestFit="1" customWidth="1"/>
    <col min="7428" max="7428" width="25.7109375" style="248" bestFit="1" customWidth="1"/>
    <col min="7429" max="7429" width="38.5703125" style="248" bestFit="1" customWidth="1"/>
    <col min="7430" max="7430" width="12.85546875" style="248" bestFit="1" customWidth="1"/>
    <col min="7431" max="7431" width="14.140625" style="248" bestFit="1" customWidth="1"/>
    <col min="7432" max="7432" width="21.7109375" style="248" bestFit="1" customWidth="1"/>
    <col min="7433" max="7433" width="9.140625" style="248"/>
    <col min="7434" max="7434" width="8.85546875" style="248" customWidth="1"/>
    <col min="7435" max="7680" width="9.140625" style="248"/>
    <col min="7681" max="7681" width="5.140625" style="248" bestFit="1" customWidth="1"/>
    <col min="7682" max="7682" width="26.140625" style="248" customWidth="1"/>
    <col min="7683" max="7683" width="28.28515625" style="248" bestFit="1" customWidth="1"/>
    <col min="7684" max="7684" width="25.7109375" style="248" bestFit="1" customWidth="1"/>
    <col min="7685" max="7685" width="38.5703125" style="248" bestFit="1" customWidth="1"/>
    <col min="7686" max="7686" width="12.85546875" style="248" bestFit="1" customWidth="1"/>
    <col min="7687" max="7687" width="14.140625" style="248" bestFit="1" customWidth="1"/>
    <col min="7688" max="7688" width="21.7109375" style="248" bestFit="1" customWidth="1"/>
    <col min="7689" max="7689" width="9.140625" style="248"/>
    <col min="7690" max="7690" width="8.85546875" style="248" customWidth="1"/>
    <col min="7691" max="7936" width="9.140625" style="248"/>
    <col min="7937" max="7937" width="5.140625" style="248" bestFit="1" customWidth="1"/>
    <col min="7938" max="7938" width="26.140625" style="248" customWidth="1"/>
    <col min="7939" max="7939" width="28.28515625" style="248" bestFit="1" customWidth="1"/>
    <col min="7940" max="7940" width="25.7109375" style="248" bestFit="1" customWidth="1"/>
    <col min="7941" max="7941" width="38.5703125" style="248" bestFit="1" customWidth="1"/>
    <col min="7942" max="7942" width="12.85546875" style="248" bestFit="1" customWidth="1"/>
    <col min="7943" max="7943" width="14.140625" style="248" bestFit="1" customWidth="1"/>
    <col min="7944" max="7944" width="21.7109375" style="248" bestFit="1" customWidth="1"/>
    <col min="7945" max="7945" width="9.140625" style="248"/>
    <col min="7946" max="7946" width="8.85546875" style="248" customWidth="1"/>
    <col min="7947" max="8192" width="9.140625" style="248"/>
    <col min="8193" max="8193" width="5.140625" style="248" bestFit="1" customWidth="1"/>
    <col min="8194" max="8194" width="26.140625" style="248" customWidth="1"/>
    <col min="8195" max="8195" width="28.28515625" style="248" bestFit="1" customWidth="1"/>
    <col min="8196" max="8196" width="25.7109375" style="248" bestFit="1" customWidth="1"/>
    <col min="8197" max="8197" width="38.5703125" style="248" bestFit="1" customWidth="1"/>
    <col min="8198" max="8198" width="12.85546875" style="248" bestFit="1" customWidth="1"/>
    <col min="8199" max="8199" width="14.140625" style="248" bestFit="1" customWidth="1"/>
    <col min="8200" max="8200" width="21.7109375" style="248" bestFit="1" customWidth="1"/>
    <col min="8201" max="8201" width="9.140625" style="248"/>
    <col min="8202" max="8202" width="8.85546875" style="248" customWidth="1"/>
    <col min="8203" max="8448" width="9.140625" style="248"/>
    <col min="8449" max="8449" width="5.140625" style="248" bestFit="1" customWidth="1"/>
    <col min="8450" max="8450" width="26.140625" style="248" customWidth="1"/>
    <col min="8451" max="8451" width="28.28515625" style="248" bestFit="1" customWidth="1"/>
    <col min="8452" max="8452" width="25.7109375" style="248" bestFit="1" customWidth="1"/>
    <col min="8453" max="8453" width="38.5703125" style="248" bestFit="1" customWidth="1"/>
    <col min="8454" max="8454" width="12.85546875" style="248" bestFit="1" customWidth="1"/>
    <col min="8455" max="8455" width="14.140625" style="248" bestFit="1" customWidth="1"/>
    <col min="8456" max="8456" width="21.7109375" style="248" bestFit="1" customWidth="1"/>
    <col min="8457" max="8457" width="9.140625" style="248"/>
    <col min="8458" max="8458" width="8.85546875" style="248" customWidth="1"/>
    <col min="8459" max="8704" width="9.140625" style="248"/>
    <col min="8705" max="8705" width="5.140625" style="248" bestFit="1" customWidth="1"/>
    <col min="8706" max="8706" width="26.140625" style="248" customWidth="1"/>
    <col min="8707" max="8707" width="28.28515625" style="248" bestFit="1" customWidth="1"/>
    <col min="8708" max="8708" width="25.7109375" style="248" bestFit="1" customWidth="1"/>
    <col min="8709" max="8709" width="38.5703125" style="248" bestFit="1" customWidth="1"/>
    <col min="8710" max="8710" width="12.85546875" style="248" bestFit="1" customWidth="1"/>
    <col min="8711" max="8711" width="14.140625" style="248" bestFit="1" customWidth="1"/>
    <col min="8712" max="8712" width="21.7109375" style="248" bestFit="1" customWidth="1"/>
    <col min="8713" max="8713" width="9.140625" style="248"/>
    <col min="8714" max="8714" width="8.85546875" style="248" customWidth="1"/>
    <col min="8715" max="8960" width="9.140625" style="248"/>
    <col min="8961" max="8961" width="5.140625" style="248" bestFit="1" customWidth="1"/>
    <col min="8962" max="8962" width="26.140625" style="248" customWidth="1"/>
    <col min="8963" max="8963" width="28.28515625" style="248" bestFit="1" customWidth="1"/>
    <col min="8964" max="8964" width="25.7109375" style="248" bestFit="1" customWidth="1"/>
    <col min="8965" max="8965" width="38.5703125" style="248" bestFit="1" customWidth="1"/>
    <col min="8966" max="8966" width="12.85546875" style="248" bestFit="1" customWidth="1"/>
    <col min="8967" max="8967" width="14.140625" style="248" bestFit="1" customWidth="1"/>
    <col min="8968" max="8968" width="21.7109375" style="248" bestFit="1" customWidth="1"/>
    <col min="8969" max="8969" width="9.140625" style="248"/>
    <col min="8970" max="8970" width="8.85546875" style="248" customWidth="1"/>
    <col min="8971" max="9216" width="9.140625" style="248"/>
    <col min="9217" max="9217" width="5.140625" style="248" bestFit="1" customWidth="1"/>
    <col min="9218" max="9218" width="26.140625" style="248" customWidth="1"/>
    <col min="9219" max="9219" width="28.28515625" style="248" bestFit="1" customWidth="1"/>
    <col min="9220" max="9220" width="25.7109375" style="248" bestFit="1" customWidth="1"/>
    <col min="9221" max="9221" width="38.5703125" style="248" bestFit="1" customWidth="1"/>
    <col min="9222" max="9222" width="12.85546875" style="248" bestFit="1" customWidth="1"/>
    <col min="9223" max="9223" width="14.140625" style="248" bestFit="1" customWidth="1"/>
    <col min="9224" max="9224" width="21.7109375" style="248" bestFit="1" customWidth="1"/>
    <col min="9225" max="9225" width="9.140625" style="248"/>
    <col min="9226" max="9226" width="8.85546875" style="248" customWidth="1"/>
    <col min="9227" max="9472" width="9.140625" style="248"/>
    <col min="9473" max="9473" width="5.140625" style="248" bestFit="1" customWidth="1"/>
    <col min="9474" max="9474" width="26.140625" style="248" customWidth="1"/>
    <col min="9475" max="9475" width="28.28515625" style="248" bestFit="1" customWidth="1"/>
    <col min="9476" max="9476" width="25.7109375" style="248" bestFit="1" customWidth="1"/>
    <col min="9477" max="9477" width="38.5703125" style="248" bestFit="1" customWidth="1"/>
    <col min="9478" max="9478" width="12.85546875" style="248" bestFit="1" customWidth="1"/>
    <col min="9479" max="9479" width="14.140625" style="248" bestFit="1" customWidth="1"/>
    <col min="9480" max="9480" width="21.7109375" style="248" bestFit="1" customWidth="1"/>
    <col min="9481" max="9481" width="9.140625" style="248"/>
    <col min="9482" max="9482" width="8.85546875" style="248" customWidth="1"/>
    <col min="9483" max="9728" width="9.140625" style="248"/>
    <col min="9729" max="9729" width="5.140625" style="248" bestFit="1" customWidth="1"/>
    <col min="9730" max="9730" width="26.140625" style="248" customWidth="1"/>
    <col min="9731" max="9731" width="28.28515625" style="248" bestFit="1" customWidth="1"/>
    <col min="9732" max="9732" width="25.7109375" style="248" bestFit="1" customWidth="1"/>
    <col min="9733" max="9733" width="38.5703125" style="248" bestFit="1" customWidth="1"/>
    <col min="9734" max="9734" width="12.85546875" style="248" bestFit="1" customWidth="1"/>
    <col min="9735" max="9735" width="14.140625" style="248" bestFit="1" customWidth="1"/>
    <col min="9736" max="9736" width="21.7109375" style="248" bestFit="1" customWidth="1"/>
    <col min="9737" max="9737" width="9.140625" style="248"/>
    <col min="9738" max="9738" width="8.85546875" style="248" customWidth="1"/>
    <col min="9739" max="9984" width="9.140625" style="248"/>
    <col min="9985" max="9985" width="5.140625" style="248" bestFit="1" customWidth="1"/>
    <col min="9986" max="9986" width="26.140625" style="248" customWidth="1"/>
    <col min="9987" max="9987" width="28.28515625" style="248" bestFit="1" customWidth="1"/>
    <col min="9988" max="9988" width="25.7109375" style="248" bestFit="1" customWidth="1"/>
    <col min="9989" max="9989" width="38.5703125" style="248" bestFit="1" customWidth="1"/>
    <col min="9990" max="9990" width="12.85546875" style="248" bestFit="1" customWidth="1"/>
    <col min="9991" max="9991" width="14.140625" style="248" bestFit="1" customWidth="1"/>
    <col min="9992" max="9992" width="21.7109375" style="248" bestFit="1" customWidth="1"/>
    <col min="9993" max="9993" width="9.140625" style="248"/>
    <col min="9994" max="9994" width="8.85546875" style="248" customWidth="1"/>
    <col min="9995" max="10240" width="9.140625" style="248"/>
    <col min="10241" max="10241" width="5.140625" style="248" bestFit="1" customWidth="1"/>
    <col min="10242" max="10242" width="26.140625" style="248" customWidth="1"/>
    <col min="10243" max="10243" width="28.28515625" style="248" bestFit="1" customWidth="1"/>
    <col min="10244" max="10244" width="25.7109375" style="248" bestFit="1" customWidth="1"/>
    <col min="10245" max="10245" width="38.5703125" style="248" bestFit="1" customWidth="1"/>
    <col min="10246" max="10246" width="12.85546875" style="248" bestFit="1" customWidth="1"/>
    <col min="10247" max="10247" width="14.140625" style="248" bestFit="1" customWidth="1"/>
    <col min="10248" max="10248" width="21.7109375" style="248" bestFit="1" customWidth="1"/>
    <col min="10249" max="10249" width="9.140625" style="248"/>
    <col min="10250" max="10250" width="8.85546875" style="248" customWidth="1"/>
    <col min="10251" max="10496" width="9.140625" style="248"/>
    <col min="10497" max="10497" width="5.140625" style="248" bestFit="1" customWidth="1"/>
    <col min="10498" max="10498" width="26.140625" style="248" customWidth="1"/>
    <col min="10499" max="10499" width="28.28515625" style="248" bestFit="1" customWidth="1"/>
    <col min="10500" max="10500" width="25.7109375" style="248" bestFit="1" customWidth="1"/>
    <col min="10501" max="10501" width="38.5703125" style="248" bestFit="1" customWidth="1"/>
    <col min="10502" max="10502" width="12.85546875" style="248" bestFit="1" customWidth="1"/>
    <col min="10503" max="10503" width="14.140625" style="248" bestFit="1" customWidth="1"/>
    <col min="10504" max="10504" width="21.7109375" style="248" bestFit="1" customWidth="1"/>
    <col min="10505" max="10505" width="9.140625" style="248"/>
    <col min="10506" max="10506" width="8.85546875" style="248" customWidth="1"/>
    <col min="10507" max="10752" width="9.140625" style="248"/>
    <col min="10753" max="10753" width="5.140625" style="248" bestFit="1" customWidth="1"/>
    <col min="10754" max="10754" width="26.140625" style="248" customWidth="1"/>
    <col min="10755" max="10755" width="28.28515625" style="248" bestFit="1" customWidth="1"/>
    <col min="10756" max="10756" width="25.7109375" style="248" bestFit="1" customWidth="1"/>
    <col min="10757" max="10757" width="38.5703125" style="248" bestFit="1" customWidth="1"/>
    <col min="10758" max="10758" width="12.85546875" style="248" bestFit="1" customWidth="1"/>
    <col min="10759" max="10759" width="14.140625" style="248" bestFit="1" customWidth="1"/>
    <col min="10760" max="10760" width="21.7109375" style="248" bestFit="1" customWidth="1"/>
    <col min="10761" max="10761" width="9.140625" style="248"/>
    <col min="10762" max="10762" width="8.85546875" style="248" customWidth="1"/>
    <col min="10763" max="11008" width="9.140625" style="248"/>
    <col min="11009" max="11009" width="5.140625" style="248" bestFit="1" customWidth="1"/>
    <col min="11010" max="11010" width="26.140625" style="248" customWidth="1"/>
    <col min="11011" max="11011" width="28.28515625" style="248" bestFit="1" customWidth="1"/>
    <col min="11012" max="11012" width="25.7109375" style="248" bestFit="1" customWidth="1"/>
    <col min="11013" max="11013" width="38.5703125" style="248" bestFit="1" customWidth="1"/>
    <col min="11014" max="11014" width="12.85546875" style="248" bestFit="1" customWidth="1"/>
    <col min="11015" max="11015" width="14.140625" style="248" bestFit="1" customWidth="1"/>
    <col min="11016" max="11016" width="21.7109375" style="248" bestFit="1" customWidth="1"/>
    <col min="11017" max="11017" width="9.140625" style="248"/>
    <col min="11018" max="11018" width="8.85546875" style="248" customWidth="1"/>
    <col min="11019" max="11264" width="9.140625" style="248"/>
    <col min="11265" max="11265" width="5.140625" style="248" bestFit="1" customWidth="1"/>
    <col min="11266" max="11266" width="26.140625" style="248" customWidth="1"/>
    <col min="11267" max="11267" width="28.28515625" style="248" bestFit="1" customWidth="1"/>
    <col min="11268" max="11268" width="25.7109375" style="248" bestFit="1" customWidth="1"/>
    <col min="11269" max="11269" width="38.5703125" style="248" bestFit="1" customWidth="1"/>
    <col min="11270" max="11270" width="12.85546875" style="248" bestFit="1" customWidth="1"/>
    <col min="11271" max="11271" width="14.140625" style="248" bestFit="1" customWidth="1"/>
    <col min="11272" max="11272" width="21.7109375" style="248" bestFit="1" customWidth="1"/>
    <col min="11273" max="11273" width="9.140625" style="248"/>
    <col min="11274" max="11274" width="8.85546875" style="248" customWidth="1"/>
    <col min="11275" max="11520" width="9.140625" style="248"/>
    <col min="11521" max="11521" width="5.140625" style="248" bestFit="1" customWidth="1"/>
    <col min="11522" max="11522" width="26.140625" style="248" customWidth="1"/>
    <col min="11523" max="11523" width="28.28515625" style="248" bestFit="1" customWidth="1"/>
    <col min="11524" max="11524" width="25.7109375" style="248" bestFit="1" customWidth="1"/>
    <col min="11525" max="11525" width="38.5703125" style="248" bestFit="1" customWidth="1"/>
    <col min="11526" max="11526" width="12.85546875" style="248" bestFit="1" customWidth="1"/>
    <col min="11527" max="11527" width="14.140625" style="248" bestFit="1" customWidth="1"/>
    <col min="11528" max="11528" width="21.7109375" style="248" bestFit="1" customWidth="1"/>
    <col min="11529" max="11529" width="9.140625" style="248"/>
    <col min="11530" max="11530" width="8.85546875" style="248" customWidth="1"/>
    <col min="11531" max="11776" width="9.140625" style="248"/>
    <col min="11777" max="11777" width="5.140625" style="248" bestFit="1" customWidth="1"/>
    <col min="11778" max="11778" width="26.140625" style="248" customWidth="1"/>
    <col min="11779" max="11779" width="28.28515625" style="248" bestFit="1" customWidth="1"/>
    <col min="11780" max="11780" width="25.7109375" style="248" bestFit="1" customWidth="1"/>
    <col min="11781" max="11781" width="38.5703125" style="248" bestFit="1" customWidth="1"/>
    <col min="11782" max="11782" width="12.85546875" style="248" bestFit="1" customWidth="1"/>
    <col min="11783" max="11783" width="14.140625" style="248" bestFit="1" customWidth="1"/>
    <col min="11784" max="11784" width="21.7109375" style="248" bestFit="1" customWidth="1"/>
    <col min="11785" max="11785" width="9.140625" style="248"/>
    <col min="11786" max="11786" width="8.85546875" style="248" customWidth="1"/>
    <col min="11787" max="12032" width="9.140625" style="248"/>
    <col min="12033" max="12033" width="5.140625" style="248" bestFit="1" customWidth="1"/>
    <col min="12034" max="12034" width="26.140625" style="248" customWidth="1"/>
    <col min="12035" max="12035" width="28.28515625" style="248" bestFit="1" customWidth="1"/>
    <col min="12036" max="12036" width="25.7109375" style="248" bestFit="1" customWidth="1"/>
    <col min="12037" max="12037" width="38.5703125" style="248" bestFit="1" customWidth="1"/>
    <col min="12038" max="12038" width="12.85546875" style="248" bestFit="1" customWidth="1"/>
    <col min="12039" max="12039" width="14.140625" style="248" bestFit="1" customWidth="1"/>
    <col min="12040" max="12040" width="21.7109375" style="248" bestFit="1" customWidth="1"/>
    <col min="12041" max="12041" width="9.140625" style="248"/>
    <col min="12042" max="12042" width="8.85546875" style="248" customWidth="1"/>
    <col min="12043" max="12288" width="9.140625" style="248"/>
    <col min="12289" max="12289" width="5.140625" style="248" bestFit="1" customWidth="1"/>
    <col min="12290" max="12290" width="26.140625" style="248" customWidth="1"/>
    <col min="12291" max="12291" width="28.28515625" style="248" bestFit="1" customWidth="1"/>
    <col min="12292" max="12292" width="25.7109375" style="248" bestFit="1" customWidth="1"/>
    <col min="12293" max="12293" width="38.5703125" style="248" bestFit="1" customWidth="1"/>
    <col min="12294" max="12294" width="12.85546875" style="248" bestFit="1" customWidth="1"/>
    <col min="12295" max="12295" width="14.140625" style="248" bestFit="1" customWidth="1"/>
    <col min="12296" max="12296" width="21.7109375" style="248" bestFit="1" customWidth="1"/>
    <col min="12297" max="12297" width="9.140625" style="248"/>
    <col min="12298" max="12298" width="8.85546875" style="248" customWidth="1"/>
    <col min="12299" max="12544" width="9.140625" style="248"/>
    <col min="12545" max="12545" width="5.140625" style="248" bestFit="1" customWidth="1"/>
    <col min="12546" max="12546" width="26.140625" style="248" customWidth="1"/>
    <col min="12547" max="12547" width="28.28515625" style="248" bestFit="1" customWidth="1"/>
    <col min="12548" max="12548" width="25.7109375" style="248" bestFit="1" customWidth="1"/>
    <col min="12549" max="12549" width="38.5703125" style="248" bestFit="1" customWidth="1"/>
    <col min="12550" max="12550" width="12.85546875" style="248" bestFit="1" customWidth="1"/>
    <col min="12551" max="12551" width="14.140625" style="248" bestFit="1" customWidth="1"/>
    <col min="12552" max="12552" width="21.7109375" style="248" bestFit="1" customWidth="1"/>
    <col min="12553" max="12553" width="9.140625" style="248"/>
    <col min="12554" max="12554" width="8.85546875" style="248" customWidth="1"/>
    <col min="12555" max="12800" width="9.140625" style="248"/>
    <col min="12801" max="12801" width="5.140625" style="248" bestFit="1" customWidth="1"/>
    <col min="12802" max="12802" width="26.140625" style="248" customWidth="1"/>
    <col min="12803" max="12803" width="28.28515625" style="248" bestFit="1" customWidth="1"/>
    <col min="12804" max="12804" width="25.7109375" style="248" bestFit="1" customWidth="1"/>
    <col min="12805" max="12805" width="38.5703125" style="248" bestFit="1" customWidth="1"/>
    <col min="12806" max="12806" width="12.85546875" style="248" bestFit="1" customWidth="1"/>
    <col min="12807" max="12807" width="14.140625" style="248" bestFit="1" customWidth="1"/>
    <col min="12808" max="12808" width="21.7109375" style="248" bestFit="1" customWidth="1"/>
    <col min="12809" max="12809" width="9.140625" style="248"/>
    <col min="12810" max="12810" width="8.85546875" style="248" customWidth="1"/>
    <col min="12811" max="13056" width="9.140625" style="248"/>
    <col min="13057" max="13057" width="5.140625" style="248" bestFit="1" customWidth="1"/>
    <col min="13058" max="13058" width="26.140625" style="248" customWidth="1"/>
    <col min="13059" max="13059" width="28.28515625" style="248" bestFit="1" customWidth="1"/>
    <col min="13060" max="13060" width="25.7109375" style="248" bestFit="1" customWidth="1"/>
    <col min="13061" max="13061" width="38.5703125" style="248" bestFit="1" customWidth="1"/>
    <col min="13062" max="13062" width="12.85546875" style="248" bestFit="1" customWidth="1"/>
    <col min="13063" max="13063" width="14.140625" style="248" bestFit="1" customWidth="1"/>
    <col min="13064" max="13064" width="21.7109375" style="248" bestFit="1" customWidth="1"/>
    <col min="13065" max="13065" width="9.140625" style="248"/>
    <col min="13066" max="13066" width="8.85546875" style="248" customWidth="1"/>
    <col min="13067" max="13312" width="9.140625" style="248"/>
    <col min="13313" max="13313" width="5.140625" style="248" bestFit="1" customWidth="1"/>
    <col min="13314" max="13314" width="26.140625" style="248" customWidth="1"/>
    <col min="13315" max="13315" width="28.28515625" style="248" bestFit="1" customWidth="1"/>
    <col min="13316" max="13316" width="25.7109375" style="248" bestFit="1" customWidth="1"/>
    <col min="13317" max="13317" width="38.5703125" style="248" bestFit="1" customWidth="1"/>
    <col min="13318" max="13318" width="12.85546875" style="248" bestFit="1" customWidth="1"/>
    <col min="13319" max="13319" width="14.140625" style="248" bestFit="1" customWidth="1"/>
    <col min="13320" max="13320" width="21.7109375" style="248" bestFit="1" customWidth="1"/>
    <col min="13321" max="13321" width="9.140625" style="248"/>
    <col min="13322" max="13322" width="8.85546875" style="248" customWidth="1"/>
    <col min="13323" max="13568" width="9.140625" style="248"/>
    <col min="13569" max="13569" width="5.140625" style="248" bestFit="1" customWidth="1"/>
    <col min="13570" max="13570" width="26.140625" style="248" customWidth="1"/>
    <col min="13571" max="13571" width="28.28515625" style="248" bestFit="1" customWidth="1"/>
    <col min="13572" max="13572" width="25.7109375" style="248" bestFit="1" customWidth="1"/>
    <col min="13573" max="13573" width="38.5703125" style="248" bestFit="1" customWidth="1"/>
    <col min="13574" max="13574" width="12.85546875" style="248" bestFit="1" customWidth="1"/>
    <col min="13575" max="13575" width="14.140625" style="248" bestFit="1" customWidth="1"/>
    <col min="13576" max="13576" width="21.7109375" style="248" bestFit="1" customWidth="1"/>
    <col min="13577" max="13577" width="9.140625" style="248"/>
    <col min="13578" max="13578" width="8.85546875" style="248" customWidth="1"/>
    <col min="13579" max="13824" width="9.140625" style="248"/>
    <col min="13825" max="13825" width="5.140625" style="248" bestFit="1" customWidth="1"/>
    <col min="13826" max="13826" width="26.140625" style="248" customWidth="1"/>
    <col min="13827" max="13827" width="28.28515625" style="248" bestFit="1" customWidth="1"/>
    <col min="13828" max="13828" width="25.7109375" style="248" bestFit="1" customWidth="1"/>
    <col min="13829" max="13829" width="38.5703125" style="248" bestFit="1" customWidth="1"/>
    <col min="13830" max="13830" width="12.85546875" style="248" bestFit="1" customWidth="1"/>
    <col min="13831" max="13831" width="14.140625" style="248" bestFit="1" customWidth="1"/>
    <col min="13832" max="13832" width="21.7109375" style="248" bestFit="1" customWidth="1"/>
    <col min="13833" max="13833" width="9.140625" style="248"/>
    <col min="13834" max="13834" width="8.85546875" style="248" customWidth="1"/>
    <col min="13835" max="14080" width="9.140625" style="248"/>
    <col min="14081" max="14081" width="5.140625" style="248" bestFit="1" customWidth="1"/>
    <col min="14082" max="14082" width="26.140625" style="248" customWidth="1"/>
    <col min="14083" max="14083" width="28.28515625" style="248" bestFit="1" customWidth="1"/>
    <col min="14084" max="14084" width="25.7109375" style="248" bestFit="1" customWidth="1"/>
    <col min="14085" max="14085" width="38.5703125" style="248" bestFit="1" customWidth="1"/>
    <col min="14086" max="14086" width="12.85546875" style="248" bestFit="1" customWidth="1"/>
    <col min="14087" max="14087" width="14.140625" style="248" bestFit="1" customWidth="1"/>
    <col min="14088" max="14088" width="21.7109375" style="248" bestFit="1" customWidth="1"/>
    <col min="14089" max="14089" width="9.140625" style="248"/>
    <col min="14090" max="14090" width="8.85546875" style="248" customWidth="1"/>
    <col min="14091" max="14336" width="9.140625" style="248"/>
    <col min="14337" max="14337" width="5.140625" style="248" bestFit="1" customWidth="1"/>
    <col min="14338" max="14338" width="26.140625" style="248" customWidth="1"/>
    <col min="14339" max="14339" width="28.28515625" style="248" bestFit="1" customWidth="1"/>
    <col min="14340" max="14340" width="25.7109375" style="248" bestFit="1" customWidth="1"/>
    <col min="14341" max="14341" width="38.5703125" style="248" bestFit="1" customWidth="1"/>
    <col min="14342" max="14342" width="12.85546875" style="248" bestFit="1" customWidth="1"/>
    <col min="14343" max="14343" width="14.140625" style="248" bestFit="1" customWidth="1"/>
    <col min="14344" max="14344" width="21.7109375" style="248" bestFit="1" customWidth="1"/>
    <col min="14345" max="14345" width="9.140625" style="248"/>
    <col min="14346" max="14346" width="8.85546875" style="248" customWidth="1"/>
    <col min="14347" max="14592" width="9.140625" style="248"/>
    <col min="14593" max="14593" width="5.140625" style="248" bestFit="1" customWidth="1"/>
    <col min="14594" max="14594" width="26.140625" style="248" customWidth="1"/>
    <col min="14595" max="14595" width="28.28515625" style="248" bestFit="1" customWidth="1"/>
    <col min="14596" max="14596" width="25.7109375" style="248" bestFit="1" customWidth="1"/>
    <col min="14597" max="14597" width="38.5703125" style="248" bestFit="1" customWidth="1"/>
    <col min="14598" max="14598" width="12.85546875" style="248" bestFit="1" customWidth="1"/>
    <col min="14599" max="14599" width="14.140625" style="248" bestFit="1" customWidth="1"/>
    <col min="14600" max="14600" width="21.7109375" style="248" bestFit="1" customWidth="1"/>
    <col min="14601" max="14601" width="9.140625" style="248"/>
    <col min="14602" max="14602" width="8.85546875" style="248" customWidth="1"/>
    <col min="14603" max="14848" width="9.140625" style="248"/>
    <col min="14849" max="14849" width="5.140625" style="248" bestFit="1" customWidth="1"/>
    <col min="14850" max="14850" width="26.140625" style="248" customWidth="1"/>
    <col min="14851" max="14851" width="28.28515625" style="248" bestFit="1" customWidth="1"/>
    <col min="14852" max="14852" width="25.7109375" style="248" bestFit="1" customWidth="1"/>
    <col min="14853" max="14853" width="38.5703125" style="248" bestFit="1" customWidth="1"/>
    <col min="14854" max="14854" width="12.85546875" style="248" bestFit="1" customWidth="1"/>
    <col min="14855" max="14855" width="14.140625" style="248" bestFit="1" customWidth="1"/>
    <col min="14856" max="14856" width="21.7109375" style="248" bestFit="1" customWidth="1"/>
    <col min="14857" max="14857" width="9.140625" style="248"/>
    <col min="14858" max="14858" width="8.85546875" style="248" customWidth="1"/>
    <col min="14859" max="15104" width="9.140625" style="248"/>
    <col min="15105" max="15105" width="5.140625" style="248" bestFit="1" customWidth="1"/>
    <col min="15106" max="15106" width="26.140625" style="248" customWidth="1"/>
    <col min="15107" max="15107" width="28.28515625" style="248" bestFit="1" customWidth="1"/>
    <col min="15108" max="15108" width="25.7109375" style="248" bestFit="1" customWidth="1"/>
    <col min="15109" max="15109" width="38.5703125" style="248" bestFit="1" customWidth="1"/>
    <col min="15110" max="15110" width="12.85546875" style="248" bestFit="1" customWidth="1"/>
    <col min="15111" max="15111" width="14.140625" style="248" bestFit="1" customWidth="1"/>
    <col min="15112" max="15112" width="21.7109375" style="248" bestFit="1" customWidth="1"/>
    <col min="15113" max="15113" width="9.140625" style="248"/>
    <col min="15114" max="15114" width="8.85546875" style="248" customWidth="1"/>
    <col min="15115" max="15360" width="9.140625" style="248"/>
    <col min="15361" max="15361" width="5.140625" style="248" bestFit="1" customWidth="1"/>
    <col min="15362" max="15362" width="26.140625" style="248" customWidth="1"/>
    <col min="15363" max="15363" width="28.28515625" style="248" bestFit="1" customWidth="1"/>
    <col min="15364" max="15364" width="25.7109375" style="248" bestFit="1" customWidth="1"/>
    <col min="15365" max="15365" width="38.5703125" style="248" bestFit="1" customWidth="1"/>
    <col min="15366" max="15366" width="12.85546875" style="248" bestFit="1" customWidth="1"/>
    <col min="15367" max="15367" width="14.140625" style="248" bestFit="1" customWidth="1"/>
    <col min="15368" max="15368" width="21.7109375" style="248" bestFit="1" customWidth="1"/>
    <col min="15369" max="15369" width="9.140625" style="248"/>
    <col min="15370" max="15370" width="8.85546875" style="248" customWidth="1"/>
    <col min="15371" max="15616" width="9.140625" style="248"/>
    <col min="15617" max="15617" width="5.140625" style="248" bestFit="1" customWidth="1"/>
    <col min="15618" max="15618" width="26.140625" style="248" customWidth="1"/>
    <col min="15619" max="15619" width="28.28515625" style="248" bestFit="1" customWidth="1"/>
    <col min="15620" max="15620" width="25.7109375" style="248" bestFit="1" customWidth="1"/>
    <col min="15621" max="15621" width="38.5703125" style="248" bestFit="1" customWidth="1"/>
    <col min="15622" max="15622" width="12.85546875" style="248" bestFit="1" customWidth="1"/>
    <col min="15623" max="15623" width="14.140625" style="248" bestFit="1" customWidth="1"/>
    <col min="15624" max="15624" width="21.7109375" style="248" bestFit="1" customWidth="1"/>
    <col min="15625" max="15625" width="9.140625" style="248"/>
    <col min="15626" max="15626" width="8.85546875" style="248" customWidth="1"/>
    <col min="15627" max="15872" width="9.140625" style="248"/>
    <col min="15873" max="15873" width="5.140625" style="248" bestFit="1" customWidth="1"/>
    <col min="15874" max="15874" width="26.140625" style="248" customWidth="1"/>
    <col min="15875" max="15875" width="28.28515625" style="248" bestFit="1" customWidth="1"/>
    <col min="15876" max="15876" width="25.7109375" style="248" bestFit="1" customWidth="1"/>
    <col min="15877" max="15877" width="38.5703125" style="248" bestFit="1" customWidth="1"/>
    <col min="15878" max="15878" width="12.85546875" style="248" bestFit="1" customWidth="1"/>
    <col min="15879" max="15879" width="14.140625" style="248" bestFit="1" customWidth="1"/>
    <col min="15880" max="15880" width="21.7109375" style="248" bestFit="1" customWidth="1"/>
    <col min="15881" max="15881" width="9.140625" style="248"/>
    <col min="15882" max="15882" width="8.85546875" style="248" customWidth="1"/>
    <col min="15883" max="16128" width="9.140625" style="248"/>
    <col min="16129" max="16129" width="5.140625" style="248" bestFit="1" customWidth="1"/>
    <col min="16130" max="16130" width="26.140625" style="248" customWidth="1"/>
    <col min="16131" max="16131" width="28.28515625" style="248" bestFit="1" customWidth="1"/>
    <col min="16132" max="16132" width="25.7109375" style="248" bestFit="1" customWidth="1"/>
    <col min="16133" max="16133" width="38.5703125" style="248" bestFit="1" customWidth="1"/>
    <col min="16134" max="16134" width="12.85546875" style="248" bestFit="1" customWidth="1"/>
    <col min="16135" max="16135" width="14.140625" style="248" bestFit="1" customWidth="1"/>
    <col min="16136" max="16136" width="21.7109375" style="248" bestFit="1" customWidth="1"/>
    <col min="16137" max="16137" width="9.140625" style="248"/>
    <col min="16138" max="16138" width="8.85546875" style="248" customWidth="1"/>
    <col min="16139" max="16384" width="9.140625" style="248"/>
  </cols>
  <sheetData>
    <row r="1" spans="1:11" ht="98.25" customHeight="1" x14ac:dyDescent="0.25">
      <c r="A1" s="385" t="s">
        <v>2217</v>
      </c>
      <c r="B1" s="385"/>
      <c r="C1" s="385"/>
      <c r="D1" s="385"/>
      <c r="E1" s="385"/>
      <c r="F1" s="385"/>
      <c r="G1" s="385"/>
      <c r="H1" s="385"/>
    </row>
    <row r="2" spans="1:11" ht="47.25" x14ac:dyDescent="0.25">
      <c r="A2" s="249" t="s">
        <v>1319</v>
      </c>
      <c r="B2" s="249" t="s">
        <v>1026</v>
      </c>
      <c r="C2" s="249" t="s">
        <v>109</v>
      </c>
      <c r="D2" s="250" t="s">
        <v>2218</v>
      </c>
      <c r="E2" s="249" t="s">
        <v>8</v>
      </c>
      <c r="F2" s="249" t="s">
        <v>2219</v>
      </c>
      <c r="G2" s="251" t="s">
        <v>2220</v>
      </c>
      <c r="H2" s="252" t="s">
        <v>2221</v>
      </c>
    </row>
    <row r="3" spans="1:11" ht="30" x14ac:dyDescent="0.2">
      <c r="A3" s="253">
        <v>1</v>
      </c>
      <c r="B3" s="254" t="s">
        <v>2222</v>
      </c>
      <c r="C3" s="255" t="s">
        <v>1827</v>
      </c>
      <c r="D3" s="255" t="s">
        <v>2223</v>
      </c>
      <c r="E3" s="256" t="s">
        <v>1501</v>
      </c>
      <c r="F3" s="255">
        <v>1</v>
      </c>
      <c r="G3" s="257">
        <v>0</v>
      </c>
      <c r="H3" s="258">
        <v>1</v>
      </c>
    </row>
    <row r="4" spans="1:11" x14ac:dyDescent="0.2">
      <c r="A4" s="253">
        <v>2</v>
      </c>
      <c r="B4" s="254" t="s">
        <v>2224</v>
      </c>
      <c r="C4" s="255" t="s">
        <v>1827</v>
      </c>
      <c r="D4" s="255"/>
      <c r="E4" s="256" t="s">
        <v>1501</v>
      </c>
      <c r="F4" s="255">
        <v>1</v>
      </c>
      <c r="G4" s="257">
        <v>0</v>
      </c>
      <c r="H4" s="258">
        <v>1</v>
      </c>
    </row>
    <row r="5" spans="1:11" x14ac:dyDescent="0.2">
      <c r="A5" s="253">
        <v>3</v>
      </c>
      <c r="B5" s="254" t="s">
        <v>2225</v>
      </c>
      <c r="C5" s="255" t="s">
        <v>2226</v>
      </c>
      <c r="D5" s="255">
        <v>546</v>
      </c>
      <c r="E5" s="256" t="s">
        <v>1501</v>
      </c>
      <c r="F5" s="255">
        <v>1</v>
      </c>
      <c r="G5" s="259">
        <v>0</v>
      </c>
      <c r="H5" s="258">
        <v>10</v>
      </c>
    </row>
    <row r="6" spans="1:11" x14ac:dyDescent="0.2">
      <c r="A6" s="253">
        <v>4</v>
      </c>
      <c r="B6" s="254" t="s">
        <v>2225</v>
      </c>
      <c r="C6" s="255" t="s">
        <v>2226</v>
      </c>
      <c r="D6" s="255">
        <v>547</v>
      </c>
      <c r="E6" s="256" t="s">
        <v>2227</v>
      </c>
      <c r="F6" s="255">
        <v>1</v>
      </c>
      <c r="G6" s="259">
        <v>0</v>
      </c>
      <c r="H6" s="258">
        <v>10</v>
      </c>
    </row>
    <row r="7" spans="1:11" x14ac:dyDescent="0.2">
      <c r="A7" s="253">
        <v>5</v>
      </c>
      <c r="B7" s="254" t="s">
        <v>2228</v>
      </c>
      <c r="C7" s="255" t="s">
        <v>2229</v>
      </c>
      <c r="D7" s="255" t="s">
        <v>2230</v>
      </c>
      <c r="E7" s="256" t="s">
        <v>2231</v>
      </c>
      <c r="F7" s="255">
        <v>1</v>
      </c>
      <c r="G7" s="259">
        <v>0</v>
      </c>
      <c r="H7" s="258">
        <v>1</v>
      </c>
    </row>
    <row r="8" spans="1:11" x14ac:dyDescent="0.2">
      <c r="A8" s="253">
        <v>6</v>
      </c>
      <c r="B8" s="254" t="s">
        <v>2228</v>
      </c>
      <c r="C8" s="255" t="s">
        <v>2229</v>
      </c>
      <c r="D8" s="255" t="s">
        <v>2232</v>
      </c>
      <c r="E8" s="256" t="s">
        <v>2231</v>
      </c>
      <c r="F8" s="255">
        <v>1</v>
      </c>
      <c r="G8" s="259">
        <v>0</v>
      </c>
      <c r="H8" s="258">
        <v>1</v>
      </c>
    </row>
    <row r="9" spans="1:11" x14ac:dyDescent="0.2">
      <c r="A9" s="253">
        <v>7</v>
      </c>
      <c r="B9" s="254" t="s">
        <v>2233</v>
      </c>
      <c r="C9" s="255" t="s">
        <v>1939</v>
      </c>
      <c r="D9" s="255"/>
      <c r="E9" s="256" t="s">
        <v>1501</v>
      </c>
      <c r="F9" s="255">
        <v>1</v>
      </c>
      <c r="G9" s="259">
        <v>0</v>
      </c>
      <c r="H9" s="260">
        <v>150</v>
      </c>
      <c r="I9" s="261"/>
      <c r="J9" s="262"/>
      <c r="K9" s="261"/>
    </row>
    <row r="10" spans="1:11" x14ac:dyDescent="0.2">
      <c r="A10" s="253">
        <v>8</v>
      </c>
      <c r="B10" s="263" t="s">
        <v>2234</v>
      </c>
      <c r="C10" s="264" t="s">
        <v>2235</v>
      </c>
      <c r="D10" s="265">
        <v>518033</v>
      </c>
      <c r="E10" s="256" t="s">
        <v>2231</v>
      </c>
      <c r="F10" s="255">
        <v>1</v>
      </c>
      <c r="G10" s="259">
        <v>0</v>
      </c>
      <c r="H10" s="260">
        <v>0.7</v>
      </c>
      <c r="I10" s="261"/>
      <c r="J10" s="262"/>
      <c r="K10" s="261"/>
    </row>
    <row r="11" spans="1:11" x14ac:dyDescent="0.2">
      <c r="A11" s="253">
        <v>9</v>
      </c>
      <c r="B11" s="263" t="s">
        <v>2234</v>
      </c>
      <c r="C11" s="264" t="s">
        <v>2235</v>
      </c>
      <c r="D11" s="265">
        <v>518034</v>
      </c>
      <c r="E11" s="256" t="s">
        <v>1501</v>
      </c>
      <c r="F11" s="255">
        <v>1</v>
      </c>
      <c r="G11" s="259">
        <v>0</v>
      </c>
      <c r="H11" s="260">
        <v>0.7</v>
      </c>
      <c r="I11" s="261"/>
      <c r="J11" s="262"/>
      <c r="K11" s="261"/>
    </row>
    <row r="12" spans="1:11" x14ac:dyDescent="0.2">
      <c r="A12" s="255">
        <v>10</v>
      </c>
      <c r="B12" s="221" t="s">
        <v>2234</v>
      </c>
      <c r="C12" s="264" t="s">
        <v>2235</v>
      </c>
      <c r="D12" s="265">
        <v>518035</v>
      </c>
      <c r="E12" s="256" t="s">
        <v>2231</v>
      </c>
      <c r="F12" s="255">
        <v>1</v>
      </c>
      <c r="G12" s="259">
        <v>0</v>
      </c>
      <c r="H12" s="260">
        <v>0.7</v>
      </c>
      <c r="I12" s="261"/>
      <c r="J12" s="262"/>
      <c r="K12" s="261"/>
    </row>
    <row r="13" spans="1:11" x14ac:dyDescent="0.2">
      <c r="A13" s="255">
        <v>11</v>
      </c>
      <c r="B13" s="221" t="s">
        <v>2234</v>
      </c>
      <c r="C13" s="264" t="s">
        <v>2235</v>
      </c>
      <c r="D13" s="265">
        <v>518036</v>
      </c>
      <c r="E13" s="264" t="s">
        <v>2231</v>
      </c>
      <c r="F13" s="255">
        <v>1</v>
      </c>
      <c r="G13" s="259">
        <v>0</v>
      </c>
      <c r="H13" s="260">
        <v>0.7</v>
      </c>
      <c r="I13" s="261"/>
      <c r="J13" s="262"/>
      <c r="K13" s="261"/>
    </row>
    <row r="14" spans="1:11" ht="27" customHeight="1" x14ac:dyDescent="0.2">
      <c r="A14" s="255">
        <v>12</v>
      </c>
      <c r="B14" s="263" t="s">
        <v>2234</v>
      </c>
      <c r="C14" s="264" t="s">
        <v>2235</v>
      </c>
      <c r="D14" s="265">
        <v>518037</v>
      </c>
      <c r="E14" s="266" t="s">
        <v>2236</v>
      </c>
      <c r="F14" s="255">
        <v>1</v>
      </c>
      <c r="G14" s="259">
        <v>0</v>
      </c>
      <c r="H14" s="260">
        <v>0.7</v>
      </c>
      <c r="I14" s="261"/>
      <c r="J14" s="262"/>
      <c r="K14" s="261"/>
    </row>
    <row r="15" spans="1:11" x14ac:dyDescent="0.2">
      <c r="A15" s="255">
        <v>13</v>
      </c>
      <c r="B15" s="263" t="s">
        <v>2234</v>
      </c>
      <c r="C15" s="264" t="s">
        <v>2235</v>
      </c>
      <c r="D15" s="265">
        <v>518038</v>
      </c>
      <c r="E15" s="267" t="s">
        <v>2231</v>
      </c>
      <c r="F15" s="255">
        <v>1</v>
      </c>
      <c r="G15" s="259">
        <v>0</v>
      </c>
      <c r="H15" s="260">
        <v>0.7</v>
      </c>
      <c r="I15" s="261"/>
      <c r="J15" s="262"/>
      <c r="K15" s="261"/>
    </row>
    <row r="16" spans="1:11" x14ac:dyDescent="0.2">
      <c r="A16" s="255">
        <v>14</v>
      </c>
      <c r="B16" s="263" t="s">
        <v>2234</v>
      </c>
      <c r="C16" s="264" t="s">
        <v>2235</v>
      </c>
      <c r="D16" s="265">
        <v>518039</v>
      </c>
      <c r="E16" s="267" t="s">
        <v>2231</v>
      </c>
      <c r="F16" s="255">
        <v>1</v>
      </c>
      <c r="G16" s="259">
        <v>0</v>
      </c>
      <c r="H16" s="260">
        <v>0.7</v>
      </c>
      <c r="I16" s="261"/>
      <c r="J16" s="262"/>
      <c r="K16" s="261"/>
    </row>
    <row r="17" spans="1:11" x14ac:dyDescent="0.2">
      <c r="A17" s="255">
        <v>15</v>
      </c>
      <c r="B17" s="221" t="s">
        <v>2234</v>
      </c>
      <c r="C17" s="264" t="s">
        <v>2235</v>
      </c>
      <c r="D17" s="265">
        <v>518040</v>
      </c>
      <c r="E17" s="267" t="s">
        <v>1501</v>
      </c>
      <c r="F17" s="255">
        <v>1</v>
      </c>
      <c r="G17" s="259">
        <v>0</v>
      </c>
      <c r="H17" s="260">
        <v>0.7</v>
      </c>
      <c r="I17" s="261"/>
      <c r="J17" s="262"/>
      <c r="K17" s="261"/>
    </row>
    <row r="18" spans="1:11" x14ac:dyDescent="0.2">
      <c r="A18" s="255">
        <v>16</v>
      </c>
      <c r="B18" s="263" t="s">
        <v>2234</v>
      </c>
      <c r="C18" s="264" t="s">
        <v>2235</v>
      </c>
      <c r="D18" s="265">
        <v>518041</v>
      </c>
      <c r="E18" s="267" t="s">
        <v>1501</v>
      </c>
      <c r="F18" s="255">
        <v>1</v>
      </c>
      <c r="G18" s="259">
        <v>0</v>
      </c>
      <c r="H18" s="260">
        <v>0.7</v>
      </c>
      <c r="I18" s="261"/>
      <c r="J18" s="262"/>
      <c r="K18" s="261"/>
    </row>
    <row r="19" spans="1:11" x14ac:dyDescent="0.2">
      <c r="A19" s="255">
        <v>17</v>
      </c>
      <c r="B19" s="263" t="s">
        <v>2234</v>
      </c>
      <c r="C19" s="264" t="s">
        <v>2235</v>
      </c>
      <c r="D19" s="265">
        <v>518042</v>
      </c>
      <c r="E19" s="267" t="s">
        <v>2231</v>
      </c>
      <c r="F19" s="255">
        <v>1</v>
      </c>
      <c r="G19" s="259">
        <v>0</v>
      </c>
      <c r="H19" s="260">
        <v>0.7</v>
      </c>
      <c r="I19" s="261"/>
      <c r="J19" s="262"/>
      <c r="K19" s="261"/>
    </row>
    <row r="20" spans="1:11" x14ac:dyDescent="0.2">
      <c r="A20" s="255">
        <v>18</v>
      </c>
      <c r="B20" s="263" t="s">
        <v>2234</v>
      </c>
      <c r="C20" s="264" t="s">
        <v>2235</v>
      </c>
      <c r="D20" s="265">
        <v>518043</v>
      </c>
      <c r="E20" s="267" t="s">
        <v>2231</v>
      </c>
      <c r="F20" s="255">
        <v>1</v>
      </c>
      <c r="G20" s="259">
        <v>0</v>
      </c>
      <c r="H20" s="260">
        <v>0.7</v>
      </c>
      <c r="I20" s="261"/>
      <c r="J20" s="262"/>
      <c r="K20" s="261"/>
    </row>
    <row r="21" spans="1:11" x14ac:dyDescent="0.2">
      <c r="A21" s="255">
        <v>19</v>
      </c>
      <c r="B21" s="263" t="s">
        <v>2234</v>
      </c>
      <c r="C21" s="264" t="s">
        <v>2235</v>
      </c>
      <c r="D21" s="265">
        <v>518044</v>
      </c>
      <c r="E21" s="267" t="s">
        <v>2231</v>
      </c>
      <c r="F21" s="255">
        <v>1</v>
      </c>
      <c r="G21" s="259">
        <v>0</v>
      </c>
      <c r="H21" s="260">
        <v>0.7</v>
      </c>
      <c r="I21" s="261"/>
      <c r="J21" s="262"/>
      <c r="K21" s="261"/>
    </row>
    <row r="22" spans="1:11" x14ac:dyDescent="0.2">
      <c r="A22" s="255">
        <v>20</v>
      </c>
      <c r="B22" s="263" t="s">
        <v>2234</v>
      </c>
      <c r="C22" s="264" t="s">
        <v>2235</v>
      </c>
      <c r="D22" s="265">
        <v>518045</v>
      </c>
      <c r="E22" s="267" t="s">
        <v>2231</v>
      </c>
      <c r="F22" s="255">
        <v>1</v>
      </c>
      <c r="G22" s="259">
        <v>0</v>
      </c>
      <c r="H22" s="260">
        <v>0.7</v>
      </c>
      <c r="I22" s="261"/>
      <c r="J22" s="262"/>
      <c r="K22" s="261"/>
    </row>
    <row r="23" spans="1:11" x14ac:dyDescent="0.2">
      <c r="A23" s="255">
        <v>21</v>
      </c>
      <c r="B23" s="263" t="s">
        <v>2234</v>
      </c>
      <c r="C23" s="264" t="s">
        <v>2235</v>
      </c>
      <c r="D23" s="265">
        <v>518046</v>
      </c>
      <c r="E23" s="267" t="s">
        <v>2231</v>
      </c>
      <c r="F23" s="255">
        <v>1</v>
      </c>
      <c r="G23" s="259">
        <v>0</v>
      </c>
      <c r="H23" s="260">
        <v>0.7</v>
      </c>
      <c r="I23" s="261"/>
      <c r="J23" s="262"/>
      <c r="K23" s="261"/>
    </row>
    <row r="24" spans="1:11" x14ac:dyDescent="0.2">
      <c r="A24" s="255">
        <v>22</v>
      </c>
      <c r="B24" s="263" t="s">
        <v>2234</v>
      </c>
      <c r="C24" s="264" t="s">
        <v>2235</v>
      </c>
      <c r="D24" s="265">
        <v>518047</v>
      </c>
      <c r="E24" s="266" t="s">
        <v>2236</v>
      </c>
      <c r="F24" s="255">
        <v>1</v>
      </c>
      <c r="G24" s="259">
        <v>0</v>
      </c>
      <c r="H24" s="260">
        <v>0.7</v>
      </c>
      <c r="I24" s="261"/>
      <c r="J24" s="262"/>
      <c r="K24" s="261"/>
    </row>
    <row r="25" spans="1:11" x14ac:dyDescent="0.2">
      <c r="A25" s="255">
        <v>23</v>
      </c>
      <c r="B25" s="263" t="s">
        <v>2234</v>
      </c>
      <c r="C25" s="264" t="s">
        <v>2235</v>
      </c>
      <c r="D25" s="265">
        <v>518048</v>
      </c>
      <c r="E25" s="267" t="s">
        <v>2231</v>
      </c>
      <c r="F25" s="255">
        <v>1</v>
      </c>
      <c r="G25" s="259">
        <v>0</v>
      </c>
      <c r="H25" s="260">
        <v>0.7</v>
      </c>
      <c r="I25" s="261"/>
      <c r="J25" s="261"/>
      <c r="K25" s="261"/>
    </row>
    <row r="26" spans="1:11" x14ac:dyDescent="0.2">
      <c r="A26" s="255">
        <v>24</v>
      </c>
      <c r="B26" s="263" t="s">
        <v>2234</v>
      </c>
      <c r="C26" s="264" t="s">
        <v>2235</v>
      </c>
      <c r="D26" s="265">
        <v>518049</v>
      </c>
      <c r="E26" s="266" t="s">
        <v>2236</v>
      </c>
      <c r="F26" s="255">
        <v>1</v>
      </c>
      <c r="G26" s="259">
        <v>0</v>
      </c>
      <c r="H26" s="260">
        <v>0.7</v>
      </c>
      <c r="I26" s="261"/>
      <c r="J26" s="261"/>
      <c r="K26" s="261"/>
    </row>
    <row r="27" spans="1:11" x14ac:dyDescent="0.2">
      <c r="A27" s="255">
        <v>25</v>
      </c>
      <c r="B27" s="263" t="s">
        <v>2234</v>
      </c>
      <c r="C27" s="264" t="s">
        <v>2235</v>
      </c>
      <c r="D27" s="265">
        <v>518050</v>
      </c>
      <c r="E27" s="267" t="s">
        <v>2231</v>
      </c>
      <c r="F27" s="255">
        <v>1</v>
      </c>
      <c r="G27" s="259">
        <v>0</v>
      </c>
      <c r="H27" s="260">
        <v>0.7</v>
      </c>
      <c r="I27" s="261"/>
      <c r="J27" s="261"/>
      <c r="K27" s="261"/>
    </row>
    <row r="28" spans="1:11" x14ac:dyDescent="0.2">
      <c r="A28" s="255">
        <v>26</v>
      </c>
      <c r="B28" s="263" t="s">
        <v>2234</v>
      </c>
      <c r="C28" s="264" t="s">
        <v>2235</v>
      </c>
      <c r="D28" s="265">
        <v>515252</v>
      </c>
      <c r="E28" s="267" t="s">
        <v>1501</v>
      </c>
      <c r="F28" s="255">
        <v>1</v>
      </c>
      <c r="G28" s="259">
        <v>0</v>
      </c>
      <c r="H28" s="260">
        <v>0.7</v>
      </c>
      <c r="I28" s="261"/>
      <c r="J28" s="261"/>
      <c r="K28" s="261"/>
    </row>
    <row r="29" spans="1:11" x14ac:dyDescent="0.2">
      <c r="A29" s="255">
        <v>27</v>
      </c>
      <c r="B29" s="263" t="s">
        <v>2234</v>
      </c>
      <c r="C29" s="264" t="s">
        <v>2235</v>
      </c>
      <c r="D29" s="265">
        <v>523324</v>
      </c>
      <c r="E29" s="267" t="s">
        <v>1501</v>
      </c>
      <c r="F29" s="255">
        <v>1</v>
      </c>
      <c r="G29" s="259">
        <v>0</v>
      </c>
      <c r="H29" s="260">
        <v>0.7</v>
      </c>
      <c r="I29" s="261"/>
      <c r="J29" s="261"/>
      <c r="K29" s="261"/>
    </row>
    <row r="30" spans="1:11" x14ac:dyDescent="0.2">
      <c r="A30" s="255">
        <v>28</v>
      </c>
      <c r="B30" s="263" t="s">
        <v>2234</v>
      </c>
      <c r="C30" s="264" t="s">
        <v>2235</v>
      </c>
      <c r="D30" s="265">
        <v>523325</v>
      </c>
      <c r="E30" s="267" t="s">
        <v>2231</v>
      </c>
      <c r="F30" s="255">
        <v>1</v>
      </c>
      <c r="G30" s="259">
        <v>0</v>
      </c>
      <c r="H30" s="260">
        <v>0.7</v>
      </c>
      <c r="I30" s="261"/>
      <c r="J30" s="261"/>
      <c r="K30" s="261"/>
    </row>
    <row r="31" spans="1:11" x14ac:dyDescent="0.2">
      <c r="A31" s="255">
        <v>29</v>
      </c>
      <c r="B31" s="263" t="s">
        <v>2234</v>
      </c>
      <c r="C31" s="264" t="s">
        <v>2235</v>
      </c>
      <c r="D31" s="265">
        <v>523326</v>
      </c>
      <c r="E31" s="266" t="s">
        <v>2236</v>
      </c>
      <c r="F31" s="255">
        <v>1</v>
      </c>
      <c r="G31" s="259">
        <v>0</v>
      </c>
      <c r="H31" s="260">
        <v>0.7</v>
      </c>
      <c r="I31" s="261"/>
      <c r="J31" s="261"/>
      <c r="K31" s="261"/>
    </row>
    <row r="32" spans="1:11" x14ac:dyDescent="0.2">
      <c r="A32" s="255">
        <v>30</v>
      </c>
      <c r="B32" s="263" t="s">
        <v>2234</v>
      </c>
      <c r="C32" s="264" t="s">
        <v>2235</v>
      </c>
      <c r="D32" s="265">
        <v>523327</v>
      </c>
      <c r="E32" s="267" t="s">
        <v>2231</v>
      </c>
      <c r="F32" s="255">
        <v>1</v>
      </c>
      <c r="G32" s="259">
        <v>0</v>
      </c>
      <c r="H32" s="260">
        <v>0.7</v>
      </c>
      <c r="I32" s="261"/>
      <c r="K32" s="261"/>
    </row>
    <row r="33" spans="1:11" x14ac:dyDescent="0.2">
      <c r="A33" s="255">
        <v>31</v>
      </c>
      <c r="B33" s="263" t="s">
        <v>2234</v>
      </c>
      <c r="C33" s="264" t="s">
        <v>2235</v>
      </c>
      <c r="D33" s="265">
        <v>523328</v>
      </c>
      <c r="E33" s="267" t="s">
        <v>1501</v>
      </c>
      <c r="F33" s="255">
        <v>1</v>
      </c>
      <c r="G33" s="259">
        <v>0</v>
      </c>
      <c r="H33" s="260">
        <v>0.7</v>
      </c>
      <c r="I33" s="261"/>
      <c r="K33" s="261"/>
    </row>
    <row r="34" spans="1:11" x14ac:dyDescent="0.2">
      <c r="A34" s="255">
        <v>32</v>
      </c>
      <c r="B34" s="263" t="s">
        <v>2234</v>
      </c>
      <c r="C34" s="264" t="s">
        <v>2235</v>
      </c>
      <c r="D34" s="265">
        <v>523329</v>
      </c>
      <c r="E34" s="267" t="s">
        <v>2231</v>
      </c>
      <c r="F34" s="255">
        <v>1</v>
      </c>
      <c r="G34" s="259">
        <v>0</v>
      </c>
      <c r="H34" s="260">
        <v>0.7</v>
      </c>
      <c r="I34" s="261"/>
      <c r="K34" s="261"/>
    </row>
    <row r="35" spans="1:11" x14ac:dyDescent="0.2">
      <c r="A35" s="255">
        <v>33</v>
      </c>
      <c r="B35" s="263" t="s">
        <v>2234</v>
      </c>
      <c r="C35" s="264" t="s">
        <v>2235</v>
      </c>
      <c r="D35" s="265">
        <v>523330</v>
      </c>
      <c r="E35" s="267" t="s">
        <v>2231</v>
      </c>
      <c r="F35" s="255">
        <v>1</v>
      </c>
      <c r="G35" s="259">
        <v>0</v>
      </c>
      <c r="H35" s="260">
        <v>0.7</v>
      </c>
      <c r="I35" s="261"/>
      <c r="J35" s="261"/>
      <c r="K35" s="261"/>
    </row>
    <row r="36" spans="1:11" x14ac:dyDescent="0.2">
      <c r="A36" s="255">
        <v>34</v>
      </c>
      <c r="B36" s="263" t="s">
        <v>2234</v>
      </c>
      <c r="C36" s="264" t="s">
        <v>2235</v>
      </c>
      <c r="D36" s="265">
        <v>523331</v>
      </c>
      <c r="E36" s="266" t="s">
        <v>2236</v>
      </c>
      <c r="F36" s="255">
        <v>1</v>
      </c>
      <c r="G36" s="259">
        <v>0</v>
      </c>
      <c r="H36" s="260">
        <v>0.7</v>
      </c>
      <c r="I36" s="261"/>
      <c r="J36" s="261"/>
      <c r="K36" s="261"/>
    </row>
    <row r="37" spans="1:11" x14ac:dyDescent="0.2">
      <c r="A37" s="255">
        <v>35</v>
      </c>
      <c r="B37" s="263" t="s">
        <v>2234</v>
      </c>
      <c r="C37" s="264" t="s">
        <v>2235</v>
      </c>
      <c r="D37" s="265">
        <v>523332</v>
      </c>
      <c r="E37" s="267" t="s">
        <v>2231</v>
      </c>
      <c r="F37" s="255">
        <v>1</v>
      </c>
      <c r="G37" s="259">
        <v>0</v>
      </c>
      <c r="H37" s="260">
        <v>0.7</v>
      </c>
      <c r="I37" s="261"/>
      <c r="J37" s="261"/>
      <c r="K37" s="261"/>
    </row>
    <row r="38" spans="1:11" x14ac:dyDescent="0.2">
      <c r="A38" s="255">
        <v>36</v>
      </c>
      <c r="B38" s="263" t="s">
        <v>2234</v>
      </c>
      <c r="C38" s="264" t="s">
        <v>2235</v>
      </c>
      <c r="D38" s="265">
        <v>523333</v>
      </c>
      <c r="E38" s="266" t="s">
        <v>2236</v>
      </c>
      <c r="F38" s="255">
        <v>1</v>
      </c>
      <c r="G38" s="259">
        <v>0</v>
      </c>
      <c r="H38" s="260">
        <v>0.7</v>
      </c>
      <c r="I38" s="261"/>
      <c r="J38" s="262"/>
      <c r="K38" s="261"/>
    </row>
    <row r="39" spans="1:11" x14ac:dyDescent="0.2">
      <c r="A39" s="255">
        <v>37</v>
      </c>
      <c r="B39" s="263" t="s">
        <v>2234</v>
      </c>
      <c r="C39" s="264" t="s">
        <v>2235</v>
      </c>
      <c r="D39" s="265">
        <v>523334</v>
      </c>
      <c r="E39" s="267" t="s">
        <v>2231</v>
      </c>
      <c r="F39" s="255">
        <v>1</v>
      </c>
      <c r="G39" s="259">
        <v>0</v>
      </c>
      <c r="H39" s="260">
        <v>0.7</v>
      </c>
      <c r="I39" s="261"/>
      <c r="J39" s="262"/>
      <c r="K39" s="261"/>
    </row>
    <row r="40" spans="1:11" x14ac:dyDescent="0.2">
      <c r="A40" s="255">
        <v>38</v>
      </c>
      <c r="B40" s="263" t="s">
        <v>2234</v>
      </c>
      <c r="C40" s="264" t="s">
        <v>2235</v>
      </c>
      <c r="D40" s="265">
        <v>523335</v>
      </c>
      <c r="E40" s="266" t="s">
        <v>2236</v>
      </c>
      <c r="F40" s="255">
        <v>1</v>
      </c>
      <c r="G40" s="259">
        <v>0</v>
      </c>
      <c r="H40" s="260">
        <v>0.7</v>
      </c>
      <c r="I40" s="261"/>
      <c r="J40" s="261"/>
      <c r="K40" s="261"/>
    </row>
    <row r="41" spans="1:11" x14ac:dyDescent="0.2">
      <c r="A41" s="255">
        <v>39</v>
      </c>
      <c r="B41" s="263" t="s">
        <v>2234</v>
      </c>
      <c r="C41" s="264" t="s">
        <v>2235</v>
      </c>
      <c r="D41" s="265">
        <v>523336</v>
      </c>
      <c r="E41" s="267" t="s">
        <v>1501</v>
      </c>
      <c r="F41" s="255">
        <v>1</v>
      </c>
      <c r="G41" s="259">
        <v>0</v>
      </c>
      <c r="H41" s="260">
        <v>0.7</v>
      </c>
      <c r="I41" s="261"/>
      <c r="J41" s="262"/>
      <c r="K41" s="261"/>
    </row>
    <row r="42" spans="1:11" x14ac:dyDescent="0.2">
      <c r="A42" s="255">
        <v>40</v>
      </c>
      <c r="B42" s="263" t="s">
        <v>2234</v>
      </c>
      <c r="C42" s="264" t="s">
        <v>2235</v>
      </c>
      <c r="D42" s="265">
        <v>523337</v>
      </c>
      <c r="E42" s="267" t="s">
        <v>2231</v>
      </c>
      <c r="F42" s="255">
        <v>1</v>
      </c>
      <c r="G42" s="259">
        <v>0</v>
      </c>
      <c r="H42" s="260">
        <v>0.7</v>
      </c>
      <c r="I42" s="261"/>
      <c r="J42" s="261"/>
      <c r="K42" s="261"/>
    </row>
    <row r="43" spans="1:11" x14ac:dyDescent="0.2">
      <c r="A43" s="255">
        <v>41</v>
      </c>
      <c r="B43" s="263" t="s">
        <v>2234</v>
      </c>
      <c r="C43" s="264" t="s">
        <v>2235</v>
      </c>
      <c r="D43" s="265">
        <v>523338</v>
      </c>
      <c r="E43" s="266" t="s">
        <v>2236</v>
      </c>
      <c r="F43" s="255">
        <v>1</v>
      </c>
      <c r="G43" s="259">
        <v>0</v>
      </c>
      <c r="H43" s="260">
        <v>0.7</v>
      </c>
    </row>
    <row r="44" spans="1:11" x14ac:dyDescent="0.2">
      <c r="A44" s="255">
        <v>42</v>
      </c>
      <c r="B44" s="263" t="s">
        <v>2234</v>
      </c>
      <c r="C44" s="264" t="s">
        <v>2235</v>
      </c>
      <c r="D44" s="265">
        <v>523339</v>
      </c>
      <c r="E44" s="266" t="s">
        <v>2236</v>
      </c>
      <c r="F44" s="255">
        <v>1</v>
      </c>
      <c r="G44" s="259">
        <v>0</v>
      </c>
      <c r="H44" s="260">
        <v>0.7</v>
      </c>
    </row>
    <row r="45" spans="1:11" x14ac:dyDescent="0.2">
      <c r="A45" s="255">
        <v>43</v>
      </c>
      <c r="B45" s="263" t="s">
        <v>2234</v>
      </c>
      <c r="C45" s="264" t="s">
        <v>2235</v>
      </c>
      <c r="D45" s="265">
        <v>523340</v>
      </c>
      <c r="E45" s="266" t="s">
        <v>2236</v>
      </c>
      <c r="F45" s="255">
        <v>1</v>
      </c>
      <c r="G45" s="259">
        <v>0</v>
      </c>
      <c r="H45" s="260">
        <v>0.7</v>
      </c>
    </row>
    <row r="46" spans="1:11" x14ac:dyDescent="0.2">
      <c r="A46" s="255">
        <v>44</v>
      </c>
      <c r="B46" s="263" t="s">
        <v>2234</v>
      </c>
      <c r="C46" s="264" t="s">
        <v>2235</v>
      </c>
      <c r="D46" s="265">
        <v>523341</v>
      </c>
      <c r="E46" s="267" t="s">
        <v>2231</v>
      </c>
      <c r="F46" s="255">
        <v>1</v>
      </c>
      <c r="G46" s="259">
        <v>0</v>
      </c>
      <c r="H46" s="260">
        <v>0.7</v>
      </c>
    </row>
    <row r="47" spans="1:11" x14ac:dyDescent="0.2">
      <c r="A47" s="255">
        <v>45</v>
      </c>
      <c r="B47" s="263" t="s">
        <v>2234</v>
      </c>
      <c r="C47" s="264" t="s">
        <v>2235</v>
      </c>
      <c r="D47" s="265">
        <v>523342</v>
      </c>
      <c r="E47" s="267" t="s">
        <v>2231</v>
      </c>
      <c r="F47" s="255">
        <v>1</v>
      </c>
      <c r="G47" s="259">
        <v>0</v>
      </c>
      <c r="H47" s="260">
        <v>0.7</v>
      </c>
    </row>
    <row r="48" spans="1:11" x14ac:dyDescent="0.2">
      <c r="A48" s="255">
        <v>46</v>
      </c>
      <c r="B48" s="263" t="s">
        <v>2234</v>
      </c>
      <c r="C48" s="264" t="s">
        <v>2235</v>
      </c>
      <c r="D48" s="265">
        <v>523343</v>
      </c>
      <c r="E48" s="266" t="s">
        <v>2236</v>
      </c>
      <c r="F48" s="255">
        <v>1</v>
      </c>
      <c r="G48" s="259">
        <v>0</v>
      </c>
      <c r="H48" s="260">
        <v>0.7</v>
      </c>
    </row>
    <row r="49" spans="1:8" x14ac:dyDescent="0.2">
      <c r="A49" s="255">
        <v>47</v>
      </c>
      <c r="B49" s="263" t="s">
        <v>2237</v>
      </c>
      <c r="C49" s="264" t="s">
        <v>2235</v>
      </c>
      <c r="D49" s="265">
        <v>723620</v>
      </c>
      <c r="E49" s="267" t="s">
        <v>2231</v>
      </c>
      <c r="F49" s="255">
        <v>1</v>
      </c>
      <c r="G49" s="259">
        <v>0</v>
      </c>
      <c r="H49" s="260">
        <v>0.8</v>
      </c>
    </row>
    <row r="50" spans="1:8" x14ac:dyDescent="0.2">
      <c r="A50" s="255">
        <v>48</v>
      </c>
      <c r="B50" s="263" t="s">
        <v>2237</v>
      </c>
      <c r="C50" s="264" t="s">
        <v>2235</v>
      </c>
      <c r="D50" s="265">
        <v>723621</v>
      </c>
      <c r="E50" s="267" t="s">
        <v>1501</v>
      </c>
      <c r="F50" s="255">
        <v>1</v>
      </c>
      <c r="G50" s="259">
        <v>0</v>
      </c>
      <c r="H50" s="260">
        <v>0.8</v>
      </c>
    </row>
    <row r="51" spans="1:8" x14ac:dyDescent="0.2">
      <c r="A51" s="255">
        <v>49</v>
      </c>
      <c r="B51" s="263" t="s">
        <v>2237</v>
      </c>
      <c r="C51" s="264" t="s">
        <v>2235</v>
      </c>
      <c r="D51" s="265">
        <v>723622</v>
      </c>
      <c r="E51" s="267" t="s">
        <v>1501</v>
      </c>
      <c r="F51" s="255">
        <v>1</v>
      </c>
      <c r="G51" s="259">
        <v>0</v>
      </c>
      <c r="H51" s="260">
        <v>0.8</v>
      </c>
    </row>
    <row r="52" spans="1:8" x14ac:dyDescent="0.2">
      <c r="A52" s="255">
        <v>50</v>
      </c>
      <c r="B52" s="263" t="s">
        <v>2237</v>
      </c>
      <c r="C52" s="264" t="s">
        <v>2235</v>
      </c>
      <c r="D52" s="265">
        <v>723623</v>
      </c>
      <c r="E52" s="267" t="s">
        <v>1501</v>
      </c>
      <c r="F52" s="255">
        <v>1</v>
      </c>
      <c r="G52" s="259">
        <v>0</v>
      </c>
      <c r="H52" s="260">
        <v>0.8</v>
      </c>
    </row>
    <row r="53" spans="1:8" x14ac:dyDescent="0.2">
      <c r="A53" s="255">
        <v>51</v>
      </c>
      <c r="B53" s="263" t="s">
        <v>2237</v>
      </c>
      <c r="C53" s="264" t="s">
        <v>2235</v>
      </c>
      <c r="D53" s="265">
        <v>723624</v>
      </c>
      <c r="E53" s="267" t="s">
        <v>1501</v>
      </c>
      <c r="F53" s="255">
        <v>1</v>
      </c>
      <c r="G53" s="259">
        <v>0</v>
      </c>
      <c r="H53" s="260">
        <v>0.8</v>
      </c>
    </row>
    <row r="54" spans="1:8" x14ac:dyDescent="0.2">
      <c r="A54" s="255">
        <v>52</v>
      </c>
      <c r="B54" s="263" t="s">
        <v>2237</v>
      </c>
      <c r="C54" s="264" t="s">
        <v>2235</v>
      </c>
      <c r="D54" s="265">
        <v>723625</v>
      </c>
      <c r="E54" s="267" t="s">
        <v>1501</v>
      </c>
      <c r="F54" s="255">
        <v>1</v>
      </c>
      <c r="G54" s="259">
        <v>0</v>
      </c>
      <c r="H54" s="260">
        <v>0.8</v>
      </c>
    </row>
    <row r="55" spans="1:8" x14ac:dyDescent="0.2">
      <c r="A55" s="255">
        <v>53</v>
      </c>
      <c r="B55" s="263" t="s">
        <v>2237</v>
      </c>
      <c r="C55" s="264" t="s">
        <v>2235</v>
      </c>
      <c r="D55" s="265">
        <v>1142702</v>
      </c>
      <c r="E55" s="267" t="s">
        <v>1501</v>
      </c>
      <c r="F55" s="255">
        <v>1</v>
      </c>
      <c r="G55" s="259">
        <v>0</v>
      </c>
      <c r="H55" s="260">
        <v>0.8</v>
      </c>
    </row>
    <row r="56" spans="1:8" x14ac:dyDescent="0.2">
      <c r="A56" s="255">
        <v>54</v>
      </c>
      <c r="B56" s="263" t="s">
        <v>2237</v>
      </c>
      <c r="C56" s="264" t="s">
        <v>2235</v>
      </c>
      <c r="D56" s="265">
        <v>1142703</v>
      </c>
      <c r="E56" s="267" t="s">
        <v>1501</v>
      </c>
      <c r="F56" s="255">
        <v>1</v>
      </c>
      <c r="G56" s="259">
        <v>0</v>
      </c>
      <c r="H56" s="260">
        <v>0.8</v>
      </c>
    </row>
    <row r="57" spans="1:8" x14ac:dyDescent="0.2">
      <c r="A57" s="255">
        <v>55</v>
      </c>
      <c r="B57" s="263" t="s">
        <v>2237</v>
      </c>
      <c r="C57" s="264" t="s">
        <v>2235</v>
      </c>
      <c r="D57" s="265">
        <v>1142704</v>
      </c>
      <c r="E57" s="267" t="s">
        <v>1501</v>
      </c>
      <c r="F57" s="255">
        <v>1</v>
      </c>
      <c r="G57" s="259">
        <v>0</v>
      </c>
      <c r="H57" s="260">
        <v>0.8</v>
      </c>
    </row>
    <row r="58" spans="1:8" x14ac:dyDescent="0.2">
      <c r="A58" s="255">
        <v>56</v>
      </c>
      <c r="B58" s="263" t="s">
        <v>2237</v>
      </c>
      <c r="C58" s="264" t="s">
        <v>2235</v>
      </c>
      <c r="D58" s="265">
        <v>1142705</v>
      </c>
      <c r="E58" s="267" t="s">
        <v>1501</v>
      </c>
      <c r="F58" s="255">
        <v>1</v>
      </c>
      <c r="G58" s="259">
        <v>0</v>
      </c>
      <c r="H58" s="260">
        <v>0.8</v>
      </c>
    </row>
    <row r="59" spans="1:8" x14ac:dyDescent="0.2">
      <c r="A59" s="255">
        <v>57</v>
      </c>
      <c r="B59" s="263" t="s">
        <v>2237</v>
      </c>
      <c r="C59" s="264" t="s">
        <v>2235</v>
      </c>
      <c r="D59" s="265">
        <v>1142706</v>
      </c>
      <c r="E59" s="267" t="s">
        <v>1501</v>
      </c>
      <c r="F59" s="255">
        <v>1</v>
      </c>
      <c r="G59" s="259">
        <v>0</v>
      </c>
      <c r="H59" s="260">
        <v>0.8</v>
      </c>
    </row>
    <row r="60" spans="1:8" x14ac:dyDescent="0.2">
      <c r="A60" s="255">
        <v>58</v>
      </c>
      <c r="B60" s="263" t="s">
        <v>2237</v>
      </c>
      <c r="C60" s="264" t="s">
        <v>2235</v>
      </c>
      <c r="D60" s="265">
        <v>1142707</v>
      </c>
      <c r="E60" s="267" t="s">
        <v>1501</v>
      </c>
      <c r="F60" s="255">
        <v>1</v>
      </c>
      <c r="G60" s="259">
        <v>0</v>
      </c>
      <c r="H60" s="260">
        <v>0.8</v>
      </c>
    </row>
    <row r="61" spans="1:8" x14ac:dyDescent="0.2">
      <c r="A61" s="255">
        <v>59</v>
      </c>
      <c r="B61" s="221" t="s">
        <v>2234</v>
      </c>
      <c r="C61" s="264" t="s">
        <v>2235</v>
      </c>
      <c r="D61" s="265">
        <v>518051</v>
      </c>
      <c r="E61" s="266" t="s">
        <v>2236</v>
      </c>
      <c r="F61" s="255">
        <v>1</v>
      </c>
      <c r="G61" s="259">
        <v>0</v>
      </c>
      <c r="H61" s="260">
        <v>0.7</v>
      </c>
    </row>
    <row r="62" spans="1:8" x14ac:dyDescent="0.2">
      <c r="A62" s="255">
        <v>60</v>
      </c>
      <c r="B62" s="221" t="s">
        <v>2234</v>
      </c>
      <c r="C62" s="264" t="s">
        <v>2235</v>
      </c>
      <c r="D62" s="265">
        <v>518052</v>
      </c>
      <c r="E62" s="267" t="s">
        <v>1501</v>
      </c>
      <c r="F62" s="255">
        <v>1</v>
      </c>
      <c r="G62" s="259">
        <v>0</v>
      </c>
      <c r="H62" s="260">
        <v>0.7</v>
      </c>
    </row>
    <row r="63" spans="1:8" x14ac:dyDescent="0.2">
      <c r="A63" s="255">
        <v>61</v>
      </c>
      <c r="B63" s="221" t="s">
        <v>2234</v>
      </c>
      <c r="C63" s="264" t="s">
        <v>2235</v>
      </c>
      <c r="D63" s="265">
        <v>518053</v>
      </c>
      <c r="E63" s="266" t="s">
        <v>2236</v>
      </c>
      <c r="F63" s="255">
        <v>1</v>
      </c>
      <c r="G63" s="259">
        <v>0</v>
      </c>
      <c r="H63" s="260">
        <v>0.7</v>
      </c>
    </row>
    <row r="64" spans="1:8" x14ac:dyDescent="0.2">
      <c r="A64" s="255">
        <v>62</v>
      </c>
      <c r="B64" s="263" t="s">
        <v>2234</v>
      </c>
      <c r="C64" s="264" t="s">
        <v>2235</v>
      </c>
      <c r="D64" s="265">
        <v>518054</v>
      </c>
      <c r="E64" s="266" t="s">
        <v>2236</v>
      </c>
      <c r="F64" s="255">
        <v>1</v>
      </c>
      <c r="G64" s="259">
        <v>0</v>
      </c>
      <c r="H64" s="260">
        <v>0.7</v>
      </c>
    </row>
    <row r="65" spans="1:8" x14ac:dyDescent="0.2">
      <c r="A65" s="255">
        <v>63</v>
      </c>
      <c r="B65" s="263" t="s">
        <v>2234</v>
      </c>
      <c r="C65" s="264" t="s">
        <v>2235</v>
      </c>
      <c r="D65" s="265">
        <v>518055</v>
      </c>
      <c r="E65" s="267" t="s">
        <v>2231</v>
      </c>
      <c r="F65" s="255">
        <v>1</v>
      </c>
      <c r="G65" s="259">
        <v>0</v>
      </c>
      <c r="H65" s="260">
        <v>0.7</v>
      </c>
    </row>
    <row r="66" spans="1:8" x14ac:dyDescent="0.2">
      <c r="A66" s="255">
        <v>64</v>
      </c>
      <c r="B66" s="263" t="s">
        <v>2234</v>
      </c>
      <c r="C66" s="264" t="s">
        <v>2235</v>
      </c>
      <c r="D66" s="265">
        <v>518056</v>
      </c>
      <c r="E66" s="267" t="s">
        <v>1501</v>
      </c>
      <c r="F66" s="255">
        <v>1</v>
      </c>
      <c r="G66" s="259">
        <v>0</v>
      </c>
      <c r="H66" s="260">
        <v>0.7</v>
      </c>
    </row>
    <row r="67" spans="1:8" x14ac:dyDescent="0.2">
      <c r="A67" s="255">
        <v>65</v>
      </c>
      <c r="B67" s="263" t="s">
        <v>2234</v>
      </c>
      <c r="C67" s="264" t="s">
        <v>2235</v>
      </c>
      <c r="D67" s="265">
        <v>518057</v>
      </c>
      <c r="E67" s="267" t="s">
        <v>2231</v>
      </c>
      <c r="F67" s="255">
        <v>1</v>
      </c>
      <c r="G67" s="259">
        <v>0</v>
      </c>
      <c r="H67" s="260">
        <v>0.7</v>
      </c>
    </row>
    <row r="68" spans="1:8" x14ac:dyDescent="0.2">
      <c r="A68" s="255">
        <v>66</v>
      </c>
      <c r="B68" s="221" t="s">
        <v>2234</v>
      </c>
      <c r="C68" s="264" t="s">
        <v>2235</v>
      </c>
      <c r="D68" s="265">
        <v>518058</v>
      </c>
      <c r="E68" s="267" t="s">
        <v>1501</v>
      </c>
      <c r="F68" s="255">
        <v>1</v>
      </c>
      <c r="G68" s="259">
        <v>0</v>
      </c>
      <c r="H68" s="260">
        <v>0.7</v>
      </c>
    </row>
    <row r="69" spans="1:8" x14ac:dyDescent="0.2">
      <c r="A69" s="255">
        <v>67</v>
      </c>
      <c r="B69" s="263" t="s">
        <v>2234</v>
      </c>
      <c r="C69" s="264" t="s">
        <v>2235</v>
      </c>
      <c r="D69" s="265">
        <v>518059</v>
      </c>
      <c r="E69" s="266" t="s">
        <v>2236</v>
      </c>
      <c r="F69" s="255">
        <v>1</v>
      </c>
      <c r="G69" s="259">
        <v>0</v>
      </c>
      <c r="H69" s="260">
        <v>0.7</v>
      </c>
    </row>
    <row r="70" spans="1:8" x14ac:dyDescent="0.2">
      <c r="A70" s="255">
        <v>68</v>
      </c>
      <c r="B70" s="263" t="s">
        <v>2234</v>
      </c>
      <c r="C70" s="264" t="s">
        <v>2235</v>
      </c>
      <c r="D70" s="265">
        <v>518060</v>
      </c>
      <c r="E70" s="266" t="s">
        <v>2236</v>
      </c>
      <c r="F70" s="255">
        <v>1</v>
      </c>
      <c r="G70" s="259">
        <v>0</v>
      </c>
      <c r="H70" s="260">
        <v>0.7</v>
      </c>
    </row>
    <row r="71" spans="1:8" x14ac:dyDescent="0.2">
      <c r="A71" s="255">
        <v>69</v>
      </c>
      <c r="B71" s="263" t="s">
        <v>2234</v>
      </c>
      <c r="C71" s="264" t="s">
        <v>2235</v>
      </c>
      <c r="D71" s="265">
        <v>518061</v>
      </c>
      <c r="E71" s="267" t="s">
        <v>1501</v>
      </c>
      <c r="F71" s="255">
        <v>1</v>
      </c>
      <c r="G71" s="259">
        <v>0</v>
      </c>
      <c r="H71" s="260">
        <v>0.7</v>
      </c>
    </row>
    <row r="72" spans="1:8" x14ac:dyDescent="0.2">
      <c r="A72" s="255">
        <v>70</v>
      </c>
      <c r="B72" s="263" t="s">
        <v>2234</v>
      </c>
      <c r="C72" s="264" t="s">
        <v>2235</v>
      </c>
      <c r="D72" s="265">
        <v>518062</v>
      </c>
      <c r="E72" s="267" t="s">
        <v>1501</v>
      </c>
      <c r="F72" s="255">
        <v>1</v>
      </c>
      <c r="G72" s="259">
        <v>0</v>
      </c>
      <c r="H72" s="260">
        <v>0.7</v>
      </c>
    </row>
    <row r="73" spans="1:8" x14ac:dyDescent="0.2">
      <c r="A73" s="255">
        <v>71</v>
      </c>
      <c r="B73" s="263" t="s">
        <v>2234</v>
      </c>
      <c r="C73" s="264" t="s">
        <v>2235</v>
      </c>
      <c r="D73" s="265">
        <v>1142740</v>
      </c>
      <c r="E73" s="267" t="s">
        <v>1501</v>
      </c>
      <c r="F73" s="255">
        <v>1</v>
      </c>
      <c r="G73" s="259">
        <v>0</v>
      </c>
      <c r="H73" s="260">
        <v>0.7</v>
      </c>
    </row>
    <row r="74" spans="1:8" x14ac:dyDescent="0.2">
      <c r="A74" s="255">
        <v>72</v>
      </c>
      <c r="B74" s="263" t="s">
        <v>2234</v>
      </c>
      <c r="C74" s="264" t="s">
        <v>2235</v>
      </c>
      <c r="D74" s="265">
        <v>1142741</v>
      </c>
      <c r="E74" s="266" t="s">
        <v>2236</v>
      </c>
      <c r="F74" s="255">
        <v>1</v>
      </c>
      <c r="G74" s="259">
        <v>0</v>
      </c>
      <c r="H74" s="260">
        <v>0.7</v>
      </c>
    </row>
    <row r="75" spans="1:8" x14ac:dyDescent="0.2">
      <c r="A75" s="255">
        <v>73</v>
      </c>
      <c r="B75" s="263" t="s">
        <v>2234</v>
      </c>
      <c r="C75" s="264" t="s">
        <v>2235</v>
      </c>
      <c r="D75" s="265">
        <v>1142742</v>
      </c>
      <c r="E75" s="266" t="s">
        <v>2236</v>
      </c>
      <c r="F75" s="255">
        <v>1</v>
      </c>
      <c r="G75" s="259">
        <v>0</v>
      </c>
      <c r="H75" s="260">
        <v>0.7</v>
      </c>
    </row>
    <row r="76" spans="1:8" x14ac:dyDescent="0.2">
      <c r="A76" s="255">
        <v>74</v>
      </c>
      <c r="B76" s="263" t="s">
        <v>2234</v>
      </c>
      <c r="C76" s="264" t="s">
        <v>2235</v>
      </c>
      <c r="D76" s="265">
        <v>1142743</v>
      </c>
      <c r="E76" s="266" t="s">
        <v>2236</v>
      </c>
      <c r="F76" s="255">
        <v>1</v>
      </c>
      <c r="G76" s="259">
        <v>0</v>
      </c>
      <c r="H76" s="260">
        <v>0.7</v>
      </c>
    </row>
    <row r="77" spans="1:8" x14ac:dyDescent="0.2">
      <c r="A77" s="255">
        <v>75</v>
      </c>
      <c r="B77" s="263" t="s">
        <v>2234</v>
      </c>
      <c r="C77" s="264" t="s">
        <v>2235</v>
      </c>
      <c r="D77" s="265">
        <v>1142744</v>
      </c>
      <c r="E77" s="266" t="s">
        <v>2236</v>
      </c>
      <c r="F77" s="255">
        <v>1</v>
      </c>
      <c r="G77" s="259">
        <v>0</v>
      </c>
      <c r="H77" s="260">
        <v>0.7</v>
      </c>
    </row>
    <row r="78" spans="1:8" x14ac:dyDescent="0.2">
      <c r="A78" s="255">
        <v>76</v>
      </c>
      <c r="B78" s="263" t="s">
        <v>2234</v>
      </c>
      <c r="C78" s="264" t="s">
        <v>2235</v>
      </c>
      <c r="D78" s="265">
        <v>1142745</v>
      </c>
      <c r="E78" s="266" t="s">
        <v>2236</v>
      </c>
      <c r="F78" s="255">
        <v>1</v>
      </c>
      <c r="G78" s="259">
        <v>0</v>
      </c>
      <c r="H78" s="260">
        <v>0.7</v>
      </c>
    </row>
    <row r="79" spans="1:8" x14ac:dyDescent="0.2">
      <c r="A79" s="255">
        <v>77</v>
      </c>
      <c r="B79" s="263" t="s">
        <v>2234</v>
      </c>
      <c r="C79" s="264" t="s">
        <v>2235</v>
      </c>
      <c r="D79" s="265">
        <v>523344</v>
      </c>
      <c r="E79" s="266" t="s">
        <v>2236</v>
      </c>
      <c r="F79" s="255">
        <v>1</v>
      </c>
      <c r="G79" s="259">
        <v>0</v>
      </c>
      <c r="H79" s="260">
        <v>0.7</v>
      </c>
    </row>
    <row r="80" spans="1:8" x14ac:dyDescent="0.2">
      <c r="A80" s="255">
        <v>78</v>
      </c>
      <c r="B80" s="263" t="s">
        <v>2234</v>
      </c>
      <c r="C80" s="264" t="s">
        <v>2235</v>
      </c>
      <c r="D80" s="265">
        <v>523345</v>
      </c>
      <c r="E80" s="267" t="s">
        <v>2231</v>
      </c>
      <c r="F80" s="255">
        <v>1</v>
      </c>
      <c r="G80" s="259">
        <v>0</v>
      </c>
      <c r="H80" s="260">
        <v>0.7</v>
      </c>
    </row>
    <row r="81" spans="1:8" x14ac:dyDescent="0.2">
      <c r="A81" s="255">
        <v>79</v>
      </c>
      <c r="B81" s="263" t="s">
        <v>2234</v>
      </c>
      <c r="C81" s="264" t="s">
        <v>2235</v>
      </c>
      <c r="D81" s="265">
        <v>523346</v>
      </c>
      <c r="E81" s="267" t="s">
        <v>1501</v>
      </c>
      <c r="F81" s="255">
        <v>1</v>
      </c>
      <c r="G81" s="259">
        <v>0</v>
      </c>
      <c r="H81" s="260">
        <v>0.7</v>
      </c>
    </row>
    <row r="82" spans="1:8" x14ac:dyDescent="0.2">
      <c r="A82" s="255">
        <v>80</v>
      </c>
      <c r="B82" s="263" t="s">
        <v>2234</v>
      </c>
      <c r="C82" s="264" t="s">
        <v>2235</v>
      </c>
      <c r="D82" s="265">
        <v>523347</v>
      </c>
      <c r="E82" s="267" t="s">
        <v>1501</v>
      </c>
      <c r="F82" s="255">
        <v>1</v>
      </c>
      <c r="G82" s="259">
        <v>0</v>
      </c>
      <c r="H82" s="260">
        <v>0.7</v>
      </c>
    </row>
    <row r="83" spans="1:8" x14ac:dyDescent="0.2">
      <c r="A83" s="255">
        <v>81</v>
      </c>
      <c r="B83" s="263" t="s">
        <v>2234</v>
      </c>
      <c r="C83" s="264" t="s">
        <v>2235</v>
      </c>
      <c r="D83" s="265">
        <v>523348</v>
      </c>
      <c r="E83" s="267" t="s">
        <v>1501</v>
      </c>
      <c r="F83" s="255">
        <v>1</v>
      </c>
      <c r="G83" s="259">
        <v>0</v>
      </c>
      <c r="H83" s="260">
        <v>0.7</v>
      </c>
    </row>
    <row r="84" spans="1:8" x14ac:dyDescent="0.2">
      <c r="A84" s="255">
        <v>82</v>
      </c>
      <c r="B84" s="263" t="s">
        <v>2234</v>
      </c>
      <c r="C84" s="264" t="s">
        <v>2235</v>
      </c>
      <c r="D84" s="265">
        <v>523349</v>
      </c>
      <c r="E84" s="267" t="s">
        <v>1501</v>
      </c>
      <c r="F84" s="255">
        <v>1</v>
      </c>
      <c r="G84" s="259">
        <v>0</v>
      </c>
      <c r="H84" s="260">
        <v>0.7</v>
      </c>
    </row>
    <row r="85" spans="1:8" x14ac:dyDescent="0.2">
      <c r="A85" s="255">
        <v>83</v>
      </c>
      <c r="B85" s="263" t="s">
        <v>2234</v>
      </c>
      <c r="C85" s="264" t="s">
        <v>2235</v>
      </c>
      <c r="D85" s="265">
        <v>523350</v>
      </c>
      <c r="E85" s="267" t="s">
        <v>1501</v>
      </c>
      <c r="F85" s="255">
        <v>1</v>
      </c>
      <c r="G85" s="259">
        <v>0</v>
      </c>
      <c r="H85" s="260">
        <v>0.7</v>
      </c>
    </row>
    <row r="86" spans="1:8" x14ac:dyDescent="0.2">
      <c r="A86" s="255">
        <v>84</v>
      </c>
      <c r="B86" s="263" t="s">
        <v>2234</v>
      </c>
      <c r="C86" s="264" t="s">
        <v>2235</v>
      </c>
      <c r="D86" s="265">
        <v>523351</v>
      </c>
      <c r="E86" s="267" t="s">
        <v>2231</v>
      </c>
      <c r="F86" s="255">
        <v>1</v>
      </c>
      <c r="G86" s="259">
        <v>0</v>
      </c>
      <c r="H86" s="260">
        <v>0.7</v>
      </c>
    </row>
    <row r="87" spans="1:8" x14ac:dyDescent="0.2">
      <c r="A87" s="255">
        <v>85</v>
      </c>
      <c r="B87" s="263" t="s">
        <v>2234</v>
      </c>
      <c r="C87" s="264" t="s">
        <v>2235</v>
      </c>
      <c r="D87" s="265">
        <v>1142735</v>
      </c>
      <c r="E87" s="267" t="s">
        <v>1501</v>
      </c>
      <c r="F87" s="255">
        <v>1</v>
      </c>
      <c r="G87" s="259">
        <v>0</v>
      </c>
      <c r="H87" s="260">
        <v>0.7</v>
      </c>
    </row>
    <row r="88" spans="1:8" x14ac:dyDescent="0.2">
      <c r="A88" s="255">
        <v>86</v>
      </c>
      <c r="B88" s="263" t="s">
        <v>2234</v>
      </c>
      <c r="C88" s="264" t="s">
        <v>2235</v>
      </c>
      <c r="D88" s="265">
        <v>1142736</v>
      </c>
      <c r="E88" s="267" t="s">
        <v>2231</v>
      </c>
      <c r="F88" s="255">
        <v>1</v>
      </c>
      <c r="G88" s="259">
        <v>0</v>
      </c>
      <c r="H88" s="260">
        <v>0.7</v>
      </c>
    </row>
    <row r="89" spans="1:8" x14ac:dyDescent="0.2">
      <c r="A89" s="255">
        <v>87</v>
      </c>
      <c r="B89" s="263" t="s">
        <v>2234</v>
      </c>
      <c r="C89" s="264" t="s">
        <v>2235</v>
      </c>
      <c r="D89" s="265">
        <v>1142737</v>
      </c>
      <c r="E89" s="267" t="s">
        <v>2231</v>
      </c>
      <c r="F89" s="255">
        <v>1</v>
      </c>
      <c r="G89" s="259">
        <v>0</v>
      </c>
      <c r="H89" s="260">
        <v>0.7</v>
      </c>
    </row>
    <row r="90" spans="1:8" x14ac:dyDescent="0.2">
      <c r="A90" s="255">
        <v>88</v>
      </c>
      <c r="B90" s="263" t="s">
        <v>2234</v>
      </c>
      <c r="C90" s="264" t="s">
        <v>2235</v>
      </c>
      <c r="D90" s="265">
        <v>1142738</v>
      </c>
      <c r="E90" s="267" t="s">
        <v>2231</v>
      </c>
      <c r="F90" s="255">
        <v>1</v>
      </c>
      <c r="G90" s="259">
        <v>0</v>
      </c>
      <c r="H90" s="260">
        <v>0.7</v>
      </c>
    </row>
    <row r="91" spans="1:8" x14ac:dyDescent="0.2">
      <c r="A91" s="255">
        <v>89</v>
      </c>
      <c r="B91" s="263" t="s">
        <v>2234</v>
      </c>
      <c r="C91" s="264" t="s">
        <v>2235</v>
      </c>
      <c r="D91" s="265">
        <v>523352</v>
      </c>
      <c r="E91" s="267" t="s">
        <v>2231</v>
      </c>
      <c r="F91" s="255">
        <v>1</v>
      </c>
      <c r="G91" s="259">
        <v>0</v>
      </c>
      <c r="H91" s="260">
        <v>0.7</v>
      </c>
    </row>
    <row r="92" spans="1:8" x14ac:dyDescent="0.2">
      <c r="A92" s="255">
        <v>90</v>
      </c>
      <c r="B92" s="263" t="s">
        <v>2234</v>
      </c>
      <c r="C92" s="264" t="s">
        <v>2235</v>
      </c>
      <c r="D92" s="265">
        <v>523353</v>
      </c>
      <c r="E92" s="267" t="s">
        <v>2231</v>
      </c>
      <c r="F92" s="255">
        <v>1</v>
      </c>
      <c r="G92" s="259">
        <v>0</v>
      </c>
      <c r="H92" s="260">
        <v>0.7</v>
      </c>
    </row>
    <row r="93" spans="1:8" x14ac:dyDescent="0.2">
      <c r="A93" s="255">
        <v>91</v>
      </c>
      <c r="B93" s="263" t="s">
        <v>2234</v>
      </c>
      <c r="C93" s="264" t="s">
        <v>2235</v>
      </c>
      <c r="D93" s="265">
        <v>523354</v>
      </c>
      <c r="E93" s="267" t="s">
        <v>2231</v>
      </c>
      <c r="F93" s="255">
        <v>1</v>
      </c>
      <c r="G93" s="259">
        <v>0</v>
      </c>
      <c r="H93" s="260">
        <v>0.7</v>
      </c>
    </row>
    <row r="94" spans="1:8" x14ac:dyDescent="0.2">
      <c r="A94" s="255">
        <v>92</v>
      </c>
      <c r="B94" s="263" t="s">
        <v>2234</v>
      </c>
      <c r="C94" s="264" t="s">
        <v>2235</v>
      </c>
      <c r="D94" s="265">
        <v>523355</v>
      </c>
      <c r="E94" s="267" t="s">
        <v>1501</v>
      </c>
      <c r="F94" s="255">
        <v>1</v>
      </c>
      <c r="G94" s="259">
        <v>0</v>
      </c>
      <c r="H94" s="260">
        <v>0.7</v>
      </c>
    </row>
    <row r="95" spans="1:8" x14ac:dyDescent="0.2">
      <c r="A95" s="255">
        <v>93</v>
      </c>
      <c r="B95" s="263" t="s">
        <v>2234</v>
      </c>
      <c r="C95" s="264" t="s">
        <v>2235</v>
      </c>
      <c r="D95" s="265">
        <v>523356</v>
      </c>
      <c r="E95" s="267" t="s">
        <v>2231</v>
      </c>
      <c r="F95" s="255">
        <v>1</v>
      </c>
      <c r="G95" s="259">
        <v>0</v>
      </c>
      <c r="H95" s="260">
        <v>0.7</v>
      </c>
    </row>
    <row r="96" spans="1:8" x14ac:dyDescent="0.2">
      <c r="A96" s="255">
        <v>94</v>
      </c>
      <c r="B96" s="263" t="s">
        <v>2234</v>
      </c>
      <c r="C96" s="264" t="s">
        <v>2235</v>
      </c>
      <c r="D96" s="265">
        <v>523357</v>
      </c>
      <c r="E96" s="267" t="s">
        <v>2231</v>
      </c>
      <c r="F96" s="255">
        <v>1</v>
      </c>
      <c r="G96" s="259">
        <v>0</v>
      </c>
      <c r="H96" s="260">
        <v>0.7</v>
      </c>
    </row>
    <row r="97" spans="1:8" x14ac:dyDescent="0.2">
      <c r="A97" s="255">
        <v>95</v>
      </c>
      <c r="B97" s="263" t="s">
        <v>2234</v>
      </c>
      <c r="C97" s="264" t="s">
        <v>1757</v>
      </c>
      <c r="D97" s="265">
        <v>523358</v>
      </c>
      <c r="E97" s="267" t="s">
        <v>2231</v>
      </c>
      <c r="F97" s="255">
        <v>1</v>
      </c>
      <c r="G97" s="259">
        <v>0</v>
      </c>
      <c r="H97" s="260">
        <v>0.7</v>
      </c>
    </row>
    <row r="98" spans="1:8" x14ac:dyDescent="0.2">
      <c r="A98" s="255">
        <v>96</v>
      </c>
      <c r="B98" s="263" t="s">
        <v>2234</v>
      </c>
      <c r="C98" s="264" t="s">
        <v>1757</v>
      </c>
      <c r="D98" s="265">
        <v>523359</v>
      </c>
      <c r="E98" s="266" t="s">
        <v>2236</v>
      </c>
      <c r="F98" s="255">
        <v>1</v>
      </c>
      <c r="G98" s="259">
        <v>0</v>
      </c>
      <c r="H98" s="260">
        <v>0.7</v>
      </c>
    </row>
    <row r="99" spans="1:8" x14ac:dyDescent="0.2">
      <c r="A99" s="255">
        <v>97</v>
      </c>
      <c r="B99" s="263" t="s">
        <v>2234</v>
      </c>
      <c r="C99" s="264" t="s">
        <v>1757</v>
      </c>
      <c r="D99" s="265">
        <v>523360</v>
      </c>
      <c r="E99" s="267" t="s">
        <v>2231</v>
      </c>
      <c r="F99" s="255">
        <v>1</v>
      </c>
      <c r="G99" s="259">
        <v>0</v>
      </c>
      <c r="H99" s="260">
        <v>0.7</v>
      </c>
    </row>
    <row r="100" spans="1:8" x14ac:dyDescent="0.2">
      <c r="A100" s="255">
        <v>98</v>
      </c>
      <c r="B100" s="263" t="s">
        <v>2234</v>
      </c>
      <c r="C100" s="264" t="s">
        <v>1757</v>
      </c>
      <c r="D100" s="265">
        <v>523361</v>
      </c>
      <c r="E100" s="267" t="s">
        <v>2231</v>
      </c>
      <c r="F100" s="255">
        <v>1</v>
      </c>
      <c r="G100" s="259">
        <v>0</v>
      </c>
      <c r="H100" s="260">
        <v>0.7</v>
      </c>
    </row>
    <row r="101" spans="1:8" x14ac:dyDescent="0.2">
      <c r="A101" s="255">
        <v>99</v>
      </c>
      <c r="B101" s="263" t="s">
        <v>2234</v>
      </c>
      <c r="C101" s="264" t="s">
        <v>1757</v>
      </c>
      <c r="D101" s="265">
        <v>523362</v>
      </c>
      <c r="E101" s="267" t="s">
        <v>1501</v>
      </c>
      <c r="F101" s="255">
        <v>1</v>
      </c>
      <c r="G101" s="259">
        <v>0</v>
      </c>
      <c r="H101" s="260">
        <v>0.7</v>
      </c>
    </row>
    <row r="102" spans="1:8" x14ac:dyDescent="0.2">
      <c r="A102" s="255">
        <v>100</v>
      </c>
      <c r="B102" s="263" t="s">
        <v>2234</v>
      </c>
      <c r="C102" s="264" t="s">
        <v>1757</v>
      </c>
      <c r="D102" s="265">
        <v>523363</v>
      </c>
      <c r="E102" s="267" t="s">
        <v>2231</v>
      </c>
      <c r="F102" s="255">
        <v>1</v>
      </c>
      <c r="G102" s="259">
        <v>0</v>
      </c>
      <c r="H102" s="260">
        <v>0.7</v>
      </c>
    </row>
    <row r="103" spans="1:8" x14ac:dyDescent="0.2">
      <c r="A103" s="255">
        <v>101</v>
      </c>
      <c r="B103" s="263" t="s">
        <v>2234</v>
      </c>
      <c r="C103" s="264" t="s">
        <v>1757</v>
      </c>
      <c r="D103" s="265">
        <v>1142708</v>
      </c>
      <c r="E103" s="267" t="s">
        <v>1501</v>
      </c>
      <c r="F103" s="255">
        <v>1</v>
      </c>
      <c r="G103" s="259">
        <v>0</v>
      </c>
      <c r="H103" s="260">
        <v>0.7</v>
      </c>
    </row>
    <row r="104" spans="1:8" x14ac:dyDescent="0.2">
      <c r="A104" s="255">
        <v>102</v>
      </c>
      <c r="B104" s="263" t="s">
        <v>2234</v>
      </c>
      <c r="C104" s="264" t="s">
        <v>1757</v>
      </c>
      <c r="D104" s="265">
        <v>1142709</v>
      </c>
      <c r="E104" s="267" t="s">
        <v>2231</v>
      </c>
      <c r="F104" s="255">
        <v>1</v>
      </c>
      <c r="G104" s="259">
        <v>0</v>
      </c>
      <c r="H104" s="260">
        <v>0.7</v>
      </c>
    </row>
    <row r="105" spans="1:8" x14ac:dyDescent="0.2">
      <c r="A105" s="255">
        <v>103</v>
      </c>
      <c r="B105" s="263" t="s">
        <v>2234</v>
      </c>
      <c r="C105" s="264" t="s">
        <v>1757</v>
      </c>
      <c r="D105" s="265">
        <v>1142710</v>
      </c>
      <c r="E105" s="267" t="s">
        <v>1501</v>
      </c>
      <c r="F105" s="255">
        <v>1</v>
      </c>
      <c r="G105" s="259">
        <v>0</v>
      </c>
      <c r="H105" s="260">
        <v>0.7</v>
      </c>
    </row>
    <row r="106" spans="1:8" x14ac:dyDescent="0.2">
      <c r="A106" s="255">
        <v>104</v>
      </c>
      <c r="B106" s="263" t="s">
        <v>2238</v>
      </c>
      <c r="C106" s="268" t="s">
        <v>2239</v>
      </c>
      <c r="D106" s="265">
        <v>99080937</v>
      </c>
      <c r="E106" s="267" t="s">
        <v>2240</v>
      </c>
      <c r="F106" s="255">
        <v>1</v>
      </c>
      <c r="G106" s="257">
        <v>0</v>
      </c>
      <c r="H106" s="260">
        <v>1.2</v>
      </c>
    </row>
    <row r="107" spans="1:8" x14ac:dyDescent="0.2">
      <c r="A107" s="255">
        <v>105</v>
      </c>
      <c r="B107" s="221" t="s">
        <v>2241</v>
      </c>
      <c r="C107" s="265" t="s">
        <v>2242</v>
      </c>
      <c r="D107" s="265" t="s">
        <v>2243</v>
      </c>
      <c r="E107" s="267" t="s">
        <v>2231</v>
      </c>
      <c r="F107" s="255">
        <v>1</v>
      </c>
      <c r="G107" s="259">
        <v>0</v>
      </c>
      <c r="H107" s="260">
        <v>10</v>
      </c>
    </row>
    <row r="108" spans="1:8" x14ac:dyDescent="0.2">
      <c r="A108" s="255">
        <v>106</v>
      </c>
      <c r="B108" s="221" t="s">
        <v>2244</v>
      </c>
      <c r="C108" s="265" t="s">
        <v>2245</v>
      </c>
      <c r="D108" s="265" t="s">
        <v>2246</v>
      </c>
      <c r="E108" s="267" t="s">
        <v>2231</v>
      </c>
      <c r="F108" s="255">
        <v>1</v>
      </c>
      <c r="G108" s="259">
        <v>0</v>
      </c>
      <c r="H108" s="260">
        <v>3</v>
      </c>
    </row>
    <row r="109" spans="1:8" ht="30" x14ac:dyDescent="0.2">
      <c r="A109" s="255">
        <v>107</v>
      </c>
      <c r="B109" s="219" t="s">
        <v>2247</v>
      </c>
      <c r="C109" s="268" t="s">
        <v>2248</v>
      </c>
      <c r="D109" s="265" t="s">
        <v>2249</v>
      </c>
      <c r="E109" s="267" t="s">
        <v>2231</v>
      </c>
      <c r="F109" s="255">
        <v>1</v>
      </c>
      <c r="G109" s="257">
        <v>0</v>
      </c>
      <c r="H109" s="260">
        <v>1</v>
      </c>
    </row>
    <row r="110" spans="1:8" ht="30" x14ac:dyDescent="0.2">
      <c r="A110" s="255">
        <v>108</v>
      </c>
      <c r="B110" s="219" t="s">
        <v>2250</v>
      </c>
      <c r="C110" s="268"/>
      <c r="D110" s="265" t="s">
        <v>2251</v>
      </c>
      <c r="E110" s="267" t="s">
        <v>1501</v>
      </c>
      <c r="F110" s="255">
        <v>1</v>
      </c>
      <c r="G110" s="259">
        <v>0</v>
      </c>
      <c r="H110" s="260">
        <v>1.75</v>
      </c>
    </row>
    <row r="111" spans="1:8" x14ac:dyDescent="0.2">
      <c r="A111" s="255">
        <v>109</v>
      </c>
      <c r="B111" s="221" t="s">
        <v>2252</v>
      </c>
      <c r="C111" s="268" t="s">
        <v>2253</v>
      </c>
      <c r="D111" s="269">
        <v>1370723</v>
      </c>
      <c r="E111" s="267" t="s">
        <v>2231</v>
      </c>
      <c r="F111" s="255">
        <v>1</v>
      </c>
      <c r="G111" s="259">
        <v>0</v>
      </c>
      <c r="H111" s="260">
        <v>0.3</v>
      </c>
    </row>
    <row r="112" spans="1:8" x14ac:dyDescent="0.2">
      <c r="A112" s="255">
        <v>110</v>
      </c>
      <c r="B112" s="221" t="s">
        <v>2252</v>
      </c>
      <c r="C112" s="268" t="s">
        <v>2253</v>
      </c>
      <c r="D112" s="269">
        <v>1370724</v>
      </c>
      <c r="E112" s="267" t="s">
        <v>2231</v>
      </c>
      <c r="F112" s="255">
        <v>1</v>
      </c>
      <c r="G112" s="259">
        <v>0</v>
      </c>
      <c r="H112" s="260">
        <v>0.3</v>
      </c>
    </row>
    <row r="113" spans="1:8" x14ac:dyDescent="0.2">
      <c r="A113" s="255">
        <v>111</v>
      </c>
      <c r="B113" s="221" t="s">
        <v>2252</v>
      </c>
      <c r="C113" s="268" t="s">
        <v>2253</v>
      </c>
      <c r="D113" s="269">
        <v>1370725</v>
      </c>
      <c r="E113" s="267" t="s">
        <v>2231</v>
      </c>
      <c r="F113" s="255">
        <v>1</v>
      </c>
      <c r="G113" s="259">
        <v>0</v>
      </c>
      <c r="H113" s="260">
        <v>0.3</v>
      </c>
    </row>
    <row r="114" spans="1:8" x14ac:dyDescent="0.2">
      <c r="A114" s="255">
        <v>112</v>
      </c>
      <c r="B114" s="221" t="s">
        <v>2252</v>
      </c>
      <c r="C114" s="268" t="s">
        <v>2253</v>
      </c>
      <c r="D114" s="269">
        <v>1370726</v>
      </c>
      <c r="E114" s="267" t="s">
        <v>2231</v>
      </c>
      <c r="F114" s="255">
        <v>1</v>
      </c>
      <c r="G114" s="259">
        <v>0</v>
      </c>
      <c r="H114" s="260">
        <v>0.3</v>
      </c>
    </row>
    <row r="115" spans="1:8" x14ac:dyDescent="0.2">
      <c r="A115" s="255">
        <v>113</v>
      </c>
      <c r="B115" s="221" t="s">
        <v>2254</v>
      </c>
      <c r="C115" s="268" t="s">
        <v>2255</v>
      </c>
      <c r="D115" s="269" t="s">
        <v>2256</v>
      </c>
      <c r="E115" s="267" t="s">
        <v>2257</v>
      </c>
      <c r="F115" s="255">
        <v>1</v>
      </c>
      <c r="G115" s="259">
        <v>0</v>
      </c>
      <c r="H115" s="260">
        <v>0.7</v>
      </c>
    </row>
    <row r="116" spans="1:8" x14ac:dyDescent="0.2">
      <c r="A116" s="255">
        <v>114</v>
      </c>
      <c r="B116" s="221" t="s">
        <v>2254</v>
      </c>
      <c r="C116" s="268" t="s">
        <v>2255</v>
      </c>
      <c r="D116" s="269" t="s">
        <v>2258</v>
      </c>
      <c r="E116" s="267" t="s">
        <v>2257</v>
      </c>
      <c r="F116" s="255">
        <v>1</v>
      </c>
      <c r="G116" s="259">
        <v>0</v>
      </c>
      <c r="H116" s="260">
        <v>0.7</v>
      </c>
    </row>
    <row r="117" spans="1:8" x14ac:dyDescent="0.2">
      <c r="A117" s="255">
        <v>115</v>
      </c>
      <c r="B117" s="221" t="s">
        <v>2254</v>
      </c>
      <c r="C117" s="268" t="s">
        <v>2255</v>
      </c>
      <c r="D117" s="269" t="s">
        <v>2259</v>
      </c>
      <c r="E117" s="267" t="s">
        <v>2257</v>
      </c>
      <c r="F117" s="255">
        <v>1</v>
      </c>
      <c r="G117" s="259">
        <v>0</v>
      </c>
      <c r="H117" s="260">
        <v>0.7</v>
      </c>
    </row>
    <row r="118" spans="1:8" x14ac:dyDescent="0.2">
      <c r="A118" s="255">
        <v>116</v>
      </c>
      <c r="B118" s="221" t="s">
        <v>2260</v>
      </c>
      <c r="C118" s="265" t="s">
        <v>1939</v>
      </c>
      <c r="D118" s="269">
        <v>414021</v>
      </c>
      <c r="E118" s="267" t="s">
        <v>2231</v>
      </c>
      <c r="F118" s="255">
        <v>1</v>
      </c>
      <c r="G118" s="259">
        <v>0</v>
      </c>
      <c r="H118" s="260">
        <v>0.7</v>
      </c>
    </row>
    <row r="119" spans="1:8" x14ac:dyDescent="0.2">
      <c r="A119" s="255">
        <v>117</v>
      </c>
      <c r="B119" s="221" t="s">
        <v>2260</v>
      </c>
      <c r="C119" s="265" t="s">
        <v>1939</v>
      </c>
      <c r="D119" s="269">
        <v>414022</v>
      </c>
      <c r="E119" s="267" t="s">
        <v>2231</v>
      </c>
      <c r="F119" s="255">
        <v>1</v>
      </c>
      <c r="G119" s="259">
        <v>0</v>
      </c>
      <c r="H119" s="260">
        <v>0.7</v>
      </c>
    </row>
    <row r="120" spans="1:8" x14ac:dyDescent="0.2">
      <c r="A120" s="255">
        <v>118</v>
      </c>
      <c r="B120" s="221" t="s">
        <v>2260</v>
      </c>
      <c r="C120" s="265" t="s">
        <v>1939</v>
      </c>
      <c r="D120" s="269">
        <v>414023</v>
      </c>
      <c r="E120" s="267" t="s">
        <v>2231</v>
      </c>
      <c r="F120" s="255">
        <v>1</v>
      </c>
      <c r="G120" s="259">
        <v>0</v>
      </c>
      <c r="H120" s="260">
        <v>0.7</v>
      </c>
    </row>
    <row r="121" spans="1:8" x14ac:dyDescent="0.2">
      <c r="A121" s="255">
        <v>119</v>
      </c>
      <c r="B121" s="221" t="s">
        <v>2260</v>
      </c>
      <c r="C121" s="265" t="s">
        <v>1939</v>
      </c>
      <c r="D121" s="269">
        <v>414024</v>
      </c>
      <c r="E121" s="267" t="s">
        <v>2231</v>
      </c>
      <c r="F121" s="255">
        <v>1</v>
      </c>
      <c r="G121" s="259">
        <v>0</v>
      </c>
      <c r="H121" s="260">
        <v>0.7</v>
      </c>
    </row>
    <row r="122" spans="1:8" x14ac:dyDescent="0.2">
      <c r="A122" s="255">
        <v>120</v>
      </c>
      <c r="B122" s="221" t="s">
        <v>2260</v>
      </c>
      <c r="C122" s="265" t="s">
        <v>1939</v>
      </c>
      <c r="D122" s="269">
        <v>414037</v>
      </c>
      <c r="E122" s="267" t="s">
        <v>2231</v>
      </c>
      <c r="F122" s="255">
        <v>1</v>
      </c>
      <c r="G122" s="259">
        <v>0</v>
      </c>
      <c r="H122" s="260">
        <v>0.7</v>
      </c>
    </row>
    <row r="123" spans="1:8" x14ac:dyDescent="0.2">
      <c r="A123" s="255">
        <v>121</v>
      </c>
      <c r="B123" s="221" t="s">
        <v>2260</v>
      </c>
      <c r="C123" s="265" t="s">
        <v>1939</v>
      </c>
      <c r="D123" s="269">
        <v>414036</v>
      </c>
      <c r="E123" s="266" t="s">
        <v>2236</v>
      </c>
      <c r="F123" s="255">
        <v>1</v>
      </c>
      <c r="G123" s="259">
        <v>0</v>
      </c>
      <c r="H123" s="260">
        <v>0.7</v>
      </c>
    </row>
    <row r="124" spans="1:8" x14ac:dyDescent="0.2">
      <c r="A124" s="255">
        <v>122</v>
      </c>
      <c r="B124" s="221" t="s">
        <v>2260</v>
      </c>
      <c r="C124" s="265" t="s">
        <v>1939</v>
      </c>
      <c r="D124" s="269">
        <v>414038</v>
      </c>
      <c r="E124" s="266" t="s">
        <v>2236</v>
      </c>
      <c r="F124" s="255">
        <v>1</v>
      </c>
      <c r="G124" s="259">
        <v>0</v>
      </c>
      <c r="H124" s="260">
        <v>0.7</v>
      </c>
    </row>
    <row r="125" spans="1:8" ht="29.25" customHeight="1" x14ac:dyDescent="0.2">
      <c r="A125" s="255">
        <v>123</v>
      </c>
      <c r="B125" s="221" t="s">
        <v>2260</v>
      </c>
      <c r="C125" s="265" t="s">
        <v>1939</v>
      </c>
      <c r="D125" s="269">
        <v>414039</v>
      </c>
      <c r="E125" s="266" t="s">
        <v>2236</v>
      </c>
      <c r="F125" s="255">
        <v>1</v>
      </c>
      <c r="G125" s="259">
        <v>0</v>
      </c>
      <c r="H125" s="260">
        <v>0.7</v>
      </c>
    </row>
    <row r="126" spans="1:8" x14ac:dyDescent="0.2">
      <c r="A126" s="255">
        <v>124</v>
      </c>
      <c r="B126" s="221" t="s">
        <v>2260</v>
      </c>
      <c r="C126" s="265" t="s">
        <v>1939</v>
      </c>
      <c r="D126" s="269">
        <v>414020</v>
      </c>
      <c r="E126" s="266" t="s">
        <v>2236</v>
      </c>
      <c r="F126" s="255">
        <v>1</v>
      </c>
      <c r="G126" s="259">
        <v>0</v>
      </c>
      <c r="H126" s="260">
        <v>0.7</v>
      </c>
    </row>
    <row r="127" spans="1:8" x14ac:dyDescent="0.2">
      <c r="A127" s="255">
        <v>125</v>
      </c>
      <c r="B127" s="221" t="s">
        <v>2260</v>
      </c>
      <c r="C127" s="265" t="s">
        <v>1939</v>
      </c>
      <c r="D127" s="269">
        <v>414040</v>
      </c>
      <c r="E127" s="267" t="s">
        <v>1501</v>
      </c>
      <c r="F127" s="255">
        <v>1</v>
      </c>
      <c r="G127" s="259">
        <v>0</v>
      </c>
      <c r="H127" s="260">
        <v>0.7</v>
      </c>
    </row>
    <row r="128" spans="1:8" x14ac:dyDescent="0.2">
      <c r="A128" s="255">
        <v>126</v>
      </c>
      <c r="B128" s="221" t="s">
        <v>2260</v>
      </c>
      <c r="C128" s="265" t="s">
        <v>1939</v>
      </c>
      <c r="D128" s="269">
        <v>414041</v>
      </c>
      <c r="E128" s="267" t="s">
        <v>1501</v>
      </c>
      <c r="F128" s="255">
        <v>1</v>
      </c>
      <c r="G128" s="259">
        <v>0</v>
      </c>
      <c r="H128" s="260">
        <v>0.7</v>
      </c>
    </row>
    <row r="129" spans="1:8" x14ac:dyDescent="0.2">
      <c r="A129" s="255">
        <v>127</v>
      </c>
      <c r="B129" s="221" t="s">
        <v>2260</v>
      </c>
      <c r="C129" s="265" t="s">
        <v>1939</v>
      </c>
      <c r="D129" s="269">
        <v>414042</v>
      </c>
      <c r="E129" s="267" t="s">
        <v>1501</v>
      </c>
      <c r="F129" s="255">
        <v>1</v>
      </c>
      <c r="G129" s="259">
        <v>0</v>
      </c>
      <c r="H129" s="260">
        <v>0.7</v>
      </c>
    </row>
    <row r="130" spans="1:8" x14ac:dyDescent="0.2">
      <c r="A130" s="255">
        <v>128</v>
      </c>
      <c r="B130" s="221" t="s">
        <v>2260</v>
      </c>
      <c r="C130" s="265" t="s">
        <v>1939</v>
      </c>
      <c r="D130" s="269">
        <v>414043</v>
      </c>
      <c r="E130" s="267" t="s">
        <v>1501</v>
      </c>
      <c r="F130" s="255">
        <v>1</v>
      </c>
      <c r="G130" s="259">
        <v>0</v>
      </c>
      <c r="H130" s="260">
        <v>0.7</v>
      </c>
    </row>
    <row r="131" spans="1:8" x14ac:dyDescent="0.2">
      <c r="A131" s="255">
        <v>129</v>
      </c>
      <c r="B131" s="221" t="s">
        <v>2260</v>
      </c>
      <c r="C131" s="265" t="s">
        <v>1939</v>
      </c>
      <c r="D131" s="269">
        <v>414044</v>
      </c>
      <c r="E131" s="267" t="s">
        <v>1501</v>
      </c>
      <c r="F131" s="255">
        <v>1</v>
      </c>
      <c r="G131" s="259">
        <v>0</v>
      </c>
      <c r="H131" s="260">
        <v>0.7</v>
      </c>
    </row>
    <row r="132" spans="1:8" ht="26.25" customHeight="1" x14ac:dyDescent="0.2">
      <c r="A132" s="255">
        <v>130</v>
      </c>
      <c r="B132" s="221" t="s">
        <v>2260</v>
      </c>
      <c r="C132" s="265" t="s">
        <v>1939</v>
      </c>
      <c r="D132" s="269">
        <v>414030</v>
      </c>
      <c r="E132" s="266" t="s">
        <v>2236</v>
      </c>
      <c r="F132" s="255">
        <v>1</v>
      </c>
      <c r="G132" s="259">
        <v>0</v>
      </c>
      <c r="H132" s="260">
        <v>0.7</v>
      </c>
    </row>
    <row r="133" spans="1:8" ht="29.25" customHeight="1" x14ac:dyDescent="0.2">
      <c r="A133" s="255">
        <v>131</v>
      </c>
      <c r="B133" s="221" t="s">
        <v>2260</v>
      </c>
      <c r="C133" s="265" t="s">
        <v>1939</v>
      </c>
      <c r="D133" s="269">
        <v>414034</v>
      </c>
      <c r="E133" s="266" t="s">
        <v>2236</v>
      </c>
      <c r="F133" s="255">
        <v>1</v>
      </c>
      <c r="G133" s="259">
        <v>0</v>
      </c>
      <c r="H133" s="260">
        <v>0.7</v>
      </c>
    </row>
    <row r="134" spans="1:8" ht="24.75" customHeight="1" x14ac:dyDescent="0.2">
      <c r="A134" s="255">
        <v>132</v>
      </c>
      <c r="B134" s="221" t="s">
        <v>2260</v>
      </c>
      <c r="C134" s="265" t="s">
        <v>1939</v>
      </c>
      <c r="D134" s="269">
        <v>414032</v>
      </c>
      <c r="E134" s="266" t="s">
        <v>2236</v>
      </c>
      <c r="F134" s="255">
        <v>1</v>
      </c>
      <c r="G134" s="259">
        <v>0</v>
      </c>
      <c r="H134" s="260">
        <v>0.7</v>
      </c>
    </row>
    <row r="135" spans="1:8" ht="28.5" customHeight="1" x14ac:dyDescent="0.2">
      <c r="A135" s="255">
        <v>133</v>
      </c>
      <c r="B135" s="221" t="s">
        <v>2260</v>
      </c>
      <c r="C135" s="265" t="s">
        <v>1939</v>
      </c>
      <c r="D135" s="269">
        <v>414033</v>
      </c>
      <c r="E135" s="266" t="s">
        <v>2236</v>
      </c>
      <c r="F135" s="255">
        <v>1</v>
      </c>
      <c r="G135" s="259">
        <v>0</v>
      </c>
      <c r="H135" s="260">
        <v>0.7</v>
      </c>
    </row>
    <row r="136" spans="1:8" ht="29.25" customHeight="1" x14ac:dyDescent="0.2">
      <c r="A136" s="255">
        <v>134</v>
      </c>
      <c r="B136" s="221" t="s">
        <v>2260</v>
      </c>
      <c r="C136" s="265" t="s">
        <v>1939</v>
      </c>
      <c r="D136" s="269">
        <v>414031</v>
      </c>
      <c r="E136" s="266" t="s">
        <v>2236</v>
      </c>
      <c r="F136" s="255">
        <v>1</v>
      </c>
      <c r="G136" s="259">
        <v>0</v>
      </c>
      <c r="H136" s="260">
        <v>0.7</v>
      </c>
    </row>
    <row r="137" spans="1:8" ht="27.75" customHeight="1" x14ac:dyDescent="0.2">
      <c r="A137" s="255">
        <v>135</v>
      </c>
      <c r="B137" s="221" t="s">
        <v>2260</v>
      </c>
      <c r="C137" s="265" t="s">
        <v>1939</v>
      </c>
      <c r="D137" s="269">
        <v>414028</v>
      </c>
      <c r="E137" s="266" t="s">
        <v>2236</v>
      </c>
      <c r="F137" s="255">
        <v>1</v>
      </c>
      <c r="G137" s="259">
        <v>0</v>
      </c>
      <c r="H137" s="260">
        <v>0.7</v>
      </c>
    </row>
    <row r="138" spans="1:8" x14ac:dyDescent="0.2">
      <c r="A138" s="255">
        <v>136</v>
      </c>
      <c r="B138" s="221" t="s">
        <v>2260</v>
      </c>
      <c r="C138" s="265" t="s">
        <v>1939</v>
      </c>
      <c r="D138" s="269"/>
      <c r="E138" s="267" t="s">
        <v>1501</v>
      </c>
      <c r="F138" s="255">
        <v>1</v>
      </c>
      <c r="G138" s="259">
        <v>0</v>
      </c>
      <c r="H138" s="260">
        <v>0.7</v>
      </c>
    </row>
    <row r="139" spans="1:8" ht="18.75" customHeight="1" x14ac:dyDescent="0.2">
      <c r="A139" s="255">
        <v>137</v>
      </c>
      <c r="B139" s="221" t="s">
        <v>2260</v>
      </c>
      <c r="C139" s="265" t="s">
        <v>1939</v>
      </c>
      <c r="D139" s="269"/>
      <c r="E139" s="267" t="s">
        <v>1501</v>
      </c>
      <c r="F139" s="255">
        <v>1</v>
      </c>
      <c r="G139" s="259">
        <v>0</v>
      </c>
      <c r="H139" s="260">
        <v>0.7</v>
      </c>
    </row>
    <row r="140" spans="1:8" ht="18" customHeight="1" x14ac:dyDescent="0.2">
      <c r="A140" s="255">
        <v>138</v>
      </c>
      <c r="B140" s="221" t="s">
        <v>2260</v>
      </c>
      <c r="C140" s="265" t="s">
        <v>1939</v>
      </c>
      <c r="D140" s="269"/>
      <c r="E140" s="267" t="s">
        <v>1501</v>
      </c>
      <c r="F140" s="255">
        <v>1</v>
      </c>
      <c r="G140" s="259">
        <v>0</v>
      </c>
      <c r="H140" s="260">
        <v>0.7</v>
      </c>
    </row>
    <row r="141" spans="1:8" x14ac:dyDescent="0.2">
      <c r="A141" s="255">
        <v>139</v>
      </c>
      <c r="B141" s="221" t="s">
        <v>2260</v>
      </c>
      <c r="C141" s="265" t="s">
        <v>1939</v>
      </c>
      <c r="D141" s="269"/>
      <c r="E141" s="267" t="s">
        <v>1501</v>
      </c>
      <c r="F141" s="255">
        <v>1</v>
      </c>
      <c r="G141" s="259">
        <v>0</v>
      </c>
      <c r="H141" s="260">
        <v>0.7</v>
      </c>
    </row>
    <row r="142" spans="1:8" x14ac:dyDescent="0.2">
      <c r="A142" s="255">
        <v>140</v>
      </c>
      <c r="B142" s="221" t="s">
        <v>2260</v>
      </c>
      <c r="C142" s="265" t="s">
        <v>1939</v>
      </c>
      <c r="D142" s="269"/>
      <c r="E142" s="267" t="s">
        <v>1501</v>
      </c>
      <c r="F142" s="255">
        <v>1</v>
      </c>
      <c r="G142" s="259">
        <v>0</v>
      </c>
      <c r="H142" s="260">
        <v>0.7</v>
      </c>
    </row>
    <row r="143" spans="1:8" x14ac:dyDescent="0.2">
      <c r="A143" s="255">
        <v>141</v>
      </c>
      <c r="B143" s="221" t="s">
        <v>2260</v>
      </c>
      <c r="C143" s="265" t="s">
        <v>1939</v>
      </c>
      <c r="D143" s="269"/>
      <c r="E143" s="267" t="s">
        <v>1501</v>
      </c>
      <c r="F143" s="255">
        <v>1</v>
      </c>
      <c r="G143" s="259">
        <v>0</v>
      </c>
      <c r="H143" s="260">
        <v>0.7</v>
      </c>
    </row>
    <row r="144" spans="1:8" x14ac:dyDescent="0.2">
      <c r="A144" s="255">
        <v>142</v>
      </c>
      <c r="B144" s="221" t="s">
        <v>2260</v>
      </c>
      <c r="C144" s="265" t="s">
        <v>1939</v>
      </c>
      <c r="D144" s="269"/>
      <c r="E144" s="267" t="s">
        <v>1501</v>
      </c>
      <c r="F144" s="255">
        <v>1</v>
      </c>
      <c r="G144" s="259">
        <v>0</v>
      </c>
      <c r="H144" s="260">
        <v>0.7</v>
      </c>
    </row>
    <row r="145" spans="1:8" x14ac:dyDescent="0.2">
      <c r="A145" s="255">
        <v>143</v>
      </c>
      <c r="B145" s="221" t="s">
        <v>2260</v>
      </c>
      <c r="C145" s="265" t="s">
        <v>1939</v>
      </c>
      <c r="D145" s="269"/>
      <c r="E145" s="267" t="s">
        <v>1501</v>
      </c>
      <c r="F145" s="255">
        <v>1</v>
      </c>
      <c r="G145" s="259">
        <v>0</v>
      </c>
      <c r="H145" s="260">
        <v>0.7</v>
      </c>
    </row>
    <row r="146" spans="1:8" x14ac:dyDescent="0.2">
      <c r="A146" s="255">
        <v>144</v>
      </c>
      <c r="B146" s="221" t="s">
        <v>2260</v>
      </c>
      <c r="C146" s="265" t="s">
        <v>1939</v>
      </c>
      <c r="D146" s="269"/>
      <c r="E146" s="267" t="s">
        <v>1501</v>
      </c>
      <c r="F146" s="255">
        <v>1</v>
      </c>
      <c r="G146" s="259">
        <v>0</v>
      </c>
      <c r="H146" s="260">
        <v>0.7</v>
      </c>
    </row>
    <row r="147" spans="1:8" x14ac:dyDescent="0.2">
      <c r="A147" s="255">
        <v>145</v>
      </c>
      <c r="B147" s="221" t="s">
        <v>2260</v>
      </c>
      <c r="C147" s="265" t="s">
        <v>1939</v>
      </c>
      <c r="D147" s="269"/>
      <c r="E147" s="267" t="s">
        <v>1501</v>
      </c>
      <c r="F147" s="255">
        <v>1</v>
      </c>
      <c r="G147" s="259">
        <v>0</v>
      </c>
      <c r="H147" s="260">
        <v>0.7</v>
      </c>
    </row>
    <row r="148" spans="1:8" x14ac:dyDescent="0.2">
      <c r="A148" s="255">
        <v>146</v>
      </c>
      <c r="B148" s="221" t="s">
        <v>2260</v>
      </c>
      <c r="C148" s="265" t="s">
        <v>1939</v>
      </c>
      <c r="D148" s="269"/>
      <c r="E148" s="267" t="s">
        <v>1501</v>
      </c>
      <c r="F148" s="255">
        <v>1</v>
      </c>
      <c r="G148" s="259">
        <v>0</v>
      </c>
      <c r="H148" s="260">
        <v>0.7</v>
      </c>
    </row>
    <row r="149" spans="1:8" x14ac:dyDescent="0.2">
      <c r="A149" s="255">
        <v>147</v>
      </c>
      <c r="B149" s="221" t="s">
        <v>2260</v>
      </c>
      <c r="C149" s="265" t="s">
        <v>1939</v>
      </c>
      <c r="D149" s="269"/>
      <c r="E149" s="267" t="s">
        <v>1501</v>
      </c>
      <c r="F149" s="255">
        <v>1</v>
      </c>
      <c r="G149" s="259">
        <v>0</v>
      </c>
      <c r="H149" s="260">
        <v>0.7</v>
      </c>
    </row>
    <row r="150" spans="1:8" x14ac:dyDescent="0.2">
      <c r="A150" s="255">
        <v>148</v>
      </c>
      <c r="B150" s="221" t="s">
        <v>2260</v>
      </c>
      <c r="C150" s="265" t="s">
        <v>1939</v>
      </c>
      <c r="D150" s="269"/>
      <c r="E150" s="267" t="s">
        <v>1501</v>
      </c>
      <c r="F150" s="255">
        <v>1</v>
      </c>
      <c r="G150" s="259">
        <v>0</v>
      </c>
      <c r="H150" s="260">
        <v>0.7</v>
      </c>
    </row>
    <row r="151" spans="1:8" x14ac:dyDescent="0.2">
      <c r="A151" s="255">
        <v>149</v>
      </c>
      <c r="B151" s="221" t="s">
        <v>2260</v>
      </c>
      <c r="C151" s="265" t="s">
        <v>1939</v>
      </c>
      <c r="D151" s="269"/>
      <c r="E151" s="267" t="s">
        <v>1501</v>
      </c>
      <c r="F151" s="255">
        <v>1</v>
      </c>
      <c r="G151" s="259">
        <v>0</v>
      </c>
      <c r="H151" s="260">
        <v>0.7</v>
      </c>
    </row>
    <row r="152" spans="1:8" x14ac:dyDescent="0.2">
      <c r="A152" s="255">
        <v>150</v>
      </c>
      <c r="B152" s="221" t="s">
        <v>2260</v>
      </c>
      <c r="C152" s="265" t="s">
        <v>1939</v>
      </c>
      <c r="D152" s="269"/>
      <c r="E152" s="267" t="s">
        <v>1501</v>
      </c>
      <c r="F152" s="255">
        <v>1</v>
      </c>
      <c r="G152" s="259">
        <v>0</v>
      </c>
      <c r="H152" s="260">
        <v>0.7</v>
      </c>
    </row>
    <row r="153" spans="1:8" x14ac:dyDescent="0.2">
      <c r="A153" s="255">
        <v>151</v>
      </c>
      <c r="B153" s="221" t="s">
        <v>2260</v>
      </c>
      <c r="C153" s="265" t="s">
        <v>1939</v>
      </c>
      <c r="D153" s="269"/>
      <c r="E153" s="267" t="s">
        <v>1501</v>
      </c>
      <c r="F153" s="255">
        <v>1</v>
      </c>
      <c r="G153" s="259">
        <v>0</v>
      </c>
      <c r="H153" s="260">
        <v>0.7</v>
      </c>
    </row>
    <row r="154" spans="1:8" x14ac:dyDescent="0.2">
      <c r="A154" s="255">
        <v>152</v>
      </c>
      <c r="B154" s="221" t="s">
        <v>2260</v>
      </c>
      <c r="C154" s="265" t="s">
        <v>1939</v>
      </c>
      <c r="D154" s="269"/>
      <c r="E154" s="267" t="s">
        <v>1501</v>
      </c>
      <c r="F154" s="255">
        <v>1</v>
      </c>
      <c r="G154" s="259">
        <v>0</v>
      </c>
      <c r="H154" s="260">
        <v>0.7</v>
      </c>
    </row>
    <row r="155" spans="1:8" x14ac:dyDescent="0.2">
      <c r="A155" s="255">
        <v>153</v>
      </c>
      <c r="B155" s="221" t="s">
        <v>2260</v>
      </c>
      <c r="C155" s="265" t="s">
        <v>1939</v>
      </c>
      <c r="D155" s="269"/>
      <c r="E155" s="267" t="s">
        <v>1501</v>
      </c>
      <c r="F155" s="255">
        <v>1</v>
      </c>
      <c r="G155" s="259">
        <v>0</v>
      </c>
      <c r="H155" s="260">
        <v>0.7</v>
      </c>
    </row>
    <row r="156" spans="1:8" x14ac:dyDescent="0.2">
      <c r="A156" s="255">
        <v>154</v>
      </c>
      <c r="B156" s="221" t="s">
        <v>2260</v>
      </c>
      <c r="C156" s="265" t="s">
        <v>1939</v>
      </c>
      <c r="D156" s="269"/>
      <c r="E156" s="267" t="s">
        <v>1501</v>
      </c>
      <c r="F156" s="255">
        <v>1</v>
      </c>
      <c r="G156" s="259">
        <v>0</v>
      </c>
      <c r="H156" s="260">
        <v>0.7</v>
      </c>
    </row>
    <row r="157" spans="1:8" x14ac:dyDescent="0.2">
      <c r="A157" s="255">
        <v>155</v>
      </c>
      <c r="B157" s="221" t="s">
        <v>2260</v>
      </c>
      <c r="C157" s="265" t="s">
        <v>1939</v>
      </c>
      <c r="D157" s="269"/>
      <c r="E157" s="267" t="s">
        <v>1501</v>
      </c>
      <c r="F157" s="255">
        <v>1</v>
      </c>
      <c r="G157" s="259">
        <v>0</v>
      </c>
      <c r="H157" s="260">
        <v>0.7</v>
      </c>
    </row>
    <row r="158" spans="1:8" x14ac:dyDescent="0.2">
      <c r="A158" s="255">
        <v>156</v>
      </c>
      <c r="B158" s="221" t="s">
        <v>2260</v>
      </c>
      <c r="C158" s="265" t="s">
        <v>1939</v>
      </c>
      <c r="D158" s="269"/>
      <c r="E158" s="267" t="s">
        <v>1501</v>
      </c>
      <c r="F158" s="255">
        <v>1</v>
      </c>
      <c r="G158" s="259">
        <v>0</v>
      </c>
      <c r="H158" s="260">
        <v>0.7</v>
      </c>
    </row>
    <row r="159" spans="1:8" x14ac:dyDescent="0.2">
      <c r="A159" s="255">
        <v>157</v>
      </c>
      <c r="B159" s="221" t="s">
        <v>2260</v>
      </c>
      <c r="C159" s="265" t="s">
        <v>1939</v>
      </c>
      <c r="D159" s="269"/>
      <c r="E159" s="267" t="s">
        <v>1501</v>
      </c>
      <c r="F159" s="255">
        <v>1</v>
      </c>
      <c r="G159" s="259">
        <v>0</v>
      </c>
      <c r="H159" s="260">
        <v>0.7</v>
      </c>
    </row>
    <row r="160" spans="1:8" x14ac:dyDescent="0.2">
      <c r="A160" s="255">
        <v>158</v>
      </c>
      <c r="B160" s="221" t="s">
        <v>2260</v>
      </c>
      <c r="C160" s="265" t="s">
        <v>1939</v>
      </c>
      <c r="D160" s="269"/>
      <c r="E160" s="267" t="s">
        <v>1501</v>
      </c>
      <c r="F160" s="255">
        <v>1</v>
      </c>
      <c r="G160" s="259">
        <v>0</v>
      </c>
      <c r="H160" s="260">
        <v>0.7</v>
      </c>
    </row>
    <row r="161" spans="1:8" x14ac:dyDescent="0.2">
      <c r="A161" s="255">
        <v>159</v>
      </c>
      <c r="B161" s="221" t="s">
        <v>2260</v>
      </c>
      <c r="C161" s="265" t="s">
        <v>1939</v>
      </c>
      <c r="D161" s="269"/>
      <c r="E161" s="267" t="s">
        <v>1501</v>
      </c>
      <c r="F161" s="255">
        <v>1</v>
      </c>
      <c r="G161" s="259">
        <v>0</v>
      </c>
      <c r="H161" s="260">
        <v>0.7</v>
      </c>
    </row>
    <row r="162" spans="1:8" ht="12.75" customHeight="1" x14ac:dyDescent="0.2">
      <c r="A162" s="255">
        <v>160</v>
      </c>
      <c r="B162" s="270" t="s">
        <v>2261</v>
      </c>
      <c r="C162" s="271" t="s">
        <v>2262</v>
      </c>
      <c r="D162" s="271"/>
      <c r="E162" s="267" t="s">
        <v>2240</v>
      </c>
      <c r="F162" s="255">
        <v>1</v>
      </c>
      <c r="G162" s="259">
        <v>0</v>
      </c>
      <c r="H162" s="260">
        <v>0.5</v>
      </c>
    </row>
    <row r="163" spans="1:8" x14ac:dyDescent="0.2">
      <c r="A163" s="255">
        <v>161</v>
      </c>
      <c r="B163" s="221" t="s">
        <v>2263</v>
      </c>
      <c r="C163" s="264" t="s">
        <v>2235</v>
      </c>
      <c r="D163" s="272">
        <v>8112943</v>
      </c>
      <c r="E163" s="267" t="s">
        <v>2231</v>
      </c>
      <c r="F163" s="255">
        <v>1</v>
      </c>
      <c r="G163" s="259">
        <v>0</v>
      </c>
      <c r="H163" s="260">
        <v>0.7</v>
      </c>
    </row>
    <row r="164" spans="1:8" x14ac:dyDescent="0.2">
      <c r="A164" s="255">
        <v>162</v>
      </c>
      <c r="B164" s="221" t="s">
        <v>2263</v>
      </c>
      <c r="C164" s="264" t="s">
        <v>2235</v>
      </c>
      <c r="D164" s="272">
        <v>8112944</v>
      </c>
      <c r="E164" s="267" t="s">
        <v>2231</v>
      </c>
      <c r="F164" s="255">
        <v>1</v>
      </c>
      <c r="G164" s="259">
        <v>0</v>
      </c>
      <c r="H164" s="260">
        <v>0.7</v>
      </c>
    </row>
    <row r="165" spans="1:8" x14ac:dyDescent="0.2">
      <c r="A165" s="255">
        <v>163</v>
      </c>
      <c r="B165" s="221" t="s">
        <v>2263</v>
      </c>
      <c r="C165" s="264" t="s">
        <v>2235</v>
      </c>
      <c r="D165" s="272">
        <v>8112945</v>
      </c>
      <c r="E165" s="267" t="s">
        <v>2231</v>
      </c>
      <c r="F165" s="255">
        <v>1</v>
      </c>
      <c r="G165" s="259">
        <v>0</v>
      </c>
      <c r="H165" s="260">
        <v>0.7</v>
      </c>
    </row>
    <row r="166" spans="1:8" x14ac:dyDescent="0.2">
      <c r="A166" s="255">
        <v>164</v>
      </c>
      <c r="B166" s="221" t="s">
        <v>2263</v>
      </c>
      <c r="C166" s="264" t="s">
        <v>2235</v>
      </c>
      <c r="D166" s="272">
        <v>8112946</v>
      </c>
      <c r="E166" s="267" t="s">
        <v>2231</v>
      </c>
      <c r="F166" s="255">
        <v>1</v>
      </c>
      <c r="G166" s="259">
        <v>0</v>
      </c>
      <c r="H166" s="260">
        <v>0.7</v>
      </c>
    </row>
    <row r="167" spans="1:8" ht="26.25" customHeight="1" x14ac:dyDescent="0.2">
      <c r="A167" s="255">
        <v>165</v>
      </c>
      <c r="B167" s="221" t="s">
        <v>2263</v>
      </c>
      <c r="C167" s="264" t="s">
        <v>2235</v>
      </c>
      <c r="D167" s="272">
        <v>8112947</v>
      </c>
      <c r="E167" s="266" t="s">
        <v>2236</v>
      </c>
      <c r="F167" s="255">
        <v>1</v>
      </c>
      <c r="G167" s="259">
        <v>0</v>
      </c>
      <c r="H167" s="260">
        <v>0.7</v>
      </c>
    </row>
    <row r="168" spans="1:8" ht="21" customHeight="1" x14ac:dyDescent="0.2">
      <c r="A168" s="255">
        <v>166</v>
      </c>
      <c r="B168" s="221" t="s">
        <v>2263</v>
      </c>
      <c r="C168" s="264" t="s">
        <v>2235</v>
      </c>
      <c r="D168" s="272">
        <v>8112948</v>
      </c>
      <c r="E168" s="267" t="s">
        <v>2231</v>
      </c>
      <c r="F168" s="255">
        <v>1</v>
      </c>
      <c r="G168" s="259">
        <v>0</v>
      </c>
      <c r="H168" s="260">
        <v>0.7</v>
      </c>
    </row>
    <row r="169" spans="1:8" ht="21.75" customHeight="1" x14ac:dyDescent="0.2">
      <c r="A169" s="255">
        <v>167</v>
      </c>
      <c r="B169" s="221" t="s">
        <v>2263</v>
      </c>
      <c r="C169" s="264" t="s">
        <v>2235</v>
      </c>
      <c r="D169" s="272">
        <v>8112949</v>
      </c>
      <c r="E169" s="267" t="s">
        <v>2231</v>
      </c>
      <c r="F169" s="255">
        <v>1</v>
      </c>
      <c r="G169" s="259">
        <v>0</v>
      </c>
      <c r="H169" s="260">
        <v>0.7</v>
      </c>
    </row>
    <row r="170" spans="1:8" ht="21" customHeight="1" x14ac:dyDescent="0.2">
      <c r="A170" s="255">
        <v>168</v>
      </c>
      <c r="B170" s="221" t="s">
        <v>2263</v>
      </c>
      <c r="C170" s="264" t="s">
        <v>2235</v>
      </c>
      <c r="D170" s="272">
        <v>8112950</v>
      </c>
      <c r="E170" s="267" t="s">
        <v>2231</v>
      </c>
      <c r="F170" s="255">
        <v>1</v>
      </c>
      <c r="G170" s="259">
        <v>0</v>
      </c>
      <c r="H170" s="260">
        <v>0.7</v>
      </c>
    </row>
    <row r="171" spans="1:8" ht="18" customHeight="1" x14ac:dyDescent="0.2">
      <c r="A171" s="255">
        <v>169</v>
      </c>
      <c r="B171" s="221" t="s">
        <v>2263</v>
      </c>
      <c r="C171" s="264" t="s">
        <v>2235</v>
      </c>
      <c r="D171" s="272">
        <v>8112951</v>
      </c>
      <c r="E171" s="267" t="s">
        <v>2231</v>
      </c>
      <c r="F171" s="255">
        <v>1</v>
      </c>
      <c r="G171" s="259">
        <v>0</v>
      </c>
      <c r="H171" s="260">
        <v>0.7</v>
      </c>
    </row>
    <row r="172" spans="1:8" ht="19.5" customHeight="1" x14ac:dyDescent="0.2">
      <c r="A172" s="255">
        <v>170</v>
      </c>
      <c r="B172" s="221" t="s">
        <v>2263</v>
      </c>
      <c r="C172" s="264" t="s">
        <v>2235</v>
      </c>
      <c r="D172" s="272">
        <v>8112952</v>
      </c>
      <c r="E172" s="267" t="s">
        <v>2231</v>
      </c>
      <c r="F172" s="255">
        <v>1</v>
      </c>
      <c r="G172" s="259">
        <v>0</v>
      </c>
      <c r="H172" s="260">
        <v>0.7</v>
      </c>
    </row>
    <row r="173" spans="1:8" ht="17.25" customHeight="1" x14ac:dyDescent="0.2">
      <c r="A173" s="255">
        <v>171</v>
      </c>
      <c r="B173" s="221" t="s">
        <v>2263</v>
      </c>
      <c r="C173" s="264" t="s">
        <v>2235</v>
      </c>
      <c r="D173" s="272">
        <v>8112953</v>
      </c>
      <c r="E173" s="267" t="s">
        <v>1501</v>
      </c>
      <c r="F173" s="255">
        <v>1</v>
      </c>
      <c r="G173" s="259">
        <v>0</v>
      </c>
      <c r="H173" s="260">
        <v>0.7</v>
      </c>
    </row>
    <row r="174" spans="1:8" ht="25.5" customHeight="1" x14ac:dyDescent="0.2">
      <c r="A174" s="255">
        <v>172</v>
      </c>
      <c r="B174" s="221" t="s">
        <v>2263</v>
      </c>
      <c r="C174" s="264" t="s">
        <v>2235</v>
      </c>
      <c r="D174" s="272">
        <v>8112954</v>
      </c>
      <c r="E174" s="266" t="s">
        <v>2236</v>
      </c>
      <c r="F174" s="255">
        <v>1</v>
      </c>
      <c r="G174" s="259">
        <v>0</v>
      </c>
      <c r="H174" s="260">
        <v>0.7</v>
      </c>
    </row>
    <row r="175" spans="1:8" ht="22.5" customHeight="1" x14ac:dyDescent="0.2">
      <c r="A175" s="255">
        <v>173</v>
      </c>
      <c r="B175" s="221" t="s">
        <v>2263</v>
      </c>
      <c r="C175" s="264" t="s">
        <v>2235</v>
      </c>
      <c r="D175" s="272">
        <v>8112955</v>
      </c>
      <c r="E175" s="267" t="s">
        <v>1501</v>
      </c>
      <c r="F175" s="255">
        <v>1</v>
      </c>
      <c r="G175" s="259">
        <v>0</v>
      </c>
      <c r="H175" s="260">
        <v>0.7</v>
      </c>
    </row>
    <row r="176" spans="1:8" ht="27" customHeight="1" x14ac:dyDescent="0.2">
      <c r="A176" s="255">
        <v>174</v>
      </c>
      <c r="B176" s="221" t="s">
        <v>2263</v>
      </c>
      <c r="C176" s="264" t="s">
        <v>2235</v>
      </c>
      <c r="D176" s="272">
        <v>8112956</v>
      </c>
      <c r="E176" s="266" t="s">
        <v>2236</v>
      </c>
      <c r="F176" s="255">
        <v>1</v>
      </c>
      <c r="G176" s="259">
        <v>0</v>
      </c>
      <c r="H176" s="260">
        <v>0.7</v>
      </c>
    </row>
    <row r="177" spans="1:8" ht="30" customHeight="1" x14ac:dyDescent="0.2">
      <c r="A177" s="255">
        <v>175</v>
      </c>
      <c r="B177" s="221" t="s">
        <v>2263</v>
      </c>
      <c r="C177" s="264" t="s">
        <v>2235</v>
      </c>
      <c r="D177" s="272">
        <v>8112957</v>
      </c>
      <c r="E177" s="267" t="s">
        <v>2231</v>
      </c>
      <c r="F177" s="255">
        <v>1</v>
      </c>
      <c r="G177" s="259">
        <v>0</v>
      </c>
      <c r="H177" s="260">
        <v>0.7</v>
      </c>
    </row>
    <row r="178" spans="1:8" ht="29.25" customHeight="1" x14ac:dyDescent="0.2">
      <c r="A178" s="255">
        <v>176</v>
      </c>
      <c r="B178" s="221" t="s">
        <v>2263</v>
      </c>
      <c r="C178" s="264" t="s">
        <v>2235</v>
      </c>
      <c r="D178" s="272">
        <v>8112958</v>
      </c>
      <c r="E178" s="266" t="s">
        <v>2236</v>
      </c>
      <c r="F178" s="255">
        <v>1</v>
      </c>
      <c r="G178" s="259">
        <v>0</v>
      </c>
      <c r="H178" s="260">
        <v>0.7</v>
      </c>
    </row>
    <row r="179" spans="1:8" ht="18" customHeight="1" x14ac:dyDescent="0.2">
      <c r="A179" s="255">
        <v>177</v>
      </c>
      <c r="B179" s="221" t="s">
        <v>2263</v>
      </c>
      <c r="C179" s="264" t="s">
        <v>2235</v>
      </c>
      <c r="D179" s="272">
        <v>8112959</v>
      </c>
      <c r="E179" s="267" t="s">
        <v>1501</v>
      </c>
      <c r="F179" s="255">
        <v>1</v>
      </c>
      <c r="G179" s="259">
        <v>0</v>
      </c>
      <c r="H179" s="260">
        <v>0.7</v>
      </c>
    </row>
    <row r="180" spans="1:8" ht="20.25" customHeight="1" x14ac:dyDescent="0.2">
      <c r="A180" s="255">
        <v>178</v>
      </c>
      <c r="B180" s="221" t="s">
        <v>2263</v>
      </c>
      <c r="C180" s="264" t="s">
        <v>2235</v>
      </c>
      <c r="D180" s="272">
        <v>8112960</v>
      </c>
      <c r="E180" s="267" t="s">
        <v>1501</v>
      </c>
      <c r="F180" s="255">
        <v>1</v>
      </c>
      <c r="G180" s="259">
        <v>0</v>
      </c>
      <c r="H180" s="260">
        <v>0.7</v>
      </c>
    </row>
    <row r="181" spans="1:8" ht="18" customHeight="1" x14ac:dyDescent="0.2">
      <c r="A181" s="255">
        <v>179</v>
      </c>
      <c r="B181" s="221" t="s">
        <v>2263</v>
      </c>
      <c r="C181" s="264" t="s">
        <v>2235</v>
      </c>
      <c r="D181" s="272">
        <v>8112961</v>
      </c>
      <c r="E181" s="267" t="s">
        <v>1501</v>
      </c>
      <c r="F181" s="255">
        <v>1</v>
      </c>
      <c r="G181" s="259">
        <v>0</v>
      </c>
      <c r="H181" s="260">
        <v>0.7</v>
      </c>
    </row>
    <row r="182" spans="1:8" ht="21" customHeight="1" x14ac:dyDescent="0.2">
      <c r="A182" s="255">
        <v>180</v>
      </c>
      <c r="B182" s="221" t="s">
        <v>2263</v>
      </c>
      <c r="C182" s="264" t="s">
        <v>2235</v>
      </c>
      <c r="D182" s="272">
        <v>8112962</v>
      </c>
      <c r="E182" s="267" t="s">
        <v>1501</v>
      </c>
      <c r="F182" s="255">
        <v>1</v>
      </c>
      <c r="G182" s="259">
        <v>0</v>
      </c>
      <c r="H182" s="260">
        <v>0.7</v>
      </c>
    </row>
    <row r="183" spans="1:8" ht="23.25" customHeight="1" x14ac:dyDescent="0.2">
      <c r="A183" s="255">
        <v>181</v>
      </c>
      <c r="B183" s="221" t="s">
        <v>2263</v>
      </c>
      <c r="C183" s="264" t="s">
        <v>2235</v>
      </c>
      <c r="D183" s="272">
        <v>8133193</v>
      </c>
      <c r="E183" s="267" t="s">
        <v>2231</v>
      </c>
      <c r="F183" s="255">
        <v>1</v>
      </c>
      <c r="G183" s="259">
        <v>0</v>
      </c>
      <c r="H183" s="260">
        <v>0.7</v>
      </c>
    </row>
    <row r="184" spans="1:8" ht="26.25" customHeight="1" x14ac:dyDescent="0.2">
      <c r="A184" s="255">
        <v>182</v>
      </c>
      <c r="B184" s="221" t="s">
        <v>2263</v>
      </c>
      <c r="C184" s="264" t="s">
        <v>2235</v>
      </c>
      <c r="D184" s="272">
        <v>8133194</v>
      </c>
      <c r="E184" s="267" t="s">
        <v>2231</v>
      </c>
      <c r="F184" s="255">
        <v>1</v>
      </c>
      <c r="G184" s="259">
        <v>0</v>
      </c>
      <c r="H184" s="260">
        <v>0.7</v>
      </c>
    </row>
    <row r="185" spans="1:8" x14ac:dyDescent="0.2">
      <c r="A185" s="255">
        <v>183</v>
      </c>
      <c r="B185" s="221" t="s">
        <v>2263</v>
      </c>
      <c r="C185" s="264" t="s">
        <v>2235</v>
      </c>
      <c r="D185" s="272">
        <v>8133195</v>
      </c>
      <c r="E185" s="266" t="s">
        <v>2236</v>
      </c>
      <c r="F185" s="255">
        <v>1</v>
      </c>
      <c r="G185" s="259">
        <v>0</v>
      </c>
      <c r="H185" s="260">
        <v>0.7</v>
      </c>
    </row>
    <row r="186" spans="1:8" ht="27" customHeight="1" x14ac:dyDescent="0.2">
      <c r="A186" s="255">
        <v>184</v>
      </c>
      <c r="B186" s="221" t="s">
        <v>2263</v>
      </c>
      <c r="C186" s="264" t="s">
        <v>2235</v>
      </c>
      <c r="D186" s="272">
        <v>8133196</v>
      </c>
      <c r="E186" s="266" t="s">
        <v>2236</v>
      </c>
      <c r="F186" s="255">
        <v>1</v>
      </c>
      <c r="G186" s="259">
        <v>0</v>
      </c>
      <c r="H186" s="260">
        <v>0.7</v>
      </c>
    </row>
    <row r="187" spans="1:8" ht="25.5" customHeight="1" x14ac:dyDescent="0.2">
      <c r="A187" s="255">
        <v>185</v>
      </c>
      <c r="B187" s="221" t="s">
        <v>2263</v>
      </c>
      <c r="C187" s="264" t="s">
        <v>2235</v>
      </c>
      <c r="D187" s="272">
        <v>8133197</v>
      </c>
      <c r="E187" s="267" t="s">
        <v>2231</v>
      </c>
      <c r="F187" s="255">
        <v>1</v>
      </c>
      <c r="G187" s="259">
        <v>0</v>
      </c>
      <c r="H187" s="260">
        <v>0.7</v>
      </c>
    </row>
    <row r="188" spans="1:8" ht="24.75" customHeight="1" x14ac:dyDescent="0.2">
      <c r="A188" s="255">
        <v>186</v>
      </c>
      <c r="B188" s="221" t="s">
        <v>2263</v>
      </c>
      <c r="C188" s="264" t="s">
        <v>2235</v>
      </c>
      <c r="D188" s="272">
        <v>8133198</v>
      </c>
      <c r="E188" s="267" t="s">
        <v>2231</v>
      </c>
      <c r="F188" s="255">
        <v>1</v>
      </c>
      <c r="G188" s="259">
        <v>0</v>
      </c>
      <c r="H188" s="260">
        <v>0.7</v>
      </c>
    </row>
    <row r="189" spans="1:8" ht="18" customHeight="1" x14ac:dyDescent="0.2">
      <c r="A189" s="255">
        <v>187</v>
      </c>
      <c r="B189" s="221" t="s">
        <v>2263</v>
      </c>
      <c r="C189" s="264" t="s">
        <v>2235</v>
      </c>
      <c r="D189" s="272">
        <v>8133199</v>
      </c>
      <c r="E189" s="267" t="s">
        <v>2231</v>
      </c>
      <c r="F189" s="255">
        <v>1</v>
      </c>
      <c r="G189" s="259">
        <v>0</v>
      </c>
      <c r="H189" s="260">
        <v>0.7</v>
      </c>
    </row>
    <row r="190" spans="1:8" ht="21.75" customHeight="1" x14ac:dyDescent="0.2">
      <c r="A190" s="255">
        <v>188</v>
      </c>
      <c r="B190" s="221" t="s">
        <v>2263</v>
      </c>
      <c r="C190" s="264" t="s">
        <v>2235</v>
      </c>
      <c r="D190" s="272">
        <v>8133200</v>
      </c>
      <c r="E190" s="267" t="s">
        <v>2231</v>
      </c>
      <c r="F190" s="255">
        <v>1</v>
      </c>
      <c r="G190" s="259">
        <v>0</v>
      </c>
      <c r="H190" s="260">
        <v>0.7</v>
      </c>
    </row>
    <row r="191" spans="1:8" ht="27" customHeight="1" x14ac:dyDescent="0.2">
      <c r="A191" s="255">
        <v>189</v>
      </c>
      <c r="B191" s="221" t="s">
        <v>2263</v>
      </c>
      <c r="C191" s="264" t="s">
        <v>2235</v>
      </c>
      <c r="D191" s="272">
        <v>8133201</v>
      </c>
      <c r="E191" s="266" t="s">
        <v>2236</v>
      </c>
      <c r="F191" s="255">
        <v>1</v>
      </c>
      <c r="G191" s="259">
        <v>0</v>
      </c>
      <c r="H191" s="260">
        <v>0.7</v>
      </c>
    </row>
    <row r="192" spans="1:8" ht="28.5" customHeight="1" x14ac:dyDescent="0.2">
      <c r="A192" s="255">
        <v>190</v>
      </c>
      <c r="B192" s="221" t="s">
        <v>2263</v>
      </c>
      <c r="C192" s="264" t="s">
        <v>2235</v>
      </c>
      <c r="D192" s="272">
        <v>8133202</v>
      </c>
      <c r="E192" s="266" t="s">
        <v>2236</v>
      </c>
      <c r="F192" s="255">
        <v>1</v>
      </c>
      <c r="G192" s="259">
        <v>0</v>
      </c>
      <c r="H192" s="260">
        <v>0.7</v>
      </c>
    </row>
    <row r="193" spans="1:8" ht="30" customHeight="1" x14ac:dyDescent="0.2">
      <c r="A193" s="255">
        <v>191</v>
      </c>
      <c r="B193" s="221" t="s">
        <v>2263</v>
      </c>
      <c r="C193" s="264" t="s">
        <v>2235</v>
      </c>
      <c r="D193" s="272">
        <v>8130305</v>
      </c>
      <c r="E193" s="267" t="s">
        <v>1501</v>
      </c>
      <c r="F193" s="255">
        <v>1</v>
      </c>
      <c r="G193" s="259">
        <v>0</v>
      </c>
      <c r="H193" s="260">
        <v>0.7</v>
      </c>
    </row>
    <row r="194" spans="1:8" ht="24.75" customHeight="1" x14ac:dyDescent="0.2">
      <c r="A194" s="255">
        <v>192</v>
      </c>
      <c r="B194" s="221" t="s">
        <v>2263</v>
      </c>
      <c r="C194" s="264" t="s">
        <v>2235</v>
      </c>
      <c r="D194" s="272">
        <v>8130306</v>
      </c>
      <c r="E194" s="267" t="s">
        <v>2231</v>
      </c>
      <c r="F194" s="255">
        <v>1</v>
      </c>
      <c r="G194" s="259">
        <v>0</v>
      </c>
      <c r="H194" s="260">
        <v>0.7</v>
      </c>
    </row>
    <row r="195" spans="1:8" ht="20.25" customHeight="1" x14ac:dyDescent="0.2">
      <c r="A195" s="255">
        <v>193</v>
      </c>
      <c r="B195" s="221" t="s">
        <v>2263</v>
      </c>
      <c r="C195" s="264" t="s">
        <v>2235</v>
      </c>
      <c r="D195" s="272">
        <v>8130307</v>
      </c>
      <c r="E195" s="267" t="s">
        <v>1501</v>
      </c>
      <c r="F195" s="255">
        <v>1</v>
      </c>
      <c r="G195" s="259">
        <v>0</v>
      </c>
      <c r="H195" s="260">
        <v>0.7</v>
      </c>
    </row>
    <row r="196" spans="1:8" ht="19.5" customHeight="1" x14ac:dyDescent="0.2">
      <c r="A196" s="255">
        <v>194</v>
      </c>
      <c r="B196" s="221" t="s">
        <v>2263</v>
      </c>
      <c r="C196" s="264" t="s">
        <v>2235</v>
      </c>
      <c r="D196" s="272">
        <v>8130308</v>
      </c>
      <c r="E196" s="267" t="s">
        <v>1501</v>
      </c>
      <c r="F196" s="255">
        <v>1</v>
      </c>
      <c r="G196" s="259">
        <v>0</v>
      </c>
      <c r="H196" s="260">
        <v>0.7</v>
      </c>
    </row>
    <row r="197" spans="1:8" ht="21" customHeight="1" x14ac:dyDescent="0.2">
      <c r="A197" s="255">
        <v>195</v>
      </c>
      <c r="B197" s="221" t="s">
        <v>2263</v>
      </c>
      <c r="C197" s="264" t="s">
        <v>2235</v>
      </c>
      <c r="D197" s="272">
        <v>8130310</v>
      </c>
      <c r="E197" s="267" t="s">
        <v>2231</v>
      </c>
      <c r="F197" s="255">
        <v>1</v>
      </c>
      <c r="G197" s="259">
        <v>0</v>
      </c>
      <c r="H197" s="260">
        <v>0.7</v>
      </c>
    </row>
    <row r="198" spans="1:8" ht="22.5" customHeight="1" x14ac:dyDescent="0.2">
      <c r="A198" s="255">
        <v>196</v>
      </c>
      <c r="B198" s="221" t="s">
        <v>2263</v>
      </c>
      <c r="C198" s="264" t="s">
        <v>2235</v>
      </c>
      <c r="D198" s="272">
        <v>8130311</v>
      </c>
      <c r="E198" s="267" t="s">
        <v>1501</v>
      </c>
      <c r="F198" s="255">
        <v>1</v>
      </c>
      <c r="G198" s="259">
        <v>0</v>
      </c>
      <c r="H198" s="260">
        <v>0.7</v>
      </c>
    </row>
    <row r="199" spans="1:8" ht="22.5" customHeight="1" x14ac:dyDescent="0.2">
      <c r="A199" s="255">
        <v>197</v>
      </c>
      <c r="B199" s="221" t="s">
        <v>2263</v>
      </c>
      <c r="C199" s="264" t="s">
        <v>2235</v>
      </c>
      <c r="D199" s="272">
        <v>8130312</v>
      </c>
      <c r="E199" s="267" t="s">
        <v>2231</v>
      </c>
      <c r="F199" s="255">
        <v>1</v>
      </c>
      <c r="G199" s="259">
        <v>0</v>
      </c>
      <c r="H199" s="260">
        <v>0.7</v>
      </c>
    </row>
    <row r="200" spans="1:8" ht="23.25" customHeight="1" x14ac:dyDescent="0.2">
      <c r="A200" s="255">
        <v>198</v>
      </c>
      <c r="B200" s="221" t="s">
        <v>2263</v>
      </c>
      <c r="C200" s="264" t="s">
        <v>2235</v>
      </c>
      <c r="D200" s="272">
        <v>8130313</v>
      </c>
      <c r="E200" s="267" t="s">
        <v>1501</v>
      </c>
      <c r="F200" s="255">
        <v>1</v>
      </c>
      <c r="G200" s="259">
        <v>0</v>
      </c>
      <c r="H200" s="260">
        <v>0.7</v>
      </c>
    </row>
    <row r="201" spans="1:8" ht="29.25" customHeight="1" x14ac:dyDescent="0.2">
      <c r="A201" s="255">
        <v>199</v>
      </c>
      <c r="B201" s="221" t="s">
        <v>2263</v>
      </c>
      <c r="C201" s="264" t="s">
        <v>2235</v>
      </c>
      <c r="D201" s="272">
        <v>8130314</v>
      </c>
      <c r="E201" s="266" t="s">
        <v>2236</v>
      </c>
      <c r="F201" s="255">
        <v>1</v>
      </c>
      <c r="G201" s="259">
        <v>0</v>
      </c>
      <c r="H201" s="260">
        <v>0.7</v>
      </c>
    </row>
    <row r="202" spans="1:8" ht="21.75" customHeight="1" x14ac:dyDescent="0.2">
      <c r="A202" s="255">
        <v>200</v>
      </c>
      <c r="B202" s="221" t="s">
        <v>2263</v>
      </c>
      <c r="C202" s="264" t="s">
        <v>2235</v>
      </c>
      <c r="D202" s="272">
        <v>8130315</v>
      </c>
      <c r="E202" s="267" t="s">
        <v>2231</v>
      </c>
      <c r="F202" s="255">
        <v>1</v>
      </c>
      <c r="G202" s="259">
        <v>0</v>
      </c>
      <c r="H202" s="260">
        <v>0.7</v>
      </c>
    </row>
    <row r="203" spans="1:8" ht="22.5" customHeight="1" x14ac:dyDescent="0.2">
      <c r="A203" s="255">
        <v>201</v>
      </c>
      <c r="B203" s="221" t="s">
        <v>2263</v>
      </c>
      <c r="C203" s="264" t="s">
        <v>2235</v>
      </c>
      <c r="D203" s="272">
        <v>8130316</v>
      </c>
      <c r="E203" s="267" t="s">
        <v>1501</v>
      </c>
      <c r="F203" s="255">
        <v>1</v>
      </c>
      <c r="G203" s="259">
        <v>0</v>
      </c>
      <c r="H203" s="260">
        <v>0.7</v>
      </c>
    </row>
    <row r="204" spans="1:8" ht="19.5" customHeight="1" x14ac:dyDescent="0.2">
      <c r="A204" s="255">
        <v>202</v>
      </c>
      <c r="B204" s="221" t="s">
        <v>2263</v>
      </c>
      <c r="C204" s="264" t="s">
        <v>2235</v>
      </c>
      <c r="D204" s="272">
        <v>8130317</v>
      </c>
      <c r="E204" s="267" t="s">
        <v>1501</v>
      </c>
      <c r="F204" s="255">
        <v>1</v>
      </c>
      <c r="G204" s="259">
        <v>0</v>
      </c>
      <c r="H204" s="260">
        <v>0.7</v>
      </c>
    </row>
    <row r="205" spans="1:8" ht="23.25" customHeight="1" x14ac:dyDescent="0.2">
      <c r="A205" s="255">
        <v>203</v>
      </c>
      <c r="B205" s="221" t="s">
        <v>2263</v>
      </c>
      <c r="C205" s="264" t="s">
        <v>2235</v>
      </c>
      <c r="D205" s="272">
        <v>8130318</v>
      </c>
      <c r="E205" s="267" t="s">
        <v>1501</v>
      </c>
      <c r="F205" s="255">
        <v>1</v>
      </c>
      <c r="G205" s="259">
        <v>0</v>
      </c>
      <c r="H205" s="260">
        <v>0.7</v>
      </c>
    </row>
    <row r="206" spans="1:8" ht="24.75" customHeight="1" x14ac:dyDescent="0.2">
      <c r="A206" s="255">
        <v>204</v>
      </c>
      <c r="B206" s="221" t="s">
        <v>2263</v>
      </c>
      <c r="C206" s="264" t="s">
        <v>2235</v>
      </c>
      <c r="D206" s="272">
        <v>8130319</v>
      </c>
      <c r="E206" s="267" t="s">
        <v>1501</v>
      </c>
      <c r="F206" s="255">
        <v>1</v>
      </c>
      <c r="G206" s="259">
        <v>0</v>
      </c>
      <c r="H206" s="260">
        <v>0.7</v>
      </c>
    </row>
    <row r="207" spans="1:8" ht="30" customHeight="1" x14ac:dyDescent="0.2">
      <c r="A207" s="255">
        <v>205</v>
      </c>
      <c r="B207" s="221" t="s">
        <v>2263</v>
      </c>
      <c r="C207" s="264" t="s">
        <v>2235</v>
      </c>
      <c r="D207" s="272">
        <v>8130320</v>
      </c>
      <c r="E207" s="266" t="s">
        <v>2236</v>
      </c>
      <c r="F207" s="255">
        <v>1</v>
      </c>
      <c r="G207" s="259">
        <v>0</v>
      </c>
      <c r="H207" s="260">
        <v>0.7</v>
      </c>
    </row>
    <row r="208" spans="1:8" ht="21" customHeight="1" x14ac:dyDescent="0.2">
      <c r="A208" s="255">
        <v>206</v>
      </c>
      <c r="B208" s="221" t="s">
        <v>2263</v>
      </c>
      <c r="C208" s="264" t="s">
        <v>2235</v>
      </c>
      <c r="D208" s="272">
        <v>8130321</v>
      </c>
      <c r="E208" s="267" t="s">
        <v>1501</v>
      </c>
      <c r="F208" s="255">
        <v>1</v>
      </c>
      <c r="G208" s="259">
        <v>0</v>
      </c>
      <c r="H208" s="260">
        <v>0.7</v>
      </c>
    </row>
    <row r="209" spans="1:8" ht="23.25" customHeight="1" x14ac:dyDescent="0.2">
      <c r="A209" s="255">
        <v>207</v>
      </c>
      <c r="B209" s="221" t="s">
        <v>2263</v>
      </c>
      <c r="C209" s="264" t="s">
        <v>2235</v>
      </c>
      <c r="D209" s="272">
        <v>8130322</v>
      </c>
      <c r="E209" s="267" t="s">
        <v>2231</v>
      </c>
      <c r="F209" s="255">
        <v>1</v>
      </c>
      <c r="G209" s="259">
        <v>0</v>
      </c>
      <c r="H209" s="260">
        <v>0.7</v>
      </c>
    </row>
    <row r="210" spans="1:8" ht="30" customHeight="1" x14ac:dyDescent="0.2">
      <c r="A210" s="255">
        <v>208</v>
      </c>
      <c r="B210" s="221" t="s">
        <v>2263</v>
      </c>
      <c r="C210" s="264" t="s">
        <v>2235</v>
      </c>
      <c r="D210" s="272">
        <v>8130324</v>
      </c>
      <c r="E210" s="266" t="s">
        <v>2236</v>
      </c>
      <c r="F210" s="255">
        <v>1</v>
      </c>
      <c r="G210" s="259">
        <v>0</v>
      </c>
      <c r="H210" s="260">
        <v>0.7</v>
      </c>
    </row>
    <row r="211" spans="1:8" ht="18" customHeight="1" x14ac:dyDescent="0.2">
      <c r="A211" s="255">
        <v>209</v>
      </c>
      <c r="B211" s="221" t="s">
        <v>2263</v>
      </c>
      <c r="C211" s="264" t="s">
        <v>2235</v>
      </c>
      <c r="D211" s="272">
        <v>8130325</v>
      </c>
      <c r="E211" s="267" t="s">
        <v>1501</v>
      </c>
      <c r="F211" s="255">
        <v>1</v>
      </c>
      <c r="G211" s="259">
        <v>0</v>
      </c>
      <c r="H211" s="260">
        <v>0.7</v>
      </c>
    </row>
    <row r="212" spans="1:8" ht="27" customHeight="1" x14ac:dyDescent="0.2">
      <c r="A212" s="255">
        <v>210</v>
      </c>
      <c r="B212" s="221" t="s">
        <v>2263</v>
      </c>
      <c r="C212" s="264" t="s">
        <v>2235</v>
      </c>
      <c r="D212" s="272">
        <v>8130326</v>
      </c>
      <c r="E212" s="267" t="s">
        <v>1501</v>
      </c>
      <c r="F212" s="255">
        <v>1</v>
      </c>
      <c r="G212" s="259">
        <v>0</v>
      </c>
      <c r="H212" s="260">
        <v>0.7</v>
      </c>
    </row>
    <row r="213" spans="1:8" ht="27" customHeight="1" x14ac:dyDescent="0.2">
      <c r="A213" s="255">
        <v>211</v>
      </c>
      <c r="B213" s="221" t="s">
        <v>2263</v>
      </c>
      <c r="C213" s="264" t="s">
        <v>2235</v>
      </c>
      <c r="D213" s="272">
        <v>8133173</v>
      </c>
      <c r="E213" s="266" t="s">
        <v>2236</v>
      </c>
      <c r="F213" s="255">
        <v>1</v>
      </c>
      <c r="G213" s="259">
        <v>0</v>
      </c>
      <c r="H213" s="260">
        <v>0.7</v>
      </c>
    </row>
    <row r="214" spans="1:8" x14ac:dyDescent="0.2">
      <c r="A214" s="255">
        <v>212</v>
      </c>
      <c r="B214" s="221" t="s">
        <v>2263</v>
      </c>
      <c r="C214" s="264" t="s">
        <v>2235</v>
      </c>
      <c r="D214" s="272">
        <v>8133174</v>
      </c>
      <c r="E214" s="266" t="s">
        <v>2236</v>
      </c>
      <c r="F214" s="255">
        <v>1</v>
      </c>
      <c r="G214" s="259">
        <v>0</v>
      </c>
      <c r="H214" s="260">
        <v>0.7</v>
      </c>
    </row>
    <row r="215" spans="1:8" x14ac:dyDescent="0.2">
      <c r="A215" s="255">
        <v>213</v>
      </c>
      <c r="B215" s="221" t="s">
        <v>2263</v>
      </c>
      <c r="C215" s="264" t="s">
        <v>2235</v>
      </c>
      <c r="D215" s="272">
        <v>8133175</v>
      </c>
      <c r="E215" s="266" t="s">
        <v>2236</v>
      </c>
      <c r="F215" s="255">
        <v>1</v>
      </c>
      <c r="G215" s="259">
        <v>0</v>
      </c>
      <c r="H215" s="260">
        <v>0.7</v>
      </c>
    </row>
    <row r="216" spans="1:8" x14ac:dyDescent="0.2">
      <c r="A216" s="255">
        <v>214</v>
      </c>
      <c r="B216" s="221" t="s">
        <v>2263</v>
      </c>
      <c r="C216" s="264" t="s">
        <v>2235</v>
      </c>
      <c r="D216" s="272">
        <v>8133176</v>
      </c>
      <c r="E216" s="266" t="s">
        <v>2236</v>
      </c>
      <c r="F216" s="255">
        <v>1</v>
      </c>
      <c r="G216" s="259">
        <v>0</v>
      </c>
      <c r="H216" s="260">
        <v>0.7</v>
      </c>
    </row>
    <row r="217" spans="1:8" ht="31.5" customHeight="1" x14ac:dyDescent="0.2">
      <c r="A217" s="255">
        <v>215</v>
      </c>
      <c r="B217" s="221" t="s">
        <v>2263</v>
      </c>
      <c r="C217" s="264" t="s">
        <v>2235</v>
      </c>
      <c r="D217" s="272">
        <v>8133177</v>
      </c>
      <c r="E217" s="266" t="s">
        <v>2236</v>
      </c>
      <c r="F217" s="255">
        <v>1</v>
      </c>
      <c r="G217" s="259">
        <v>0</v>
      </c>
      <c r="H217" s="260">
        <v>0.7</v>
      </c>
    </row>
    <row r="218" spans="1:8" x14ac:dyDescent="0.2">
      <c r="A218" s="255">
        <v>216</v>
      </c>
      <c r="B218" s="221" t="s">
        <v>2263</v>
      </c>
      <c r="C218" s="264" t="s">
        <v>2235</v>
      </c>
      <c r="D218" s="272">
        <v>8113063</v>
      </c>
      <c r="E218" s="267" t="s">
        <v>1501</v>
      </c>
      <c r="F218" s="255">
        <v>1</v>
      </c>
      <c r="G218" s="259">
        <v>0</v>
      </c>
      <c r="H218" s="260">
        <v>0.7</v>
      </c>
    </row>
    <row r="219" spans="1:8" x14ac:dyDescent="0.2">
      <c r="A219" s="255">
        <v>217</v>
      </c>
      <c r="B219" s="221" t="s">
        <v>2263</v>
      </c>
      <c r="C219" s="264" t="s">
        <v>2235</v>
      </c>
      <c r="D219" s="272">
        <v>8113064</v>
      </c>
      <c r="E219" s="267" t="s">
        <v>2231</v>
      </c>
      <c r="F219" s="255">
        <v>1</v>
      </c>
      <c r="G219" s="259">
        <v>0</v>
      </c>
      <c r="H219" s="260">
        <v>0.7</v>
      </c>
    </row>
    <row r="220" spans="1:8" x14ac:dyDescent="0.2">
      <c r="A220" s="255">
        <v>218</v>
      </c>
      <c r="B220" s="221" t="s">
        <v>2263</v>
      </c>
      <c r="C220" s="264" t="s">
        <v>2235</v>
      </c>
      <c r="D220" s="272">
        <v>8113065</v>
      </c>
      <c r="E220" s="267" t="s">
        <v>2231</v>
      </c>
      <c r="F220" s="255">
        <v>1</v>
      </c>
      <c r="G220" s="259">
        <v>0</v>
      </c>
      <c r="H220" s="260">
        <v>0.7</v>
      </c>
    </row>
    <row r="221" spans="1:8" ht="26.25" customHeight="1" x14ac:dyDescent="0.2">
      <c r="A221" s="255">
        <v>219</v>
      </c>
      <c r="B221" s="221" t="s">
        <v>2263</v>
      </c>
      <c r="C221" s="264" t="s">
        <v>2235</v>
      </c>
      <c r="D221" s="272">
        <v>8113066</v>
      </c>
      <c r="E221" s="266" t="s">
        <v>2236</v>
      </c>
      <c r="F221" s="255">
        <v>1</v>
      </c>
      <c r="G221" s="259">
        <v>0</v>
      </c>
      <c r="H221" s="260">
        <v>0.7</v>
      </c>
    </row>
    <row r="222" spans="1:8" x14ac:dyDescent="0.2">
      <c r="A222" s="255">
        <v>220</v>
      </c>
      <c r="B222" s="221" t="s">
        <v>2263</v>
      </c>
      <c r="C222" s="264" t="s">
        <v>2235</v>
      </c>
      <c r="D222" s="272">
        <v>8113067</v>
      </c>
      <c r="E222" s="267" t="s">
        <v>2231</v>
      </c>
      <c r="F222" s="255">
        <v>1</v>
      </c>
      <c r="G222" s="259">
        <v>0</v>
      </c>
      <c r="H222" s="260">
        <v>0.7</v>
      </c>
    </row>
    <row r="223" spans="1:8" ht="28.5" customHeight="1" x14ac:dyDescent="0.2">
      <c r="A223" s="255">
        <v>221</v>
      </c>
      <c r="B223" s="221" t="s">
        <v>2263</v>
      </c>
      <c r="C223" s="264" t="s">
        <v>2235</v>
      </c>
      <c r="D223" s="272">
        <v>8113068</v>
      </c>
      <c r="E223" s="266" t="s">
        <v>2236</v>
      </c>
      <c r="F223" s="255">
        <v>1</v>
      </c>
      <c r="G223" s="259">
        <v>0</v>
      </c>
      <c r="H223" s="260">
        <v>0.7</v>
      </c>
    </row>
    <row r="224" spans="1:8" x14ac:dyDescent="0.2">
      <c r="A224" s="255">
        <v>222</v>
      </c>
      <c r="B224" s="221" t="s">
        <v>2263</v>
      </c>
      <c r="C224" s="264" t="s">
        <v>2235</v>
      </c>
      <c r="D224" s="272">
        <v>8113069</v>
      </c>
      <c r="E224" s="267" t="s">
        <v>2231</v>
      </c>
      <c r="F224" s="255">
        <v>1</v>
      </c>
      <c r="G224" s="259">
        <v>0</v>
      </c>
      <c r="H224" s="260">
        <v>0.7</v>
      </c>
    </row>
    <row r="225" spans="1:8" x14ac:dyDescent="0.2">
      <c r="A225" s="255">
        <v>223</v>
      </c>
      <c r="B225" s="221" t="s">
        <v>2263</v>
      </c>
      <c r="C225" s="264" t="s">
        <v>2235</v>
      </c>
      <c r="D225" s="272">
        <v>8113070</v>
      </c>
      <c r="E225" s="267" t="s">
        <v>2231</v>
      </c>
      <c r="F225" s="255">
        <v>1</v>
      </c>
      <c r="G225" s="259">
        <v>0</v>
      </c>
      <c r="H225" s="260">
        <v>0.7</v>
      </c>
    </row>
    <row r="226" spans="1:8" x14ac:dyDescent="0.2">
      <c r="A226" s="255">
        <v>224</v>
      </c>
      <c r="B226" s="221" t="s">
        <v>2263</v>
      </c>
      <c r="C226" s="264" t="s">
        <v>2235</v>
      </c>
      <c r="D226" s="272">
        <v>8113071</v>
      </c>
      <c r="E226" s="267" t="s">
        <v>2231</v>
      </c>
      <c r="F226" s="255">
        <v>1</v>
      </c>
      <c r="G226" s="259">
        <v>0</v>
      </c>
      <c r="H226" s="260">
        <v>0.7</v>
      </c>
    </row>
    <row r="227" spans="1:8" x14ac:dyDescent="0.2">
      <c r="A227" s="255">
        <v>225</v>
      </c>
      <c r="B227" s="221" t="s">
        <v>2263</v>
      </c>
      <c r="C227" s="264" t="s">
        <v>2235</v>
      </c>
      <c r="D227" s="272">
        <v>8113072</v>
      </c>
      <c r="E227" s="267" t="s">
        <v>2231</v>
      </c>
      <c r="F227" s="255">
        <v>1</v>
      </c>
      <c r="G227" s="259">
        <v>0</v>
      </c>
      <c r="H227" s="260">
        <v>0.7</v>
      </c>
    </row>
    <row r="228" spans="1:8" x14ac:dyDescent="0.2">
      <c r="A228" s="255">
        <v>226</v>
      </c>
      <c r="B228" s="221" t="s">
        <v>2263</v>
      </c>
      <c r="C228" s="264" t="s">
        <v>2235</v>
      </c>
      <c r="D228" s="272">
        <v>8113073</v>
      </c>
      <c r="E228" s="267" t="s">
        <v>1501</v>
      </c>
      <c r="F228" s="255">
        <v>1</v>
      </c>
      <c r="G228" s="259">
        <v>0</v>
      </c>
      <c r="H228" s="260">
        <v>0.7</v>
      </c>
    </row>
    <row r="229" spans="1:8" x14ac:dyDescent="0.2">
      <c r="A229" s="255">
        <v>227</v>
      </c>
      <c r="B229" s="221" t="s">
        <v>2263</v>
      </c>
      <c r="C229" s="264" t="s">
        <v>2235</v>
      </c>
      <c r="D229" s="272">
        <v>8113074</v>
      </c>
      <c r="E229" s="267" t="s">
        <v>2231</v>
      </c>
      <c r="F229" s="255">
        <v>1</v>
      </c>
      <c r="G229" s="259">
        <v>0</v>
      </c>
      <c r="H229" s="260">
        <v>0.7</v>
      </c>
    </row>
    <row r="230" spans="1:8" x14ac:dyDescent="0.2">
      <c r="A230" s="255">
        <v>228</v>
      </c>
      <c r="B230" s="221" t="s">
        <v>2263</v>
      </c>
      <c r="C230" s="264" t="s">
        <v>2235</v>
      </c>
      <c r="D230" s="272">
        <v>8113075</v>
      </c>
      <c r="E230" s="267" t="s">
        <v>2231</v>
      </c>
      <c r="F230" s="255">
        <v>1</v>
      </c>
      <c r="G230" s="259">
        <v>0</v>
      </c>
      <c r="H230" s="260">
        <v>0.7</v>
      </c>
    </row>
    <row r="231" spans="1:8" x14ac:dyDescent="0.2">
      <c r="A231" s="255">
        <v>229</v>
      </c>
      <c r="B231" s="221" t="s">
        <v>2263</v>
      </c>
      <c r="C231" s="264" t="s">
        <v>2235</v>
      </c>
      <c r="D231" s="272">
        <v>8113076</v>
      </c>
      <c r="E231" s="267" t="s">
        <v>2231</v>
      </c>
      <c r="F231" s="255">
        <v>1</v>
      </c>
      <c r="G231" s="259">
        <v>0</v>
      </c>
      <c r="H231" s="260">
        <v>0.7</v>
      </c>
    </row>
    <row r="232" spans="1:8" x14ac:dyDescent="0.2">
      <c r="A232" s="255">
        <v>230</v>
      </c>
      <c r="B232" s="221" t="s">
        <v>2263</v>
      </c>
      <c r="C232" s="264" t="s">
        <v>2235</v>
      </c>
      <c r="D232" s="272">
        <v>8113077</v>
      </c>
      <c r="E232" s="267" t="s">
        <v>2231</v>
      </c>
      <c r="F232" s="255">
        <v>1</v>
      </c>
      <c r="G232" s="259">
        <v>0</v>
      </c>
      <c r="H232" s="260">
        <v>0.7</v>
      </c>
    </row>
    <row r="233" spans="1:8" x14ac:dyDescent="0.2">
      <c r="A233" s="255">
        <v>231</v>
      </c>
      <c r="B233" s="221" t="s">
        <v>2263</v>
      </c>
      <c r="C233" s="264" t="s">
        <v>2235</v>
      </c>
      <c r="D233" s="272">
        <v>8113078</v>
      </c>
      <c r="E233" s="267" t="s">
        <v>2231</v>
      </c>
      <c r="F233" s="255">
        <v>1</v>
      </c>
      <c r="G233" s="259">
        <v>0</v>
      </c>
      <c r="H233" s="260">
        <v>0.7</v>
      </c>
    </row>
    <row r="234" spans="1:8" x14ac:dyDescent="0.2">
      <c r="A234" s="255">
        <v>232</v>
      </c>
      <c r="B234" s="221" t="s">
        <v>2263</v>
      </c>
      <c r="C234" s="264" t="s">
        <v>2235</v>
      </c>
      <c r="D234" s="272">
        <v>8113079</v>
      </c>
      <c r="E234" s="267" t="s">
        <v>2231</v>
      </c>
      <c r="F234" s="255">
        <v>1</v>
      </c>
      <c r="G234" s="259">
        <v>0</v>
      </c>
      <c r="H234" s="260">
        <v>0.7</v>
      </c>
    </row>
    <row r="235" spans="1:8" x14ac:dyDescent="0.2">
      <c r="A235" s="255">
        <v>233</v>
      </c>
      <c r="B235" s="221" t="s">
        <v>2263</v>
      </c>
      <c r="C235" s="264" t="s">
        <v>2235</v>
      </c>
      <c r="D235" s="272">
        <v>8113080</v>
      </c>
      <c r="E235" s="267" t="s">
        <v>2231</v>
      </c>
      <c r="F235" s="255">
        <v>1</v>
      </c>
      <c r="G235" s="259">
        <v>0</v>
      </c>
      <c r="H235" s="260">
        <v>0.7</v>
      </c>
    </row>
    <row r="236" spans="1:8" x14ac:dyDescent="0.2">
      <c r="A236" s="255">
        <v>234</v>
      </c>
      <c r="B236" s="221" t="s">
        <v>2263</v>
      </c>
      <c r="C236" s="264" t="s">
        <v>2235</v>
      </c>
      <c r="D236" s="272">
        <v>8113081</v>
      </c>
      <c r="E236" s="267" t="s">
        <v>2231</v>
      </c>
      <c r="F236" s="255">
        <v>1</v>
      </c>
      <c r="G236" s="259">
        <v>0</v>
      </c>
      <c r="H236" s="260">
        <v>0.7</v>
      </c>
    </row>
    <row r="237" spans="1:8" x14ac:dyDescent="0.2">
      <c r="A237" s="255">
        <v>235</v>
      </c>
      <c r="B237" s="221" t="s">
        <v>2263</v>
      </c>
      <c r="C237" s="264" t="s">
        <v>2235</v>
      </c>
      <c r="D237" s="272">
        <v>8113082</v>
      </c>
      <c r="E237" s="267" t="s">
        <v>2231</v>
      </c>
      <c r="F237" s="255">
        <v>1</v>
      </c>
      <c r="G237" s="259">
        <v>0</v>
      </c>
      <c r="H237" s="260">
        <v>0.7</v>
      </c>
    </row>
    <row r="238" spans="1:8" x14ac:dyDescent="0.2">
      <c r="A238" s="255">
        <v>236</v>
      </c>
      <c r="B238" s="221" t="s">
        <v>2263</v>
      </c>
      <c r="C238" s="264" t="s">
        <v>2235</v>
      </c>
      <c r="D238" s="272">
        <v>8133233</v>
      </c>
      <c r="E238" s="267" t="s">
        <v>2231</v>
      </c>
      <c r="F238" s="255">
        <v>1</v>
      </c>
      <c r="G238" s="259">
        <v>0</v>
      </c>
      <c r="H238" s="260">
        <v>0.7</v>
      </c>
    </row>
    <row r="239" spans="1:8" x14ac:dyDescent="0.2">
      <c r="A239" s="255">
        <v>237</v>
      </c>
      <c r="B239" s="221" t="s">
        <v>2263</v>
      </c>
      <c r="C239" s="264" t="s">
        <v>2235</v>
      </c>
      <c r="D239" s="272">
        <v>8133234</v>
      </c>
      <c r="E239" s="267" t="s">
        <v>2231</v>
      </c>
      <c r="F239" s="255">
        <v>1</v>
      </c>
      <c r="G239" s="259">
        <v>0</v>
      </c>
      <c r="H239" s="260">
        <v>0.7</v>
      </c>
    </row>
    <row r="240" spans="1:8" x14ac:dyDescent="0.2">
      <c r="A240" s="255">
        <v>238</v>
      </c>
      <c r="B240" s="221" t="s">
        <v>2263</v>
      </c>
      <c r="C240" s="264" t="s">
        <v>2235</v>
      </c>
      <c r="D240" s="272">
        <v>8133235</v>
      </c>
      <c r="E240" s="267" t="s">
        <v>2231</v>
      </c>
      <c r="F240" s="255">
        <v>1</v>
      </c>
      <c r="G240" s="259">
        <v>0</v>
      </c>
      <c r="H240" s="260">
        <v>0.7</v>
      </c>
    </row>
    <row r="241" spans="1:8" x14ac:dyDescent="0.2">
      <c r="A241" s="255">
        <v>239</v>
      </c>
      <c r="B241" s="221" t="s">
        <v>2263</v>
      </c>
      <c r="C241" s="264" t="s">
        <v>2235</v>
      </c>
      <c r="D241" s="272">
        <v>8133236</v>
      </c>
      <c r="E241" s="267" t="s">
        <v>2231</v>
      </c>
      <c r="F241" s="255">
        <v>1</v>
      </c>
      <c r="G241" s="259">
        <v>0</v>
      </c>
      <c r="H241" s="260">
        <v>0.7</v>
      </c>
    </row>
    <row r="242" spans="1:8" x14ac:dyDescent="0.2">
      <c r="A242" s="255">
        <v>240</v>
      </c>
      <c r="B242" s="221" t="s">
        <v>2263</v>
      </c>
      <c r="C242" s="264" t="s">
        <v>2235</v>
      </c>
      <c r="D242" s="272">
        <v>8133237</v>
      </c>
      <c r="E242" s="267" t="s">
        <v>2231</v>
      </c>
      <c r="F242" s="255">
        <v>1</v>
      </c>
      <c r="G242" s="259">
        <v>0</v>
      </c>
      <c r="H242" s="260">
        <v>0.7</v>
      </c>
    </row>
    <row r="243" spans="1:8" x14ac:dyDescent="0.2">
      <c r="A243" s="255">
        <v>241</v>
      </c>
      <c r="B243" s="221" t="s">
        <v>2263</v>
      </c>
      <c r="C243" s="264" t="s">
        <v>2235</v>
      </c>
      <c r="D243" s="272">
        <v>8133238</v>
      </c>
      <c r="E243" s="267" t="s">
        <v>1501</v>
      </c>
      <c r="F243" s="255">
        <v>1</v>
      </c>
      <c r="G243" s="259">
        <v>0</v>
      </c>
      <c r="H243" s="260">
        <v>0.7</v>
      </c>
    </row>
    <row r="244" spans="1:8" x14ac:dyDescent="0.2">
      <c r="A244" s="255">
        <v>242</v>
      </c>
      <c r="B244" s="221" t="s">
        <v>2263</v>
      </c>
      <c r="C244" s="264" t="s">
        <v>2235</v>
      </c>
      <c r="D244" s="272">
        <v>8133239</v>
      </c>
      <c r="E244" s="267" t="s">
        <v>1501</v>
      </c>
      <c r="F244" s="255">
        <v>1</v>
      </c>
      <c r="G244" s="259">
        <v>0</v>
      </c>
      <c r="H244" s="260">
        <v>0.7</v>
      </c>
    </row>
    <row r="245" spans="1:8" x14ac:dyDescent="0.2">
      <c r="A245" s="255">
        <v>243</v>
      </c>
      <c r="B245" s="221" t="s">
        <v>2263</v>
      </c>
      <c r="C245" s="264" t="s">
        <v>2235</v>
      </c>
      <c r="D245" s="272">
        <v>8133240</v>
      </c>
      <c r="E245" s="267" t="s">
        <v>1501</v>
      </c>
      <c r="F245" s="255">
        <v>1</v>
      </c>
      <c r="G245" s="259">
        <v>0</v>
      </c>
      <c r="H245" s="260">
        <v>0.7</v>
      </c>
    </row>
    <row r="246" spans="1:8" x14ac:dyDescent="0.2">
      <c r="A246" s="255">
        <v>244</v>
      </c>
      <c r="B246" s="221" t="s">
        <v>2263</v>
      </c>
      <c r="C246" s="264" t="s">
        <v>2235</v>
      </c>
      <c r="D246" s="272">
        <v>8133241</v>
      </c>
      <c r="E246" s="267" t="s">
        <v>1501</v>
      </c>
      <c r="F246" s="255">
        <v>1</v>
      </c>
      <c r="G246" s="259">
        <v>0</v>
      </c>
      <c r="H246" s="260">
        <v>0.7</v>
      </c>
    </row>
    <row r="247" spans="1:8" x14ac:dyDescent="0.2">
      <c r="A247" s="255">
        <v>245</v>
      </c>
      <c r="B247" s="221" t="s">
        <v>2263</v>
      </c>
      <c r="C247" s="264" t="s">
        <v>2235</v>
      </c>
      <c r="D247" s="272">
        <v>8133242</v>
      </c>
      <c r="E247" s="267" t="s">
        <v>1501</v>
      </c>
      <c r="F247" s="255">
        <v>1</v>
      </c>
      <c r="G247" s="259">
        <v>0</v>
      </c>
      <c r="H247" s="260">
        <v>0.7</v>
      </c>
    </row>
    <row r="248" spans="1:8" x14ac:dyDescent="0.2">
      <c r="A248" s="255">
        <v>246</v>
      </c>
      <c r="B248" s="221" t="s">
        <v>2263</v>
      </c>
      <c r="C248" s="264" t="s">
        <v>2235</v>
      </c>
      <c r="D248" s="272">
        <v>8133243</v>
      </c>
      <c r="E248" s="266" t="s">
        <v>2236</v>
      </c>
      <c r="F248" s="255">
        <v>1</v>
      </c>
      <c r="G248" s="259">
        <v>0</v>
      </c>
      <c r="H248" s="260">
        <v>0.7</v>
      </c>
    </row>
    <row r="249" spans="1:8" x14ac:dyDescent="0.2">
      <c r="A249" s="255">
        <v>247</v>
      </c>
      <c r="B249" s="221" t="s">
        <v>2263</v>
      </c>
      <c r="C249" s="264" t="s">
        <v>2235</v>
      </c>
      <c r="D249" s="272">
        <v>8133244</v>
      </c>
      <c r="E249" s="267" t="s">
        <v>1501</v>
      </c>
      <c r="F249" s="255">
        <v>1</v>
      </c>
      <c r="G249" s="259">
        <v>0</v>
      </c>
      <c r="H249" s="260">
        <v>0.7</v>
      </c>
    </row>
    <row r="250" spans="1:8" x14ac:dyDescent="0.2">
      <c r="A250" s="255">
        <v>248</v>
      </c>
      <c r="B250" s="221" t="s">
        <v>2263</v>
      </c>
      <c r="C250" s="264" t="s">
        <v>2235</v>
      </c>
      <c r="D250" s="272">
        <v>8133245</v>
      </c>
      <c r="E250" s="266" t="s">
        <v>2236</v>
      </c>
      <c r="F250" s="255">
        <v>1</v>
      </c>
      <c r="G250" s="259">
        <v>0</v>
      </c>
      <c r="H250" s="260">
        <v>0.7</v>
      </c>
    </row>
    <row r="251" spans="1:8" x14ac:dyDescent="0.2">
      <c r="A251" s="255">
        <v>249</v>
      </c>
      <c r="B251" s="221" t="s">
        <v>2263</v>
      </c>
      <c r="C251" s="264" t="s">
        <v>2235</v>
      </c>
      <c r="D251" s="272">
        <v>8133246</v>
      </c>
      <c r="E251" s="267" t="s">
        <v>1501</v>
      </c>
      <c r="F251" s="255">
        <v>1</v>
      </c>
      <c r="G251" s="259">
        <v>0</v>
      </c>
      <c r="H251" s="260">
        <v>0.7</v>
      </c>
    </row>
    <row r="252" spans="1:8" x14ac:dyDescent="0.2">
      <c r="A252" s="255">
        <v>250</v>
      </c>
      <c r="B252" s="221" t="s">
        <v>2263</v>
      </c>
      <c r="C252" s="264" t="s">
        <v>2235</v>
      </c>
      <c r="D252" s="272">
        <v>8133247</v>
      </c>
      <c r="E252" s="267" t="s">
        <v>1501</v>
      </c>
      <c r="F252" s="255">
        <v>1</v>
      </c>
      <c r="G252" s="259">
        <v>0</v>
      </c>
      <c r="H252" s="260">
        <v>0.7</v>
      </c>
    </row>
    <row r="253" spans="1:8" x14ac:dyDescent="0.2">
      <c r="A253" s="255">
        <v>251</v>
      </c>
      <c r="B253" s="221" t="s">
        <v>2263</v>
      </c>
      <c r="C253" s="264" t="s">
        <v>2235</v>
      </c>
      <c r="D253" s="272">
        <v>8113204</v>
      </c>
      <c r="E253" s="266" t="s">
        <v>2236</v>
      </c>
      <c r="F253" s="255">
        <v>1</v>
      </c>
      <c r="G253" s="259">
        <v>0</v>
      </c>
      <c r="H253" s="260">
        <v>0.7</v>
      </c>
    </row>
    <row r="254" spans="1:8" x14ac:dyDescent="0.2">
      <c r="A254" s="255">
        <v>252</v>
      </c>
      <c r="B254" s="221" t="s">
        <v>2263</v>
      </c>
      <c r="C254" s="264" t="s">
        <v>2235</v>
      </c>
      <c r="D254" s="272">
        <v>8113205</v>
      </c>
      <c r="E254" s="266" t="s">
        <v>2236</v>
      </c>
      <c r="F254" s="255">
        <v>1</v>
      </c>
      <c r="G254" s="259">
        <v>0</v>
      </c>
      <c r="H254" s="260">
        <v>0.7</v>
      </c>
    </row>
    <row r="255" spans="1:8" x14ac:dyDescent="0.2">
      <c r="A255" s="255">
        <v>253</v>
      </c>
      <c r="B255" s="221" t="s">
        <v>2263</v>
      </c>
      <c r="C255" s="264" t="s">
        <v>2235</v>
      </c>
      <c r="D255" s="272">
        <v>8113206</v>
      </c>
      <c r="E255" s="266" t="s">
        <v>2236</v>
      </c>
      <c r="F255" s="255">
        <v>1</v>
      </c>
      <c r="G255" s="259">
        <v>0</v>
      </c>
      <c r="H255" s="260">
        <v>0.7</v>
      </c>
    </row>
    <row r="256" spans="1:8" x14ac:dyDescent="0.2">
      <c r="A256" s="255">
        <v>254</v>
      </c>
      <c r="B256" s="221" t="s">
        <v>2263</v>
      </c>
      <c r="C256" s="264" t="s">
        <v>2235</v>
      </c>
      <c r="D256" s="272">
        <v>8113207</v>
      </c>
      <c r="E256" s="266" t="s">
        <v>2236</v>
      </c>
      <c r="F256" s="255">
        <v>1</v>
      </c>
      <c r="G256" s="259">
        <v>0</v>
      </c>
      <c r="H256" s="260">
        <v>0.7</v>
      </c>
    </row>
    <row r="257" spans="1:8" x14ac:dyDescent="0.2">
      <c r="A257" s="255">
        <v>255</v>
      </c>
      <c r="B257" s="221" t="s">
        <v>2263</v>
      </c>
      <c r="C257" s="264" t="s">
        <v>2235</v>
      </c>
      <c r="D257" s="272">
        <v>8113208</v>
      </c>
      <c r="E257" s="266" t="s">
        <v>2236</v>
      </c>
      <c r="F257" s="255">
        <v>1</v>
      </c>
      <c r="G257" s="259">
        <v>0</v>
      </c>
      <c r="H257" s="260">
        <v>0.7</v>
      </c>
    </row>
    <row r="258" spans="1:8" x14ac:dyDescent="0.2">
      <c r="A258" s="255">
        <v>256</v>
      </c>
      <c r="B258" s="221" t="s">
        <v>2263</v>
      </c>
      <c r="C258" s="264" t="s">
        <v>2235</v>
      </c>
      <c r="D258" s="272">
        <v>8113210</v>
      </c>
      <c r="E258" s="267" t="s">
        <v>1501</v>
      </c>
      <c r="F258" s="255">
        <v>1</v>
      </c>
      <c r="G258" s="259">
        <v>0</v>
      </c>
      <c r="H258" s="260">
        <v>0.7</v>
      </c>
    </row>
    <row r="259" spans="1:8" x14ac:dyDescent="0.2">
      <c r="A259" s="255">
        <v>257</v>
      </c>
      <c r="B259" s="221" t="s">
        <v>2263</v>
      </c>
      <c r="C259" s="264" t="s">
        <v>2235</v>
      </c>
      <c r="D259" s="272">
        <v>8113211</v>
      </c>
      <c r="E259" s="267" t="s">
        <v>1501</v>
      </c>
      <c r="F259" s="255">
        <v>1</v>
      </c>
      <c r="G259" s="259">
        <v>0</v>
      </c>
      <c r="H259" s="260">
        <v>0.7</v>
      </c>
    </row>
    <row r="260" spans="1:8" x14ac:dyDescent="0.2">
      <c r="A260" s="255">
        <v>258</v>
      </c>
      <c r="B260" s="221" t="s">
        <v>2263</v>
      </c>
      <c r="C260" s="264" t="s">
        <v>2235</v>
      </c>
      <c r="D260" s="272">
        <v>8113212</v>
      </c>
      <c r="E260" s="266" t="s">
        <v>2236</v>
      </c>
      <c r="F260" s="255">
        <v>1</v>
      </c>
      <c r="G260" s="259">
        <v>0</v>
      </c>
      <c r="H260" s="260">
        <v>0.7</v>
      </c>
    </row>
    <row r="261" spans="1:8" x14ac:dyDescent="0.2">
      <c r="A261" s="255">
        <v>259</v>
      </c>
      <c r="B261" s="221" t="s">
        <v>2263</v>
      </c>
      <c r="C261" s="264" t="s">
        <v>2235</v>
      </c>
      <c r="D261" s="272">
        <v>8113213</v>
      </c>
      <c r="E261" s="266" t="s">
        <v>2236</v>
      </c>
      <c r="F261" s="255">
        <v>1</v>
      </c>
      <c r="G261" s="259">
        <v>0</v>
      </c>
      <c r="H261" s="260">
        <v>0.7</v>
      </c>
    </row>
    <row r="262" spans="1:8" x14ac:dyDescent="0.2">
      <c r="A262" s="255">
        <v>260</v>
      </c>
      <c r="B262" s="221" t="s">
        <v>2263</v>
      </c>
      <c r="C262" s="264" t="s">
        <v>2235</v>
      </c>
      <c r="D262" s="272">
        <v>8113214</v>
      </c>
      <c r="E262" s="266" t="s">
        <v>2236</v>
      </c>
      <c r="F262" s="255">
        <v>1</v>
      </c>
      <c r="G262" s="259">
        <v>0</v>
      </c>
      <c r="H262" s="260">
        <v>0.7</v>
      </c>
    </row>
    <row r="263" spans="1:8" x14ac:dyDescent="0.2">
      <c r="A263" s="255">
        <v>261</v>
      </c>
      <c r="B263" s="221" t="s">
        <v>2263</v>
      </c>
      <c r="C263" s="264" t="s">
        <v>2235</v>
      </c>
      <c r="D263" s="272">
        <v>8113215</v>
      </c>
      <c r="E263" s="267" t="s">
        <v>2231</v>
      </c>
      <c r="F263" s="255">
        <v>1</v>
      </c>
      <c r="G263" s="259">
        <v>0</v>
      </c>
      <c r="H263" s="260">
        <v>0.7</v>
      </c>
    </row>
    <row r="264" spans="1:8" x14ac:dyDescent="0.2">
      <c r="A264" s="255">
        <v>262</v>
      </c>
      <c r="B264" s="221" t="s">
        <v>2263</v>
      </c>
      <c r="C264" s="264" t="s">
        <v>2235</v>
      </c>
      <c r="D264" s="272">
        <v>8113216</v>
      </c>
      <c r="E264" s="267" t="s">
        <v>2231</v>
      </c>
      <c r="F264" s="255">
        <v>1</v>
      </c>
      <c r="G264" s="259">
        <v>0</v>
      </c>
      <c r="H264" s="260">
        <v>0.7</v>
      </c>
    </row>
    <row r="265" spans="1:8" x14ac:dyDescent="0.2">
      <c r="A265" s="255">
        <v>263</v>
      </c>
      <c r="B265" s="221" t="s">
        <v>2263</v>
      </c>
      <c r="C265" s="264" t="s">
        <v>2235</v>
      </c>
      <c r="D265" s="272">
        <v>8113217</v>
      </c>
      <c r="E265" s="267" t="s">
        <v>2231</v>
      </c>
      <c r="F265" s="255">
        <v>1</v>
      </c>
      <c r="G265" s="259">
        <v>0</v>
      </c>
      <c r="H265" s="260">
        <v>0.7</v>
      </c>
    </row>
    <row r="266" spans="1:8" x14ac:dyDescent="0.2">
      <c r="A266" s="255">
        <v>264</v>
      </c>
      <c r="B266" s="221" t="s">
        <v>2263</v>
      </c>
      <c r="C266" s="264" t="s">
        <v>2235</v>
      </c>
      <c r="D266" s="272">
        <v>8113218</v>
      </c>
      <c r="E266" s="267" t="s">
        <v>2231</v>
      </c>
      <c r="F266" s="255">
        <v>1</v>
      </c>
      <c r="G266" s="259">
        <v>0</v>
      </c>
      <c r="H266" s="260">
        <v>0.7</v>
      </c>
    </row>
    <row r="267" spans="1:8" x14ac:dyDescent="0.2">
      <c r="A267" s="255">
        <v>265</v>
      </c>
      <c r="B267" s="221" t="s">
        <v>2263</v>
      </c>
      <c r="C267" s="264" t="s">
        <v>2235</v>
      </c>
      <c r="D267" s="272">
        <v>8113219</v>
      </c>
      <c r="E267" s="267" t="s">
        <v>2231</v>
      </c>
      <c r="F267" s="255">
        <v>1</v>
      </c>
      <c r="G267" s="259">
        <v>0</v>
      </c>
      <c r="H267" s="260">
        <v>0.7</v>
      </c>
    </row>
    <row r="268" spans="1:8" x14ac:dyDescent="0.2">
      <c r="A268" s="255">
        <v>266</v>
      </c>
      <c r="B268" s="221" t="s">
        <v>2263</v>
      </c>
      <c r="C268" s="264" t="s">
        <v>2235</v>
      </c>
      <c r="D268" s="272">
        <v>8113266</v>
      </c>
      <c r="E268" s="267" t="s">
        <v>1501</v>
      </c>
      <c r="F268" s="255">
        <v>1</v>
      </c>
      <c r="G268" s="259">
        <v>0</v>
      </c>
      <c r="H268" s="260">
        <v>0.7</v>
      </c>
    </row>
    <row r="269" spans="1:8" x14ac:dyDescent="0.2">
      <c r="A269" s="255">
        <v>267</v>
      </c>
      <c r="B269" s="221" t="s">
        <v>2263</v>
      </c>
      <c r="C269" s="264" t="s">
        <v>2235</v>
      </c>
      <c r="D269" s="272">
        <v>8113267</v>
      </c>
      <c r="E269" s="267" t="s">
        <v>1501</v>
      </c>
      <c r="F269" s="255">
        <v>1</v>
      </c>
      <c r="G269" s="259">
        <v>0</v>
      </c>
      <c r="H269" s="260">
        <v>0.7</v>
      </c>
    </row>
    <row r="270" spans="1:8" x14ac:dyDescent="0.2">
      <c r="A270" s="255">
        <v>268</v>
      </c>
      <c r="B270" s="221" t="s">
        <v>2263</v>
      </c>
      <c r="C270" s="264" t="s">
        <v>2235</v>
      </c>
      <c r="D270" s="272">
        <v>8113268</v>
      </c>
      <c r="E270" s="267" t="s">
        <v>1501</v>
      </c>
      <c r="F270" s="255">
        <v>1</v>
      </c>
      <c r="G270" s="259">
        <v>0</v>
      </c>
      <c r="H270" s="260">
        <v>0.7</v>
      </c>
    </row>
    <row r="271" spans="1:8" x14ac:dyDescent="0.2">
      <c r="A271" s="255">
        <v>269</v>
      </c>
      <c r="B271" s="221" t="s">
        <v>2263</v>
      </c>
      <c r="C271" s="264" t="s">
        <v>2235</v>
      </c>
      <c r="D271" s="272">
        <v>8113269</v>
      </c>
      <c r="E271" s="267" t="s">
        <v>1501</v>
      </c>
      <c r="F271" s="255">
        <v>1</v>
      </c>
      <c r="G271" s="259">
        <v>0</v>
      </c>
      <c r="H271" s="260">
        <v>0.7</v>
      </c>
    </row>
    <row r="272" spans="1:8" x14ac:dyDescent="0.2">
      <c r="A272" s="255">
        <v>270</v>
      </c>
      <c r="B272" s="221" t="s">
        <v>2263</v>
      </c>
      <c r="C272" s="264" t="s">
        <v>2235</v>
      </c>
      <c r="D272" s="272">
        <v>8113270</v>
      </c>
      <c r="E272" s="267" t="s">
        <v>1501</v>
      </c>
      <c r="F272" s="255">
        <v>1</v>
      </c>
      <c r="G272" s="259">
        <v>0</v>
      </c>
      <c r="H272" s="260">
        <v>0.7</v>
      </c>
    </row>
    <row r="273" spans="1:8" x14ac:dyDescent="0.2">
      <c r="A273" s="255">
        <v>271</v>
      </c>
      <c r="B273" s="221" t="s">
        <v>2263</v>
      </c>
      <c r="C273" s="264" t="s">
        <v>2235</v>
      </c>
      <c r="D273" s="272">
        <v>8113271</v>
      </c>
      <c r="E273" s="267" t="s">
        <v>1501</v>
      </c>
      <c r="F273" s="255">
        <v>1</v>
      </c>
      <c r="G273" s="259">
        <v>0</v>
      </c>
      <c r="H273" s="260">
        <v>0.7</v>
      </c>
    </row>
    <row r="274" spans="1:8" x14ac:dyDescent="0.2">
      <c r="A274" s="255">
        <v>272</v>
      </c>
      <c r="B274" s="221" t="s">
        <v>2263</v>
      </c>
      <c r="C274" s="264" t="s">
        <v>2235</v>
      </c>
      <c r="D274" s="272">
        <v>8113272</v>
      </c>
      <c r="E274" s="267" t="s">
        <v>1501</v>
      </c>
      <c r="F274" s="255">
        <v>1</v>
      </c>
      <c r="G274" s="259">
        <v>0</v>
      </c>
      <c r="H274" s="260">
        <v>0.7</v>
      </c>
    </row>
    <row r="275" spans="1:8" x14ac:dyDescent="0.2">
      <c r="A275" s="255">
        <v>273</v>
      </c>
      <c r="B275" s="221" t="s">
        <v>2263</v>
      </c>
      <c r="C275" s="264" t="s">
        <v>2235</v>
      </c>
      <c r="D275" s="272">
        <v>8113273</v>
      </c>
      <c r="E275" s="267" t="s">
        <v>1501</v>
      </c>
      <c r="F275" s="255">
        <v>1</v>
      </c>
      <c r="G275" s="259">
        <v>0</v>
      </c>
      <c r="H275" s="260">
        <v>0.7</v>
      </c>
    </row>
    <row r="276" spans="1:8" x14ac:dyDescent="0.2">
      <c r="A276" s="255">
        <v>274</v>
      </c>
      <c r="B276" s="221" t="s">
        <v>2263</v>
      </c>
      <c r="C276" s="264" t="s">
        <v>2235</v>
      </c>
      <c r="D276" s="272">
        <v>8113274</v>
      </c>
      <c r="E276" s="267" t="s">
        <v>1501</v>
      </c>
      <c r="F276" s="255">
        <v>1</v>
      </c>
      <c r="G276" s="259">
        <v>0</v>
      </c>
      <c r="H276" s="260">
        <v>0.7</v>
      </c>
    </row>
    <row r="277" spans="1:8" x14ac:dyDescent="0.2">
      <c r="A277" s="255">
        <v>275</v>
      </c>
      <c r="B277" s="221" t="s">
        <v>2263</v>
      </c>
      <c r="C277" s="264" t="s">
        <v>2235</v>
      </c>
      <c r="D277" s="272">
        <v>8113275</v>
      </c>
      <c r="E277" s="267" t="s">
        <v>1501</v>
      </c>
      <c r="F277" s="255">
        <v>1</v>
      </c>
      <c r="G277" s="259">
        <v>0</v>
      </c>
      <c r="H277" s="260">
        <v>0.7</v>
      </c>
    </row>
    <row r="278" spans="1:8" x14ac:dyDescent="0.2">
      <c r="A278" s="255">
        <v>276</v>
      </c>
      <c r="B278" s="221" t="s">
        <v>2263</v>
      </c>
      <c r="C278" s="264" t="s">
        <v>2235</v>
      </c>
      <c r="D278" s="272">
        <v>8113276</v>
      </c>
      <c r="E278" s="267" t="s">
        <v>2231</v>
      </c>
      <c r="F278" s="255">
        <v>1</v>
      </c>
      <c r="G278" s="259">
        <v>0</v>
      </c>
      <c r="H278" s="260">
        <v>0.7</v>
      </c>
    </row>
    <row r="279" spans="1:8" x14ac:dyDescent="0.2">
      <c r="A279" s="255">
        <v>277</v>
      </c>
      <c r="B279" s="221" t="s">
        <v>2263</v>
      </c>
      <c r="C279" s="264" t="s">
        <v>2235</v>
      </c>
      <c r="D279" s="272">
        <v>8113277</v>
      </c>
      <c r="E279" s="267" t="s">
        <v>2231</v>
      </c>
      <c r="F279" s="255">
        <v>1</v>
      </c>
      <c r="G279" s="259">
        <v>0</v>
      </c>
      <c r="H279" s="260">
        <v>0.7</v>
      </c>
    </row>
    <row r="280" spans="1:8" x14ac:dyDescent="0.2">
      <c r="A280" s="255">
        <v>278</v>
      </c>
      <c r="B280" s="221" t="s">
        <v>2263</v>
      </c>
      <c r="C280" s="264" t="s">
        <v>2235</v>
      </c>
      <c r="D280" s="272">
        <v>8113278</v>
      </c>
      <c r="E280" s="267" t="s">
        <v>2236</v>
      </c>
      <c r="F280" s="255">
        <v>1</v>
      </c>
      <c r="G280" s="259">
        <v>0</v>
      </c>
      <c r="H280" s="260">
        <v>0.7</v>
      </c>
    </row>
    <row r="281" spans="1:8" x14ac:dyDescent="0.2">
      <c r="A281" s="255">
        <v>279</v>
      </c>
      <c r="B281" s="221" t="s">
        <v>2263</v>
      </c>
      <c r="C281" s="264" t="s">
        <v>2235</v>
      </c>
      <c r="D281" s="272">
        <v>8113279</v>
      </c>
      <c r="E281" s="267" t="s">
        <v>2231</v>
      </c>
      <c r="F281" s="255">
        <v>1</v>
      </c>
      <c r="G281" s="259">
        <v>0</v>
      </c>
      <c r="H281" s="260">
        <v>0.7</v>
      </c>
    </row>
    <row r="282" spans="1:8" x14ac:dyDescent="0.2">
      <c r="A282" s="255">
        <v>280</v>
      </c>
      <c r="B282" s="221" t="s">
        <v>2263</v>
      </c>
      <c r="C282" s="264" t="s">
        <v>2235</v>
      </c>
      <c r="D282" s="272">
        <v>8113280</v>
      </c>
      <c r="E282" s="267" t="s">
        <v>1501</v>
      </c>
      <c r="F282" s="255">
        <v>1</v>
      </c>
      <c r="G282" s="259">
        <v>0</v>
      </c>
      <c r="H282" s="260">
        <v>0.7</v>
      </c>
    </row>
    <row r="283" spans="1:8" x14ac:dyDescent="0.2">
      <c r="A283" s="255">
        <v>281</v>
      </c>
      <c r="B283" s="221" t="s">
        <v>2263</v>
      </c>
      <c r="C283" s="264" t="s">
        <v>2235</v>
      </c>
      <c r="D283" s="272">
        <v>8113281</v>
      </c>
      <c r="E283" s="267" t="s">
        <v>1501</v>
      </c>
      <c r="F283" s="255">
        <v>1</v>
      </c>
      <c r="G283" s="259">
        <v>0</v>
      </c>
      <c r="H283" s="260">
        <v>0.7</v>
      </c>
    </row>
    <row r="284" spans="1:8" x14ac:dyDescent="0.2">
      <c r="A284" s="255">
        <v>282</v>
      </c>
      <c r="B284" s="221" t="s">
        <v>2263</v>
      </c>
      <c r="C284" s="264" t="s">
        <v>2235</v>
      </c>
      <c r="D284" s="272">
        <v>8113282</v>
      </c>
      <c r="E284" s="267" t="s">
        <v>2236</v>
      </c>
      <c r="F284" s="255">
        <v>1</v>
      </c>
      <c r="G284" s="259">
        <v>0</v>
      </c>
      <c r="H284" s="260">
        <v>0.7</v>
      </c>
    </row>
    <row r="285" spans="1:8" x14ac:dyDescent="0.2">
      <c r="A285" s="255">
        <v>283</v>
      </c>
      <c r="B285" s="221" t="s">
        <v>2263</v>
      </c>
      <c r="C285" s="264" t="s">
        <v>2235</v>
      </c>
      <c r="D285" s="272">
        <v>8113283</v>
      </c>
      <c r="E285" s="267" t="s">
        <v>2231</v>
      </c>
      <c r="F285" s="255">
        <v>1</v>
      </c>
      <c r="G285" s="259">
        <v>0</v>
      </c>
      <c r="H285" s="260">
        <v>0.7</v>
      </c>
    </row>
    <row r="286" spans="1:8" x14ac:dyDescent="0.2">
      <c r="A286" s="255">
        <v>284</v>
      </c>
      <c r="B286" s="221" t="s">
        <v>2263</v>
      </c>
      <c r="C286" s="264" t="s">
        <v>2235</v>
      </c>
      <c r="D286" s="272">
        <v>8113284</v>
      </c>
      <c r="E286" s="267" t="s">
        <v>2236</v>
      </c>
      <c r="F286" s="255">
        <v>1</v>
      </c>
      <c r="G286" s="259">
        <v>0</v>
      </c>
      <c r="H286" s="260">
        <v>0.7</v>
      </c>
    </row>
    <row r="287" spans="1:8" x14ac:dyDescent="0.2">
      <c r="A287" s="255">
        <v>285</v>
      </c>
      <c r="B287" s="221" t="s">
        <v>2263</v>
      </c>
      <c r="C287" s="264" t="s">
        <v>2235</v>
      </c>
      <c r="D287" s="272">
        <v>8113285</v>
      </c>
      <c r="E287" s="267" t="s">
        <v>1501</v>
      </c>
      <c r="F287" s="255">
        <v>1</v>
      </c>
      <c r="G287" s="259">
        <v>0</v>
      </c>
      <c r="H287" s="260">
        <v>0.7</v>
      </c>
    </row>
    <row r="288" spans="1:8" x14ac:dyDescent="0.2">
      <c r="A288" s="255">
        <v>286</v>
      </c>
      <c r="B288" s="221" t="s">
        <v>2263</v>
      </c>
      <c r="C288" s="264" t="s">
        <v>2235</v>
      </c>
      <c r="D288" s="272">
        <v>8113286</v>
      </c>
      <c r="E288" s="267" t="s">
        <v>1501</v>
      </c>
      <c r="F288" s="255">
        <v>1</v>
      </c>
      <c r="G288" s="259">
        <v>0</v>
      </c>
      <c r="H288" s="260">
        <v>0.7</v>
      </c>
    </row>
    <row r="289" spans="1:8" x14ac:dyDescent="0.2">
      <c r="A289" s="255">
        <v>287</v>
      </c>
      <c r="B289" s="221" t="s">
        <v>2263</v>
      </c>
      <c r="C289" s="264" t="s">
        <v>2235</v>
      </c>
      <c r="D289" s="272">
        <v>8113287</v>
      </c>
      <c r="E289" s="267" t="s">
        <v>2236</v>
      </c>
      <c r="F289" s="255">
        <v>1</v>
      </c>
      <c r="G289" s="259">
        <v>0</v>
      </c>
      <c r="H289" s="260">
        <v>0.7</v>
      </c>
    </row>
    <row r="290" spans="1:8" x14ac:dyDescent="0.2">
      <c r="A290" s="255">
        <v>288</v>
      </c>
      <c r="B290" s="221" t="s">
        <v>2263</v>
      </c>
      <c r="C290" s="264" t="s">
        <v>2235</v>
      </c>
      <c r="D290" s="272">
        <v>8113288</v>
      </c>
      <c r="E290" s="267" t="s">
        <v>1501</v>
      </c>
      <c r="F290" s="255">
        <v>1</v>
      </c>
      <c r="G290" s="259">
        <v>0</v>
      </c>
      <c r="H290" s="260">
        <v>0.7</v>
      </c>
    </row>
    <row r="291" spans="1:8" x14ac:dyDescent="0.2">
      <c r="A291" s="255">
        <v>289</v>
      </c>
      <c r="B291" s="221" t="s">
        <v>2263</v>
      </c>
      <c r="C291" s="264" t="s">
        <v>2235</v>
      </c>
      <c r="D291" s="272">
        <v>8113289</v>
      </c>
      <c r="E291" s="267" t="s">
        <v>2236</v>
      </c>
      <c r="F291" s="255">
        <v>1</v>
      </c>
      <c r="G291" s="259">
        <v>0</v>
      </c>
      <c r="H291" s="260">
        <v>0.7</v>
      </c>
    </row>
    <row r="292" spans="1:8" x14ac:dyDescent="0.2">
      <c r="A292" s="255">
        <v>290</v>
      </c>
      <c r="B292" s="221" t="s">
        <v>2263</v>
      </c>
      <c r="C292" s="264" t="s">
        <v>2235</v>
      </c>
      <c r="D292" s="272">
        <v>8113290</v>
      </c>
      <c r="E292" s="267" t="s">
        <v>2236</v>
      </c>
      <c r="F292" s="255">
        <v>1</v>
      </c>
      <c r="G292" s="259">
        <v>0</v>
      </c>
      <c r="H292" s="260">
        <v>0.7</v>
      </c>
    </row>
    <row r="293" spans="1:8" x14ac:dyDescent="0.2">
      <c r="A293" s="255">
        <v>291</v>
      </c>
      <c r="B293" s="221" t="s">
        <v>2263</v>
      </c>
      <c r="C293" s="264" t="s">
        <v>2235</v>
      </c>
      <c r="D293" s="272">
        <v>8113291</v>
      </c>
      <c r="E293" s="267" t="s">
        <v>2236</v>
      </c>
      <c r="F293" s="255">
        <v>1</v>
      </c>
      <c r="G293" s="259">
        <v>0</v>
      </c>
      <c r="H293" s="260">
        <v>0.7</v>
      </c>
    </row>
    <row r="294" spans="1:8" ht="18" customHeight="1" x14ac:dyDescent="0.2">
      <c r="A294" s="255">
        <v>292</v>
      </c>
      <c r="B294" s="221" t="s">
        <v>2263</v>
      </c>
      <c r="C294" s="264" t="s">
        <v>2235</v>
      </c>
      <c r="D294" s="272">
        <v>8113292</v>
      </c>
      <c r="E294" s="267" t="s">
        <v>1501</v>
      </c>
      <c r="F294" s="255">
        <v>1</v>
      </c>
      <c r="G294" s="259">
        <v>0</v>
      </c>
      <c r="H294" s="260">
        <v>0.7</v>
      </c>
    </row>
    <row r="295" spans="1:8" x14ac:dyDescent="0.2">
      <c r="A295" s="255">
        <v>293</v>
      </c>
      <c r="B295" s="221" t="s">
        <v>2263</v>
      </c>
      <c r="C295" s="264" t="s">
        <v>2235</v>
      </c>
      <c r="D295" s="272">
        <v>8113293</v>
      </c>
      <c r="E295" s="267" t="s">
        <v>2231</v>
      </c>
      <c r="F295" s="255">
        <v>1</v>
      </c>
      <c r="G295" s="259">
        <v>0</v>
      </c>
      <c r="H295" s="260">
        <v>0.7</v>
      </c>
    </row>
    <row r="296" spans="1:8" x14ac:dyDescent="0.2">
      <c r="A296" s="255">
        <v>294</v>
      </c>
      <c r="B296" s="221" t="s">
        <v>2263</v>
      </c>
      <c r="C296" s="264" t="s">
        <v>2235</v>
      </c>
      <c r="D296" s="272">
        <v>8113294</v>
      </c>
      <c r="E296" s="267" t="s">
        <v>2236</v>
      </c>
      <c r="F296" s="255">
        <v>1</v>
      </c>
      <c r="G296" s="259">
        <v>0</v>
      </c>
      <c r="H296" s="260">
        <v>0.7</v>
      </c>
    </row>
    <row r="297" spans="1:8" ht="12.75" customHeight="1" x14ac:dyDescent="0.2">
      <c r="A297" s="255">
        <v>295</v>
      </c>
      <c r="B297" s="221" t="s">
        <v>2263</v>
      </c>
      <c r="C297" s="264" t="s">
        <v>2235</v>
      </c>
      <c r="D297" s="272">
        <v>8113295</v>
      </c>
      <c r="E297" s="267" t="s">
        <v>2231</v>
      </c>
      <c r="F297" s="255">
        <v>1</v>
      </c>
      <c r="G297" s="259">
        <v>0</v>
      </c>
      <c r="H297" s="260">
        <v>0.7</v>
      </c>
    </row>
    <row r="298" spans="1:8" x14ac:dyDescent="0.2">
      <c r="A298" s="255">
        <v>296</v>
      </c>
      <c r="B298" s="221" t="s">
        <v>2263</v>
      </c>
      <c r="C298" s="264" t="s">
        <v>2235</v>
      </c>
      <c r="D298" s="272">
        <v>8113296</v>
      </c>
      <c r="E298" s="267" t="s">
        <v>2236</v>
      </c>
      <c r="F298" s="255">
        <v>1</v>
      </c>
      <c r="G298" s="259">
        <v>0</v>
      </c>
      <c r="H298" s="260">
        <v>0.7</v>
      </c>
    </row>
    <row r="299" spans="1:8" x14ac:dyDescent="0.2">
      <c r="A299" s="255">
        <v>297</v>
      </c>
      <c r="B299" s="221" t="s">
        <v>2263</v>
      </c>
      <c r="C299" s="264" t="s">
        <v>2235</v>
      </c>
      <c r="D299" s="272">
        <v>8113297</v>
      </c>
      <c r="E299" s="267" t="s">
        <v>2231</v>
      </c>
      <c r="F299" s="255">
        <v>1</v>
      </c>
      <c r="G299" s="259">
        <v>0</v>
      </c>
      <c r="H299" s="260">
        <v>0.7</v>
      </c>
    </row>
    <row r="300" spans="1:8" x14ac:dyDescent="0.2">
      <c r="A300" s="255">
        <v>298</v>
      </c>
      <c r="B300" s="221" t="s">
        <v>2263</v>
      </c>
      <c r="C300" s="264" t="s">
        <v>2235</v>
      </c>
      <c r="D300" s="272">
        <v>8113298</v>
      </c>
      <c r="E300" s="267" t="s">
        <v>2231</v>
      </c>
      <c r="F300" s="255">
        <v>1</v>
      </c>
      <c r="G300" s="259">
        <v>0</v>
      </c>
      <c r="H300" s="260">
        <v>0.7</v>
      </c>
    </row>
    <row r="301" spans="1:8" x14ac:dyDescent="0.2">
      <c r="A301" s="255">
        <v>299</v>
      </c>
      <c r="B301" s="221" t="s">
        <v>2263</v>
      </c>
      <c r="C301" s="264" t="s">
        <v>2235</v>
      </c>
      <c r="D301" s="272">
        <v>8113299</v>
      </c>
      <c r="E301" s="267" t="s">
        <v>2231</v>
      </c>
      <c r="F301" s="255">
        <v>1</v>
      </c>
      <c r="G301" s="259">
        <v>0</v>
      </c>
      <c r="H301" s="260">
        <v>0.7</v>
      </c>
    </row>
    <row r="302" spans="1:8" x14ac:dyDescent="0.2">
      <c r="A302" s="255">
        <v>300</v>
      </c>
      <c r="B302" s="221" t="s">
        <v>2263</v>
      </c>
      <c r="C302" s="264" t="s">
        <v>2235</v>
      </c>
      <c r="D302" s="272">
        <v>8113300</v>
      </c>
      <c r="E302" s="267" t="s">
        <v>2231</v>
      </c>
      <c r="F302" s="255">
        <v>1</v>
      </c>
      <c r="G302" s="259">
        <v>0</v>
      </c>
      <c r="H302" s="260">
        <v>0.7</v>
      </c>
    </row>
    <row r="303" spans="1:8" x14ac:dyDescent="0.2">
      <c r="A303" s="255">
        <v>301</v>
      </c>
      <c r="B303" s="221" t="s">
        <v>2263</v>
      </c>
      <c r="C303" s="264" t="s">
        <v>2235</v>
      </c>
      <c r="D303" s="272">
        <v>8113301</v>
      </c>
      <c r="E303" s="267" t="s">
        <v>1501</v>
      </c>
      <c r="F303" s="255">
        <v>1</v>
      </c>
      <c r="G303" s="259">
        <v>0</v>
      </c>
      <c r="H303" s="260">
        <v>0.7</v>
      </c>
    </row>
    <row r="304" spans="1:8" x14ac:dyDescent="0.2">
      <c r="A304" s="255">
        <v>302</v>
      </c>
      <c r="B304" s="221" t="s">
        <v>2263</v>
      </c>
      <c r="C304" s="264" t="s">
        <v>2235</v>
      </c>
      <c r="D304" s="272">
        <v>8113302</v>
      </c>
      <c r="E304" s="267" t="s">
        <v>1501</v>
      </c>
      <c r="F304" s="255">
        <v>1</v>
      </c>
      <c r="G304" s="259">
        <v>0</v>
      </c>
      <c r="H304" s="260">
        <v>0.7</v>
      </c>
    </row>
    <row r="305" spans="1:8" x14ac:dyDescent="0.2">
      <c r="A305" s="255">
        <v>303</v>
      </c>
      <c r="B305" s="221" t="s">
        <v>2263</v>
      </c>
      <c r="C305" s="264" t="s">
        <v>2235</v>
      </c>
      <c r="D305" s="272">
        <v>8113303</v>
      </c>
      <c r="E305" s="267" t="s">
        <v>2236</v>
      </c>
      <c r="F305" s="255">
        <v>1</v>
      </c>
      <c r="G305" s="259">
        <v>0</v>
      </c>
      <c r="H305" s="260">
        <v>0.7</v>
      </c>
    </row>
    <row r="306" spans="1:8" x14ac:dyDescent="0.2">
      <c r="A306" s="255">
        <v>304</v>
      </c>
      <c r="B306" s="221" t="s">
        <v>2263</v>
      </c>
      <c r="C306" s="264" t="s">
        <v>2235</v>
      </c>
      <c r="D306" s="272">
        <v>8113304</v>
      </c>
      <c r="E306" s="267" t="s">
        <v>1501</v>
      </c>
      <c r="F306" s="255">
        <v>1</v>
      </c>
      <c r="G306" s="259">
        <v>0</v>
      </c>
      <c r="H306" s="260">
        <v>0.7</v>
      </c>
    </row>
    <row r="307" spans="1:8" x14ac:dyDescent="0.2">
      <c r="A307" s="255">
        <v>305</v>
      </c>
      <c r="B307" s="221" t="s">
        <v>2263</v>
      </c>
      <c r="C307" s="264" t="s">
        <v>2235</v>
      </c>
      <c r="D307" s="272">
        <v>8113305</v>
      </c>
      <c r="E307" s="267" t="s">
        <v>1501</v>
      </c>
      <c r="F307" s="255">
        <v>1</v>
      </c>
      <c r="G307" s="259">
        <v>0</v>
      </c>
      <c r="H307" s="260">
        <v>0.7</v>
      </c>
    </row>
    <row r="308" spans="1:8" x14ac:dyDescent="0.2">
      <c r="A308" s="255">
        <v>306</v>
      </c>
      <c r="B308" s="221" t="s">
        <v>2263</v>
      </c>
      <c r="C308" s="264" t="s">
        <v>2235</v>
      </c>
      <c r="D308" s="272">
        <v>2495534</v>
      </c>
      <c r="E308" s="267" t="s">
        <v>1501</v>
      </c>
      <c r="F308" s="255">
        <v>1</v>
      </c>
      <c r="G308" s="259">
        <v>0</v>
      </c>
      <c r="H308" s="260">
        <v>0.7</v>
      </c>
    </row>
    <row r="309" spans="1:8" x14ac:dyDescent="0.2">
      <c r="A309" s="255">
        <v>307</v>
      </c>
      <c r="B309" s="221" t="s">
        <v>2263</v>
      </c>
      <c r="C309" s="264" t="s">
        <v>2235</v>
      </c>
      <c r="D309" s="272">
        <v>2495535</v>
      </c>
      <c r="E309" s="266" t="s">
        <v>2236</v>
      </c>
      <c r="F309" s="255">
        <v>1</v>
      </c>
      <c r="G309" s="259">
        <v>0</v>
      </c>
      <c r="H309" s="260">
        <v>0.7</v>
      </c>
    </row>
    <row r="310" spans="1:8" x14ac:dyDescent="0.2">
      <c r="A310" s="255">
        <v>308</v>
      </c>
      <c r="B310" s="221" t="s">
        <v>2263</v>
      </c>
      <c r="C310" s="264" t="s">
        <v>2235</v>
      </c>
      <c r="D310" s="272">
        <v>2495536</v>
      </c>
      <c r="E310" s="267" t="s">
        <v>1501</v>
      </c>
      <c r="F310" s="255">
        <v>1</v>
      </c>
      <c r="G310" s="259">
        <v>0</v>
      </c>
      <c r="H310" s="260">
        <v>0.7</v>
      </c>
    </row>
    <row r="311" spans="1:8" x14ac:dyDescent="0.2">
      <c r="A311" s="255">
        <v>309</v>
      </c>
      <c r="B311" s="221" t="s">
        <v>2263</v>
      </c>
      <c r="C311" s="264" t="s">
        <v>2235</v>
      </c>
      <c r="D311" s="272">
        <v>2495537</v>
      </c>
      <c r="E311" s="267" t="s">
        <v>1501</v>
      </c>
      <c r="F311" s="255">
        <v>1</v>
      </c>
      <c r="G311" s="259">
        <v>0</v>
      </c>
      <c r="H311" s="260">
        <v>0.7</v>
      </c>
    </row>
    <row r="312" spans="1:8" x14ac:dyDescent="0.2">
      <c r="A312" s="255">
        <v>310</v>
      </c>
      <c r="B312" s="221" t="s">
        <v>2263</v>
      </c>
      <c r="C312" s="264" t="s">
        <v>2235</v>
      </c>
      <c r="D312" s="272">
        <v>2495538</v>
      </c>
      <c r="E312" s="266" t="s">
        <v>2236</v>
      </c>
      <c r="F312" s="255">
        <v>1</v>
      </c>
      <c r="G312" s="259">
        <v>0</v>
      </c>
      <c r="H312" s="260">
        <v>0.7</v>
      </c>
    </row>
    <row r="313" spans="1:8" x14ac:dyDescent="0.2">
      <c r="A313" s="255">
        <v>311</v>
      </c>
      <c r="B313" s="221" t="s">
        <v>2263</v>
      </c>
      <c r="C313" s="264" t="s">
        <v>2235</v>
      </c>
      <c r="D313" s="272">
        <v>2495539</v>
      </c>
      <c r="E313" s="266" t="s">
        <v>2236</v>
      </c>
      <c r="F313" s="255">
        <v>1</v>
      </c>
      <c r="G313" s="259">
        <v>0</v>
      </c>
      <c r="H313" s="260">
        <v>0.7</v>
      </c>
    </row>
    <row r="314" spans="1:8" x14ac:dyDescent="0.2">
      <c r="A314" s="255">
        <v>312</v>
      </c>
      <c r="B314" s="221" t="s">
        <v>2263</v>
      </c>
      <c r="C314" s="264" t="s">
        <v>2235</v>
      </c>
      <c r="D314" s="272">
        <v>2495540</v>
      </c>
      <c r="E314" s="266" t="s">
        <v>2236</v>
      </c>
      <c r="F314" s="255">
        <v>1</v>
      </c>
      <c r="G314" s="259">
        <v>0</v>
      </c>
      <c r="H314" s="260">
        <v>0.7</v>
      </c>
    </row>
    <row r="315" spans="1:8" x14ac:dyDescent="0.2">
      <c r="A315" s="255">
        <v>313</v>
      </c>
      <c r="B315" s="221" t="s">
        <v>2263</v>
      </c>
      <c r="C315" s="264" t="s">
        <v>2235</v>
      </c>
      <c r="D315" s="272">
        <v>2495541</v>
      </c>
      <c r="E315" s="266" t="s">
        <v>2236</v>
      </c>
      <c r="F315" s="255">
        <v>1</v>
      </c>
      <c r="G315" s="259">
        <v>0</v>
      </c>
      <c r="H315" s="260">
        <v>0.7</v>
      </c>
    </row>
    <row r="316" spans="1:8" x14ac:dyDescent="0.2">
      <c r="A316" s="255">
        <v>314</v>
      </c>
      <c r="B316" s="221" t="s">
        <v>2263</v>
      </c>
      <c r="C316" s="264" t="s">
        <v>2235</v>
      </c>
      <c r="D316" s="272">
        <v>2495542</v>
      </c>
      <c r="E316" s="266" t="s">
        <v>2236</v>
      </c>
      <c r="F316" s="255">
        <v>1</v>
      </c>
      <c r="G316" s="259">
        <v>0</v>
      </c>
      <c r="H316" s="260">
        <v>0.7</v>
      </c>
    </row>
    <row r="317" spans="1:8" x14ac:dyDescent="0.2">
      <c r="A317" s="255">
        <v>315</v>
      </c>
      <c r="B317" s="221" t="s">
        <v>2263</v>
      </c>
      <c r="C317" s="264" t="s">
        <v>2235</v>
      </c>
      <c r="D317" s="272">
        <v>2495543</v>
      </c>
      <c r="E317" s="266" t="s">
        <v>2236</v>
      </c>
      <c r="F317" s="255">
        <v>1</v>
      </c>
      <c r="G317" s="259">
        <v>0</v>
      </c>
      <c r="H317" s="260">
        <v>0.7</v>
      </c>
    </row>
    <row r="318" spans="1:8" x14ac:dyDescent="0.2">
      <c r="A318" s="255">
        <v>316</v>
      </c>
      <c r="B318" s="221" t="s">
        <v>2263</v>
      </c>
      <c r="C318" s="264" t="s">
        <v>2235</v>
      </c>
      <c r="D318" s="272">
        <v>2495544</v>
      </c>
      <c r="E318" s="267" t="s">
        <v>1501</v>
      </c>
      <c r="F318" s="255">
        <v>1</v>
      </c>
      <c r="G318" s="259">
        <v>0</v>
      </c>
      <c r="H318" s="260">
        <v>0.7</v>
      </c>
    </row>
    <row r="319" spans="1:8" x14ac:dyDescent="0.2">
      <c r="A319" s="255">
        <v>317</v>
      </c>
      <c r="B319" s="221" t="s">
        <v>2263</v>
      </c>
      <c r="C319" s="264" t="s">
        <v>2235</v>
      </c>
      <c r="D319" s="272">
        <v>2495545</v>
      </c>
      <c r="E319" s="267" t="s">
        <v>1501</v>
      </c>
      <c r="F319" s="255">
        <v>1</v>
      </c>
      <c r="G319" s="259">
        <v>0</v>
      </c>
      <c r="H319" s="260">
        <v>0.7</v>
      </c>
    </row>
    <row r="320" spans="1:8" x14ac:dyDescent="0.2">
      <c r="A320" s="255">
        <v>318</v>
      </c>
      <c r="B320" s="221" t="s">
        <v>2263</v>
      </c>
      <c r="C320" s="264" t="s">
        <v>2235</v>
      </c>
      <c r="D320" s="272">
        <v>2495546</v>
      </c>
      <c r="E320" s="266" t="s">
        <v>2236</v>
      </c>
      <c r="F320" s="255">
        <v>1</v>
      </c>
      <c r="G320" s="259">
        <v>0</v>
      </c>
      <c r="H320" s="260">
        <v>0.7</v>
      </c>
    </row>
    <row r="321" spans="1:8" x14ac:dyDescent="0.2">
      <c r="A321" s="255">
        <v>319</v>
      </c>
      <c r="B321" s="221" t="s">
        <v>2263</v>
      </c>
      <c r="C321" s="264" t="s">
        <v>2235</v>
      </c>
      <c r="D321" s="272">
        <v>2495547</v>
      </c>
      <c r="E321" s="267" t="s">
        <v>1501</v>
      </c>
      <c r="F321" s="255">
        <v>1</v>
      </c>
      <c r="G321" s="259">
        <v>0</v>
      </c>
      <c r="H321" s="260">
        <v>0.7</v>
      </c>
    </row>
    <row r="322" spans="1:8" x14ac:dyDescent="0.2">
      <c r="A322" s="255">
        <v>320</v>
      </c>
      <c r="B322" s="221" t="s">
        <v>2263</v>
      </c>
      <c r="C322" s="264" t="s">
        <v>2235</v>
      </c>
      <c r="D322" s="272">
        <v>2495548</v>
      </c>
      <c r="E322" s="266" t="s">
        <v>2236</v>
      </c>
      <c r="F322" s="255">
        <v>1</v>
      </c>
      <c r="G322" s="259">
        <v>0</v>
      </c>
      <c r="H322" s="260">
        <v>0.7</v>
      </c>
    </row>
    <row r="323" spans="1:8" x14ac:dyDescent="0.2">
      <c r="A323" s="255">
        <v>321</v>
      </c>
      <c r="B323" s="221" t="s">
        <v>2263</v>
      </c>
      <c r="C323" s="264" t="s">
        <v>2235</v>
      </c>
      <c r="D323" s="272">
        <v>2495549</v>
      </c>
      <c r="E323" s="267" t="s">
        <v>2231</v>
      </c>
      <c r="F323" s="255">
        <v>1</v>
      </c>
      <c r="G323" s="259">
        <v>0</v>
      </c>
      <c r="H323" s="260">
        <v>0.7</v>
      </c>
    </row>
    <row r="324" spans="1:8" x14ac:dyDescent="0.2">
      <c r="A324" s="255">
        <v>322</v>
      </c>
      <c r="B324" s="221" t="s">
        <v>2263</v>
      </c>
      <c r="C324" s="264" t="s">
        <v>2235</v>
      </c>
      <c r="D324" s="272">
        <v>2495550</v>
      </c>
      <c r="E324" s="267" t="s">
        <v>2231</v>
      </c>
      <c r="F324" s="255">
        <v>1</v>
      </c>
      <c r="G324" s="259">
        <v>0</v>
      </c>
      <c r="H324" s="260">
        <v>0.7</v>
      </c>
    </row>
    <row r="325" spans="1:8" x14ac:dyDescent="0.2">
      <c r="A325" s="255">
        <v>323</v>
      </c>
      <c r="B325" s="221" t="s">
        <v>2263</v>
      </c>
      <c r="C325" s="264" t="s">
        <v>2235</v>
      </c>
      <c r="D325" s="272">
        <v>2495551</v>
      </c>
      <c r="E325" s="267" t="s">
        <v>2231</v>
      </c>
      <c r="F325" s="255">
        <v>1</v>
      </c>
      <c r="G325" s="259">
        <v>0</v>
      </c>
      <c r="H325" s="260">
        <v>0.7</v>
      </c>
    </row>
    <row r="326" spans="1:8" x14ac:dyDescent="0.2">
      <c r="A326" s="255">
        <v>324</v>
      </c>
      <c r="B326" s="221" t="s">
        <v>2263</v>
      </c>
      <c r="C326" s="264" t="s">
        <v>2235</v>
      </c>
      <c r="D326" s="272">
        <v>2495552</v>
      </c>
      <c r="E326" s="267" t="s">
        <v>2231</v>
      </c>
      <c r="F326" s="255">
        <v>1</v>
      </c>
      <c r="G326" s="259">
        <v>0</v>
      </c>
      <c r="H326" s="260">
        <v>0.7</v>
      </c>
    </row>
    <row r="327" spans="1:8" x14ac:dyDescent="0.2">
      <c r="A327" s="255">
        <v>325</v>
      </c>
      <c r="B327" s="221" t="s">
        <v>2263</v>
      </c>
      <c r="C327" s="264" t="s">
        <v>2235</v>
      </c>
      <c r="D327" s="272">
        <v>2495553</v>
      </c>
      <c r="E327" s="267" t="s">
        <v>2231</v>
      </c>
      <c r="F327" s="255">
        <v>1</v>
      </c>
      <c r="G327" s="259">
        <v>0</v>
      </c>
      <c r="H327" s="260">
        <v>0.7</v>
      </c>
    </row>
    <row r="328" spans="1:8" ht="45" x14ac:dyDescent="0.2">
      <c r="A328" s="255">
        <v>326</v>
      </c>
      <c r="B328" s="219" t="s">
        <v>2264</v>
      </c>
      <c r="C328" s="264" t="s">
        <v>1658</v>
      </c>
      <c r="D328" s="255" t="s">
        <v>2265</v>
      </c>
      <c r="E328" s="267" t="s">
        <v>2240</v>
      </c>
      <c r="F328" s="255">
        <v>1</v>
      </c>
      <c r="G328" s="259">
        <v>0</v>
      </c>
      <c r="H328" s="260">
        <v>0.8</v>
      </c>
    </row>
    <row r="329" spans="1:8" ht="45" x14ac:dyDescent="0.2">
      <c r="A329" s="255">
        <v>327</v>
      </c>
      <c r="B329" s="219" t="s">
        <v>2266</v>
      </c>
      <c r="C329" s="264" t="s">
        <v>1658</v>
      </c>
      <c r="D329" s="255" t="s">
        <v>2267</v>
      </c>
      <c r="E329" s="267" t="s">
        <v>1501</v>
      </c>
      <c r="F329" s="255">
        <v>1</v>
      </c>
      <c r="G329" s="259">
        <v>0</v>
      </c>
      <c r="H329" s="260">
        <v>0.8</v>
      </c>
    </row>
    <row r="330" spans="1:8" ht="30" x14ac:dyDescent="0.2">
      <c r="A330" s="255">
        <v>328</v>
      </c>
      <c r="B330" s="219" t="s">
        <v>2268</v>
      </c>
      <c r="C330" s="264" t="s">
        <v>2269</v>
      </c>
      <c r="D330" s="255" t="s">
        <v>2270</v>
      </c>
      <c r="E330" s="273" t="s">
        <v>2231</v>
      </c>
      <c r="F330" s="255">
        <v>1</v>
      </c>
      <c r="G330" s="259">
        <v>0</v>
      </c>
      <c r="H330" s="260">
        <v>10</v>
      </c>
    </row>
    <row r="331" spans="1:8" ht="30" x14ac:dyDescent="0.2">
      <c r="A331" s="255">
        <v>329</v>
      </c>
      <c r="B331" s="219" t="s">
        <v>2268</v>
      </c>
      <c r="C331" s="264" t="s">
        <v>2269</v>
      </c>
      <c r="D331" s="255" t="s">
        <v>2271</v>
      </c>
      <c r="E331" s="273" t="s">
        <v>1501</v>
      </c>
      <c r="F331" s="255">
        <v>1</v>
      </c>
      <c r="G331" s="259">
        <v>0</v>
      </c>
      <c r="H331" s="260">
        <v>10</v>
      </c>
    </row>
    <row r="332" spans="1:8" ht="30" x14ac:dyDescent="0.2">
      <c r="A332" s="255">
        <v>330</v>
      </c>
      <c r="B332" s="219" t="s">
        <v>2268</v>
      </c>
      <c r="C332" s="264" t="s">
        <v>2269</v>
      </c>
      <c r="D332" s="255" t="s">
        <v>2272</v>
      </c>
      <c r="E332" s="273" t="s">
        <v>2227</v>
      </c>
      <c r="F332" s="255">
        <v>1</v>
      </c>
      <c r="G332" s="259">
        <v>0</v>
      </c>
      <c r="H332" s="260">
        <v>10</v>
      </c>
    </row>
    <row r="333" spans="1:8" ht="12.75" customHeight="1" x14ac:dyDescent="0.2">
      <c r="A333" s="386">
        <v>331</v>
      </c>
      <c r="B333" s="382" t="s">
        <v>2273</v>
      </c>
      <c r="C333" s="387" t="s">
        <v>2274</v>
      </c>
      <c r="D333" s="274" t="s">
        <v>2275</v>
      </c>
      <c r="E333" s="275" t="s">
        <v>2276</v>
      </c>
      <c r="F333" s="381">
        <v>2</v>
      </c>
      <c r="G333" s="259">
        <v>0</v>
      </c>
      <c r="H333" s="260">
        <v>0.8</v>
      </c>
    </row>
    <row r="334" spans="1:8" x14ac:dyDescent="0.2">
      <c r="A334" s="386"/>
      <c r="B334" s="382"/>
      <c r="C334" s="387"/>
      <c r="D334" s="274" t="s">
        <v>2277</v>
      </c>
      <c r="E334" s="275" t="s">
        <v>2276</v>
      </c>
      <c r="F334" s="381"/>
      <c r="G334" s="259">
        <v>0</v>
      </c>
      <c r="H334" s="260">
        <v>0.8</v>
      </c>
    </row>
    <row r="335" spans="1:8" ht="12.75" customHeight="1" x14ac:dyDescent="0.2">
      <c r="A335" s="381">
        <v>332</v>
      </c>
      <c r="B335" s="382" t="s">
        <v>2278</v>
      </c>
      <c r="C335" s="383" t="s">
        <v>1757</v>
      </c>
      <c r="D335" s="276" t="s">
        <v>2279</v>
      </c>
      <c r="E335" s="275" t="s">
        <v>2231</v>
      </c>
      <c r="F335" s="384">
        <v>55</v>
      </c>
      <c r="G335" s="259">
        <v>0</v>
      </c>
      <c r="H335" s="260">
        <v>0.7</v>
      </c>
    </row>
    <row r="336" spans="1:8" ht="12.75" customHeight="1" x14ac:dyDescent="0.2">
      <c r="A336" s="381"/>
      <c r="B336" s="382"/>
      <c r="C336" s="383"/>
      <c r="D336" s="276" t="s">
        <v>2280</v>
      </c>
      <c r="E336" s="275" t="s">
        <v>2231</v>
      </c>
      <c r="F336" s="384"/>
      <c r="G336" s="259">
        <v>0</v>
      </c>
      <c r="H336" s="260">
        <v>0.7</v>
      </c>
    </row>
    <row r="337" spans="1:8" ht="12.75" customHeight="1" x14ac:dyDescent="0.2">
      <c r="A337" s="381"/>
      <c r="B337" s="382"/>
      <c r="C337" s="383"/>
      <c r="D337" s="276" t="s">
        <v>2281</v>
      </c>
      <c r="E337" s="275" t="s">
        <v>2231</v>
      </c>
      <c r="F337" s="384"/>
      <c r="G337" s="259">
        <v>0</v>
      </c>
      <c r="H337" s="260">
        <v>0.7</v>
      </c>
    </row>
    <row r="338" spans="1:8" ht="12.75" customHeight="1" x14ac:dyDescent="0.2">
      <c r="A338" s="381"/>
      <c r="B338" s="382"/>
      <c r="C338" s="383"/>
      <c r="D338" s="276" t="s">
        <v>2282</v>
      </c>
      <c r="E338" s="275" t="s">
        <v>2231</v>
      </c>
      <c r="F338" s="384"/>
      <c r="G338" s="259">
        <v>0</v>
      </c>
      <c r="H338" s="260">
        <v>0.7</v>
      </c>
    </row>
    <row r="339" spans="1:8" ht="12.75" customHeight="1" x14ac:dyDescent="0.2">
      <c r="A339" s="381"/>
      <c r="B339" s="382"/>
      <c r="C339" s="383"/>
      <c r="D339" s="276" t="s">
        <v>2283</v>
      </c>
      <c r="E339" s="275" t="s">
        <v>2231</v>
      </c>
      <c r="F339" s="384"/>
      <c r="G339" s="259">
        <v>0</v>
      </c>
      <c r="H339" s="260">
        <v>0.7</v>
      </c>
    </row>
    <row r="340" spans="1:8" ht="12.75" customHeight="1" x14ac:dyDescent="0.2">
      <c r="A340" s="381"/>
      <c r="B340" s="382"/>
      <c r="C340" s="383"/>
      <c r="D340" s="276" t="s">
        <v>2284</v>
      </c>
      <c r="E340" s="275" t="s">
        <v>2231</v>
      </c>
      <c r="F340" s="384"/>
      <c r="G340" s="259">
        <v>0</v>
      </c>
      <c r="H340" s="260">
        <v>0.7</v>
      </c>
    </row>
    <row r="341" spans="1:8" ht="12.75" customHeight="1" x14ac:dyDescent="0.2">
      <c r="A341" s="381"/>
      <c r="B341" s="382"/>
      <c r="C341" s="383"/>
      <c r="D341" s="276" t="s">
        <v>2285</v>
      </c>
      <c r="E341" s="275" t="s">
        <v>2231</v>
      </c>
      <c r="F341" s="384"/>
      <c r="G341" s="259">
        <v>0</v>
      </c>
      <c r="H341" s="260">
        <v>0.7</v>
      </c>
    </row>
    <row r="342" spans="1:8" ht="12.75" customHeight="1" x14ac:dyDescent="0.2">
      <c r="A342" s="381"/>
      <c r="B342" s="382"/>
      <c r="C342" s="383"/>
      <c r="D342" s="276" t="s">
        <v>2286</v>
      </c>
      <c r="E342" s="275" t="s">
        <v>2231</v>
      </c>
      <c r="F342" s="384"/>
      <c r="G342" s="259">
        <v>0</v>
      </c>
      <c r="H342" s="260">
        <v>0.7</v>
      </c>
    </row>
    <row r="343" spans="1:8" ht="12.75" customHeight="1" x14ac:dyDescent="0.2">
      <c r="A343" s="381"/>
      <c r="B343" s="382"/>
      <c r="C343" s="383"/>
      <c r="D343" s="276" t="s">
        <v>2287</v>
      </c>
      <c r="E343" s="275" t="s">
        <v>2231</v>
      </c>
      <c r="F343" s="384"/>
      <c r="G343" s="259">
        <v>0</v>
      </c>
      <c r="H343" s="260">
        <v>0.7</v>
      </c>
    </row>
    <row r="344" spans="1:8" ht="12.75" customHeight="1" x14ac:dyDescent="0.2">
      <c r="A344" s="381"/>
      <c r="B344" s="382"/>
      <c r="C344" s="383"/>
      <c r="D344" s="276" t="s">
        <v>2288</v>
      </c>
      <c r="E344" s="275" t="s">
        <v>2231</v>
      </c>
      <c r="F344" s="384"/>
      <c r="G344" s="259">
        <v>0</v>
      </c>
      <c r="H344" s="260">
        <v>0.7</v>
      </c>
    </row>
    <row r="345" spans="1:8" ht="12.75" customHeight="1" x14ac:dyDescent="0.2">
      <c r="A345" s="381"/>
      <c r="B345" s="382"/>
      <c r="C345" s="383"/>
      <c r="D345" s="276" t="s">
        <v>2289</v>
      </c>
      <c r="E345" s="275" t="s">
        <v>2231</v>
      </c>
      <c r="F345" s="384"/>
      <c r="G345" s="259">
        <v>0</v>
      </c>
      <c r="H345" s="260">
        <v>0.7</v>
      </c>
    </row>
    <row r="346" spans="1:8" ht="12.75" customHeight="1" x14ac:dyDescent="0.2">
      <c r="A346" s="381"/>
      <c r="B346" s="382"/>
      <c r="C346" s="383"/>
      <c r="D346" s="276" t="s">
        <v>2290</v>
      </c>
      <c r="E346" s="275" t="s">
        <v>2231</v>
      </c>
      <c r="F346" s="384"/>
      <c r="G346" s="259">
        <v>0</v>
      </c>
      <c r="H346" s="260">
        <v>0.7</v>
      </c>
    </row>
    <row r="347" spans="1:8" ht="12.75" customHeight="1" x14ac:dyDescent="0.2">
      <c r="A347" s="381"/>
      <c r="B347" s="382"/>
      <c r="C347" s="383"/>
      <c r="D347" s="276" t="s">
        <v>2291</v>
      </c>
      <c r="E347" s="275" t="s">
        <v>2231</v>
      </c>
      <c r="F347" s="384"/>
      <c r="G347" s="259">
        <v>0</v>
      </c>
      <c r="H347" s="260">
        <v>0.7</v>
      </c>
    </row>
    <row r="348" spans="1:8" ht="12.75" customHeight="1" x14ac:dyDescent="0.2">
      <c r="A348" s="381"/>
      <c r="B348" s="382"/>
      <c r="C348" s="383"/>
      <c r="D348" s="276" t="s">
        <v>2292</v>
      </c>
      <c r="E348" s="275" t="s">
        <v>2231</v>
      </c>
      <c r="F348" s="384"/>
      <c r="G348" s="259">
        <v>0</v>
      </c>
      <c r="H348" s="260">
        <v>0.7</v>
      </c>
    </row>
    <row r="349" spans="1:8" ht="12.75" customHeight="1" x14ac:dyDescent="0.2">
      <c r="A349" s="381"/>
      <c r="B349" s="382"/>
      <c r="C349" s="383"/>
      <c r="D349" s="276" t="s">
        <v>2293</v>
      </c>
      <c r="E349" s="275" t="s">
        <v>2231</v>
      </c>
      <c r="F349" s="384"/>
      <c r="G349" s="259">
        <v>0</v>
      </c>
      <c r="H349" s="260">
        <v>0.7</v>
      </c>
    </row>
    <row r="350" spans="1:8" ht="12.75" customHeight="1" x14ac:dyDescent="0.2">
      <c r="A350" s="381"/>
      <c r="B350" s="382"/>
      <c r="C350" s="383"/>
      <c r="D350" s="276" t="s">
        <v>2294</v>
      </c>
      <c r="E350" s="275" t="s">
        <v>2231</v>
      </c>
      <c r="F350" s="384"/>
      <c r="G350" s="259">
        <v>0</v>
      </c>
      <c r="H350" s="260">
        <v>0.7</v>
      </c>
    </row>
    <row r="351" spans="1:8" ht="12.75" customHeight="1" x14ac:dyDescent="0.2">
      <c r="A351" s="381"/>
      <c r="B351" s="382"/>
      <c r="C351" s="383"/>
      <c r="D351" s="276" t="s">
        <v>2295</v>
      </c>
      <c r="E351" s="275" t="s">
        <v>2231</v>
      </c>
      <c r="F351" s="384"/>
      <c r="G351" s="259">
        <v>0</v>
      </c>
      <c r="H351" s="260">
        <v>0.7</v>
      </c>
    </row>
    <row r="352" spans="1:8" ht="12.75" customHeight="1" x14ac:dyDescent="0.2">
      <c r="A352" s="381"/>
      <c r="B352" s="382"/>
      <c r="C352" s="383"/>
      <c r="D352" s="276" t="s">
        <v>2296</v>
      </c>
      <c r="E352" s="275" t="s">
        <v>2231</v>
      </c>
      <c r="F352" s="384"/>
      <c r="G352" s="259">
        <v>0</v>
      </c>
      <c r="H352" s="260">
        <v>0.7</v>
      </c>
    </row>
    <row r="353" spans="1:8" ht="12.75" customHeight="1" x14ac:dyDescent="0.2">
      <c r="A353" s="381"/>
      <c r="B353" s="382"/>
      <c r="C353" s="383"/>
      <c r="D353" s="276" t="s">
        <v>2297</v>
      </c>
      <c r="E353" s="275" t="s">
        <v>2231</v>
      </c>
      <c r="F353" s="384"/>
      <c r="G353" s="259">
        <v>0</v>
      </c>
      <c r="H353" s="260">
        <v>0.7</v>
      </c>
    </row>
    <row r="354" spans="1:8" x14ac:dyDescent="0.2">
      <c r="A354" s="381"/>
      <c r="B354" s="382"/>
      <c r="C354" s="383"/>
      <c r="D354" s="276" t="s">
        <v>2298</v>
      </c>
      <c r="E354" s="277" t="s">
        <v>2236</v>
      </c>
      <c r="F354" s="384"/>
      <c r="G354" s="259">
        <v>0</v>
      </c>
      <c r="H354" s="260">
        <v>0.7</v>
      </c>
    </row>
    <row r="355" spans="1:8" ht="12.75" customHeight="1" x14ac:dyDescent="0.2">
      <c r="A355" s="381"/>
      <c r="B355" s="382"/>
      <c r="C355" s="383"/>
      <c r="D355" s="276" t="s">
        <v>2299</v>
      </c>
      <c r="E355" s="278" t="s">
        <v>2231</v>
      </c>
      <c r="F355" s="384"/>
      <c r="G355" s="259">
        <v>0</v>
      </c>
      <c r="H355" s="260">
        <v>0.7</v>
      </c>
    </row>
    <row r="356" spans="1:8" ht="12.75" customHeight="1" x14ac:dyDescent="0.2">
      <c r="A356" s="381"/>
      <c r="B356" s="382"/>
      <c r="C356" s="383"/>
      <c r="D356" s="276" t="s">
        <v>2300</v>
      </c>
      <c r="E356" s="278" t="s">
        <v>2231</v>
      </c>
      <c r="F356" s="384"/>
      <c r="G356" s="259">
        <v>0</v>
      </c>
      <c r="H356" s="260">
        <v>0.7</v>
      </c>
    </row>
    <row r="357" spans="1:8" ht="12.75" customHeight="1" x14ac:dyDescent="0.2">
      <c r="A357" s="381"/>
      <c r="B357" s="382"/>
      <c r="C357" s="383"/>
      <c r="D357" s="276" t="s">
        <v>2301</v>
      </c>
      <c r="E357" s="278" t="s">
        <v>2231</v>
      </c>
      <c r="F357" s="384"/>
      <c r="G357" s="259">
        <v>0</v>
      </c>
      <c r="H357" s="260">
        <v>0.7</v>
      </c>
    </row>
    <row r="358" spans="1:8" x14ac:dyDescent="0.2">
      <c r="A358" s="381"/>
      <c r="B358" s="382"/>
      <c r="C358" s="383"/>
      <c r="D358" s="276" t="s">
        <v>2302</v>
      </c>
      <c r="E358" s="266" t="s">
        <v>2236</v>
      </c>
      <c r="F358" s="384"/>
      <c r="G358" s="259">
        <v>0</v>
      </c>
      <c r="H358" s="260">
        <v>0.7</v>
      </c>
    </row>
    <row r="359" spans="1:8" ht="12.75" customHeight="1" x14ac:dyDescent="0.2">
      <c r="A359" s="381"/>
      <c r="B359" s="382"/>
      <c r="C359" s="383"/>
      <c r="D359" s="276" t="s">
        <v>2303</v>
      </c>
      <c r="E359" s="278" t="s">
        <v>2231</v>
      </c>
      <c r="F359" s="384"/>
      <c r="G359" s="259">
        <v>0</v>
      </c>
      <c r="H359" s="260">
        <v>0.7</v>
      </c>
    </row>
    <row r="360" spans="1:8" ht="12.75" customHeight="1" x14ac:dyDescent="0.2">
      <c r="A360" s="381"/>
      <c r="B360" s="382"/>
      <c r="C360" s="383"/>
      <c r="D360" s="276" t="s">
        <v>2304</v>
      </c>
      <c r="E360" s="278" t="s">
        <v>2231</v>
      </c>
      <c r="F360" s="384"/>
      <c r="G360" s="259">
        <v>0</v>
      </c>
      <c r="H360" s="260">
        <v>0.7</v>
      </c>
    </row>
    <row r="361" spans="1:8" ht="12.75" customHeight="1" x14ac:dyDescent="0.2">
      <c r="A361" s="381"/>
      <c r="B361" s="382"/>
      <c r="C361" s="383"/>
      <c r="D361" s="276" t="s">
        <v>2305</v>
      </c>
      <c r="E361" s="278" t="s">
        <v>2231</v>
      </c>
      <c r="F361" s="384"/>
      <c r="G361" s="259">
        <v>0</v>
      </c>
      <c r="H361" s="260">
        <v>0.7</v>
      </c>
    </row>
    <row r="362" spans="1:8" ht="12.75" customHeight="1" x14ac:dyDescent="0.2">
      <c r="A362" s="381"/>
      <c r="B362" s="382"/>
      <c r="C362" s="383"/>
      <c r="D362" s="276" t="s">
        <v>2306</v>
      </c>
      <c r="E362" s="278" t="s">
        <v>2231</v>
      </c>
      <c r="F362" s="384"/>
      <c r="G362" s="259">
        <v>0</v>
      </c>
      <c r="H362" s="260">
        <v>0.7</v>
      </c>
    </row>
    <row r="363" spans="1:8" ht="12.75" customHeight="1" x14ac:dyDescent="0.2">
      <c r="A363" s="381"/>
      <c r="B363" s="382"/>
      <c r="C363" s="383"/>
      <c r="D363" s="276" t="s">
        <v>2307</v>
      </c>
      <c r="E363" s="278" t="s">
        <v>2231</v>
      </c>
      <c r="F363" s="384"/>
      <c r="G363" s="259">
        <v>0</v>
      </c>
      <c r="H363" s="260">
        <v>0.7</v>
      </c>
    </row>
    <row r="364" spans="1:8" ht="12.75" customHeight="1" x14ac:dyDescent="0.2">
      <c r="A364" s="381"/>
      <c r="B364" s="382"/>
      <c r="C364" s="383"/>
      <c r="D364" s="274" t="s">
        <v>2308</v>
      </c>
      <c r="E364" s="278" t="s">
        <v>2231</v>
      </c>
      <c r="F364" s="384"/>
      <c r="G364" s="259">
        <v>0</v>
      </c>
      <c r="H364" s="260">
        <v>0.7</v>
      </c>
    </row>
    <row r="365" spans="1:8" ht="12.75" customHeight="1" x14ac:dyDescent="0.2">
      <c r="A365" s="381"/>
      <c r="B365" s="382"/>
      <c r="C365" s="383"/>
      <c r="D365" s="276" t="s">
        <v>2309</v>
      </c>
      <c r="E365" s="278" t="s">
        <v>2231</v>
      </c>
      <c r="F365" s="384"/>
      <c r="G365" s="259">
        <v>0</v>
      </c>
      <c r="H365" s="260">
        <v>0.7</v>
      </c>
    </row>
    <row r="366" spans="1:8" ht="12.75" customHeight="1" x14ac:dyDescent="0.2">
      <c r="A366" s="381"/>
      <c r="B366" s="382"/>
      <c r="C366" s="383"/>
      <c r="D366" s="276" t="s">
        <v>2310</v>
      </c>
      <c r="E366" s="278" t="s">
        <v>2231</v>
      </c>
      <c r="F366" s="384"/>
      <c r="G366" s="259">
        <v>0</v>
      </c>
      <c r="H366" s="260">
        <v>0.7</v>
      </c>
    </row>
    <row r="367" spans="1:8" ht="12.75" customHeight="1" x14ac:dyDescent="0.2">
      <c r="A367" s="381"/>
      <c r="B367" s="382"/>
      <c r="C367" s="383"/>
      <c r="D367" s="276" t="s">
        <v>2311</v>
      </c>
      <c r="E367" s="278" t="s">
        <v>2231</v>
      </c>
      <c r="F367" s="384"/>
      <c r="G367" s="259">
        <v>0</v>
      </c>
      <c r="H367" s="260">
        <v>0.7</v>
      </c>
    </row>
    <row r="368" spans="1:8" ht="12.75" customHeight="1" x14ac:dyDescent="0.2">
      <c r="A368" s="381"/>
      <c r="B368" s="382"/>
      <c r="C368" s="383"/>
      <c r="D368" s="276" t="s">
        <v>2312</v>
      </c>
      <c r="E368" s="278" t="s">
        <v>2231</v>
      </c>
      <c r="F368" s="384"/>
      <c r="G368" s="259">
        <v>0</v>
      </c>
      <c r="H368" s="260">
        <v>0.7</v>
      </c>
    </row>
    <row r="369" spans="1:8" ht="12.75" customHeight="1" x14ac:dyDescent="0.2">
      <c r="A369" s="381"/>
      <c r="B369" s="382"/>
      <c r="C369" s="383"/>
      <c r="D369" s="276" t="s">
        <v>2313</v>
      </c>
      <c r="E369" s="278" t="s">
        <v>2231</v>
      </c>
      <c r="F369" s="384"/>
      <c r="G369" s="259">
        <v>0</v>
      </c>
      <c r="H369" s="260">
        <v>0.7</v>
      </c>
    </row>
    <row r="370" spans="1:8" ht="12.75" customHeight="1" x14ac:dyDescent="0.2">
      <c r="A370" s="381"/>
      <c r="B370" s="382"/>
      <c r="C370" s="383"/>
      <c r="D370" s="276" t="s">
        <v>2314</v>
      </c>
      <c r="E370" s="278" t="s">
        <v>2231</v>
      </c>
      <c r="F370" s="384"/>
      <c r="G370" s="259">
        <v>0</v>
      </c>
      <c r="H370" s="260">
        <v>0.7</v>
      </c>
    </row>
    <row r="371" spans="1:8" ht="12.75" customHeight="1" x14ac:dyDescent="0.2">
      <c r="A371" s="381"/>
      <c r="B371" s="382"/>
      <c r="C371" s="383"/>
      <c r="D371" s="276" t="s">
        <v>2315</v>
      </c>
      <c r="E371" s="278" t="s">
        <v>2231</v>
      </c>
      <c r="F371" s="384"/>
      <c r="G371" s="259">
        <v>0</v>
      </c>
      <c r="H371" s="260">
        <v>0.7</v>
      </c>
    </row>
    <row r="372" spans="1:8" ht="12.75" customHeight="1" x14ac:dyDescent="0.2">
      <c r="A372" s="381"/>
      <c r="B372" s="382"/>
      <c r="C372" s="383"/>
      <c r="D372" s="276" t="s">
        <v>2316</v>
      </c>
      <c r="E372" s="278" t="s">
        <v>2231</v>
      </c>
      <c r="F372" s="384"/>
      <c r="G372" s="259">
        <v>0</v>
      </c>
      <c r="H372" s="260">
        <v>0.7</v>
      </c>
    </row>
    <row r="373" spans="1:8" ht="12.75" customHeight="1" x14ac:dyDescent="0.2">
      <c r="A373" s="381"/>
      <c r="B373" s="382"/>
      <c r="C373" s="383"/>
      <c r="D373" s="276" t="s">
        <v>2317</v>
      </c>
      <c r="E373" s="278" t="s">
        <v>2231</v>
      </c>
      <c r="F373" s="384"/>
      <c r="G373" s="259">
        <v>0</v>
      </c>
      <c r="H373" s="260">
        <v>0.7</v>
      </c>
    </row>
    <row r="374" spans="1:8" ht="12.75" customHeight="1" x14ac:dyDescent="0.2">
      <c r="A374" s="381"/>
      <c r="B374" s="382"/>
      <c r="C374" s="383"/>
      <c r="D374" s="276" t="s">
        <v>2318</v>
      </c>
      <c r="E374" s="278" t="s">
        <v>2231</v>
      </c>
      <c r="F374" s="384"/>
      <c r="G374" s="259">
        <v>0</v>
      </c>
      <c r="H374" s="260">
        <v>0.7</v>
      </c>
    </row>
    <row r="375" spans="1:8" ht="31.5" customHeight="1" x14ac:dyDescent="0.2">
      <c r="A375" s="381"/>
      <c r="B375" s="382"/>
      <c r="C375" s="383"/>
      <c r="D375" s="276" t="s">
        <v>2319</v>
      </c>
      <c r="E375" s="266" t="s">
        <v>2236</v>
      </c>
      <c r="F375" s="384"/>
      <c r="G375" s="259">
        <v>0</v>
      </c>
      <c r="H375" s="260">
        <v>0.7</v>
      </c>
    </row>
    <row r="376" spans="1:8" ht="12.75" customHeight="1" x14ac:dyDescent="0.2">
      <c r="A376" s="381"/>
      <c r="B376" s="382"/>
      <c r="C376" s="383"/>
      <c r="D376" s="276" t="s">
        <v>2320</v>
      </c>
      <c r="E376" s="278" t="s">
        <v>2231</v>
      </c>
      <c r="F376" s="384"/>
      <c r="G376" s="259">
        <v>0</v>
      </c>
      <c r="H376" s="260">
        <v>0.7</v>
      </c>
    </row>
    <row r="377" spans="1:8" ht="12.75" customHeight="1" x14ac:dyDescent="0.2">
      <c r="A377" s="381"/>
      <c r="B377" s="382"/>
      <c r="C377" s="383"/>
      <c r="D377" s="276" t="s">
        <v>2321</v>
      </c>
      <c r="E377" s="278" t="s">
        <v>2231</v>
      </c>
      <c r="F377" s="384"/>
      <c r="G377" s="259">
        <v>0</v>
      </c>
      <c r="H377" s="260">
        <v>0.7</v>
      </c>
    </row>
    <row r="378" spans="1:8" ht="12.75" customHeight="1" x14ac:dyDescent="0.2">
      <c r="A378" s="381"/>
      <c r="B378" s="382"/>
      <c r="C378" s="383"/>
      <c r="D378" s="276" t="s">
        <v>2322</v>
      </c>
      <c r="E378" s="278" t="s">
        <v>2231</v>
      </c>
      <c r="F378" s="384"/>
      <c r="G378" s="259">
        <v>0</v>
      </c>
      <c r="H378" s="260">
        <v>0.7</v>
      </c>
    </row>
    <row r="379" spans="1:8" ht="12.75" customHeight="1" x14ac:dyDescent="0.2">
      <c r="A379" s="381"/>
      <c r="B379" s="382"/>
      <c r="C379" s="383"/>
      <c r="D379" s="276" t="s">
        <v>2323</v>
      </c>
      <c r="E379" s="278" t="s">
        <v>2231</v>
      </c>
      <c r="F379" s="384"/>
      <c r="G379" s="259">
        <v>0</v>
      </c>
      <c r="H379" s="260">
        <v>0.7</v>
      </c>
    </row>
    <row r="380" spans="1:8" ht="29.25" customHeight="1" x14ac:dyDescent="0.2">
      <c r="A380" s="381"/>
      <c r="B380" s="382"/>
      <c r="C380" s="383"/>
      <c r="D380" s="276" t="s">
        <v>2324</v>
      </c>
      <c r="E380" s="266" t="s">
        <v>2236</v>
      </c>
      <c r="F380" s="384"/>
      <c r="G380" s="259">
        <v>0</v>
      </c>
      <c r="H380" s="260">
        <v>0.7</v>
      </c>
    </row>
    <row r="381" spans="1:8" ht="12.75" customHeight="1" x14ac:dyDescent="0.2">
      <c r="A381" s="381"/>
      <c r="B381" s="382"/>
      <c r="C381" s="383"/>
      <c r="D381" s="276" t="s">
        <v>2325</v>
      </c>
      <c r="E381" s="278" t="s">
        <v>2231</v>
      </c>
      <c r="F381" s="384"/>
      <c r="G381" s="259">
        <v>0</v>
      </c>
      <c r="H381" s="260">
        <v>0.7</v>
      </c>
    </row>
    <row r="382" spans="1:8" ht="12.75" customHeight="1" x14ac:dyDescent="0.2">
      <c r="A382" s="381"/>
      <c r="B382" s="382"/>
      <c r="C382" s="383"/>
      <c r="D382" s="276" t="s">
        <v>2326</v>
      </c>
      <c r="E382" s="278" t="s">
        <v>2231</v>
      </c>
      <c r="F382" s="384"/>
      <c r="G382" s="259">
        <v>0</v>
      </c>
      <c r="H382" s="260">
        <v>0.7</v>
      </c>
    </row>
    <row r="383" spans="1:8" ht="12.75" customHeight="1" x14ac:dyDescent="0.2">
      <c r="A383" s="381"/>
      <c r="B383" s="382"/>
      <c r="C383" s="383"/>
      <c r="D383" s="276" t="s">
        <v>2327</v>
      </c>
      <c r="E383" s="278" t="s">
        <v>2231</v>
      </c>
      <c r="F383" s="384"/>
      <c r="G383" s="259">
        <v>0</v>
      </c>
      <c r="H383" s="260">
        <v>0.7</v>
      </c>
    </row>
    <row r="384" spans="1:8" ht="12.75" customHeight="1" x14ac:dyDescent="0.2">
      <c r="A384" s="381"/>
      <c r="B384" s="382"/>
      <c r="C384" s="383"/>
      <c r="D384" s="276" t="s">
        <v>2328</v>
      </c>
      <c r="E384" s="278" t="s">
        <v>2231</v>
      </c>
      <c r="F384" s="384"/>
      <c r="G384" s="259">
        <v>0</v>
      </c>
      <c r="H384" s="260">
        <v>0.7</v>
      </c>
    </row>
    <row r="385" spans="1:8" ht="12.75" customHeight="1" x14ac:dyDescent="0.2">
      <c r="A385" s="381"/>
      <c r="B385" s="382"/>
      <c r="C385" s="383"/>
      <c r="D385" s="276" t="s">
        <v>2329</v>
      </c>
      <c r="E385" s="278" t="s">
        <v>2231</v>
      </c>
      <c r="F385" s="384"/>
      <c r="G385" s="259">
        <v>0</v>
      </c>
      <c r="H385" s="260">
        <v>0.7</v>
      </c>
    </row>
    <row r="386" spans="1:8" ht="12.75" customHeight="1" x14ac:dyDescent="0.2">
      <c r="A386" s="381"/>
      <c r="B386" s="382"/>
      <c r="C386" s="383"/>
      <c r="D386" s="276" t="s">
        <v>2330</v>
      </c>
      <c r="E386" s="278" t="s">
        <v>2231</v>
      </c>
      <c r="F386" s="384"/>
      <c r="G386" s="259">
        <v>0</v>
      </c>
      <c r="H386" s="260">
        <v>0.7</v>
      </c>
    </row>
    <row r="387" spans="1:8" ht="12.75" customHeight="1" x14ac:dyDescent="0.2">
      <c r="A387" s="381"/>
      <c r="B387" s="382"/>
      <c r="C387" s="383"/>
      <c r="D387" s="276" t="s">
        <v>2331</v>
      </c>
      <c r="E387" s="278" t="s">
        <v>2231</v>
      </c>
      <c r="F387" s="384"/>
      <c r="G387" s="259">
        <v>0</v>
      </c>
      <c r="H387" s="260">
        <v>0.7</v>
      </c>
    </row>
    <row r="388" spans="1:8" ht="12.75" customHeight="1" x14ac:dyDescent="0.2">
      <c r="A388" s="381"/>
      <c r="B388" s="382"/>
      <c r="C388" s="383"/>
      <c r="D388" s="276" t="s">
        <v>2332</v>
      </c>
      <c r="E388" s="278" t="s">
        <v>2231</v>
      </c>
      <c r="F388" s="384"/>
      <c r="G388" s="259">
        <v>0</v>
      </c>
      <c r="H388" s="260">
        <v>0.7</v>
      </c>
    </row>
    <row r="389" spans="1:8" ht="12.75" customHeight="1" x14ac:dyDescent="0.2">
      <c r="A389" s="381"/>
      <c r="B389" s="382"/>
      <c r="C389" s="383"/>
      <c r="D389" s="276" t="s">
        <v>2333</v>
      </c>
      <c r="E389" s="278" t="s">
        <v>2231</v>
      </c>
      <c r="F389" s="384"/>
      <c r="G389" s="259">
        <v>0</v>
      </c>
      <c r="H389" s="260">
        <v>0.7</v>
      </c>
    </row>
    <row r="390" spans="1:8" ht="12.75" customHeight="1" x14ac:dyDescent="0.2">
      <c r="A390" s="381">
        <v>333</v>
      </c>
      <c r="B390" s="382" t="s">
        <v>2278</v>
      </c>
      <c r="C390" s="383" t="s">
        <v>1757</v>
      </c>
      <c r="D390" s="276" t="s">
        <v>2334</v>
      </c>
      <c r="E390" s="278" t="s">
        <v>2231</v>
      </c>
      <c r="F390" s="384">
        <v>20</v>
      </c>
      <c r="G390" s="259">
        <v>0</v>
      </c>
      <c r="H390" s="260">
        <v>0.7</v>
      </c>
    </row>
    <row r="391" spans="1:8" ht="12.75" customHeight="1" x14ac:dyDescent="0.2">
      <c r="A391" s="381"/>
      <c r="B391" s="382"/>
      <c r="C391" s="383"/>
      <c r="D391" s="276" t="s">
        <v>2335</v>
      </c>
      <c r="E391" s="278" t="s">
        <v>2231</v>
      </c>
      <c r="F391" s="384"/>
      <c r="G391" s="259">
        <v>0</v>
      </c>
      <c r="H391" s="260">
        <v>0.7</v>
      </c>
    </row>
    <row r="392" spans="1:8" ht="12.75" customHeight="1" x14ac:dyDescent="0.2">
      <c r="A392" s="381"/>
      <c r="B392" s="382"/>
      <c r="C392" s="383"/>
      <c r="D392" s="276" t="s">
        <v>2336</v>
      </c>
      <c r="E392" s="278" t="s">
        <v>2231</v>
      </c>
      <c r="F392" s="384"/>
      <c r="G392" s="259">
        <v>0</v>
      </c>
      <c r="H392" s="260">
        <v>0.7</v>
      </c>
    </row>
    <row r="393" spans="1:8" ht="12.75" customHeight="1" x14ac:dyDescent="0.2">
      <c r="A393" s="381"/>
      <c r="B393" s="382"/>
      <c r="C393" s="383"/>
      <c r="D393" s="276" t="s">
        <v>2337</v>
      </c>
      <c r="E393" s="278" t="s">
        <v>2231</v>
      </c>
      <c r="F393" s="384"/>
      <c r="G393" s="259">
        <v>0</v>
      </c>
      <c r="H393" s="260">
        <v>0.7</v>
      </c>
    </row>
    <row r="394" spans="1:8" ht="12.75" customHeight="1" x14ac:dyDescent="0.2">
      <c r="A394" s="381"/>
      <c r="B394" s="382"/>
      <c r="C394" s="383"/>
      <c r="D394" s="276" t="s">
        <v>2338</v>
      </c>
      <c r="E394" s="278" t="s">
        <v>2231</v>
      </c>
      <c r="F394" s="384"/>
      <c r="G394" s="259">
        <v>0</v>
      </c>
      <c r="H394" s="260">
        <v>0.7</v>
      </c>
    </row>
    <row r="395" spans="1:8" ht="12.75" customHeight="1" x14ac:dyDescent="0.2">
      <c r="A395" s="381"/>
      <c r="B395" s="382"/>
      <c r="C395" s="383"/>
      <c r="D395" s="276" t="s">
        <v>2339</v>
      </c>
      <c r="E395" s="278" t="s">
        <v>2231</v>
      </c>
      <c r="F395" s="384"/>
      <c r="G395" s="259">
        <v>0</v>
      </c>
      <c r="H395" s="260">
        <v>0.7</v>
      </c>
    </row>
    <row r="396" spans="1:8" ht="12.75" customHeight="1" x14ac:dyDescent="0.2">
      <c r="A396" s="381"/>
      <c r="B396" s="382"/>
      <c r="C396" s="383"/>
      <c r="D396" s="276" t="s">
        <v>2340</v>
      </c>
      <c r="E396" s="278" t="s">
        <v>2231</v>
      </c>
      <c r="F396" s="384"/>
      <c r="G396" s="259">
        <v>0</v>
      </c>
      <c r="H396" s="260">
        <v>0.7</v>
      </c>
    </row>
    <row r="397" spans="1:8" ht="12.75" customHeight="1" x14ac:dyDescent="0.2">
      <c r="A397" s="381"/>
      <c r="B397" s="382"/>
      <c r="C397" s="383"/>
      <c r="D397" s="276" t="s">
        <v>2341</v>
      </c>
      <c r="E397" s="278" t="s">
        <v>2231</v>
      </c>
      <c r="F397" s="384"/>
      <c r="G397" s="259">
        <v>0</v>
      </c>
      <c r="H397" s="260">
        <v>0.7</v>
      </c>
    </row>
    <row r="398" spans="1:8" ht="12.75" customHeight="1" x14ac:dyDescent="0.2">
      <c r="A398" s="381"/>
      <c r="B398" s="382"/>
      <c r="C398" s="383"/>
      <c r="D398" s="276" t="s">
        <v>2342</v>
      </c>
      <c r="E398" s="278" t="s">
        <v>2231</v>
      </c>
      <c r="F398" s="384"/>
      <c r="G398" s="259">
        <v>0</v>
      </c>
      <c r="H398" s="260">
        <v>0.7</v>
      </c>
    </row>
    <row r="399" spans="1:8" ht="12.75" customHeight="1" x14ac:dyDescent="0.2">
      <c r="A399" s="381"/>
      <c r="B399" s="382"/>
      <c r="C399" s="383"/>
      <c r="D399" s="276" t="s">
        <v>2343</v>
      </c>
      <c r="E399" s="278" t="s">
        <v>2231</v>
      </c>
      <c r="F399" s="384"/>
      <c r="G399" s="259">
        <v>0</v>
      </c>
      <c r="H399" s="260">
        <v>0.7</v>
      </c>
    </row>
    <row r="400" spans="1:8" ht="12.75" customHeight="1" x14ac:dyDescent="0.2">
      <c r="A400" s="381"/>
      <c r="B400" s="382"/>
      <c r="C400" s="383"/>
      <c r="D400" s="276" t="s">
        <v>2344</v>
      </c>
      <c r="E400" s="278" t="s">
        <v>2231</v>
      </c>
      <c r="F400" s="384"/>
      <c r="G400" s="259">
        <v>0</v>
      </c>
      <c r="H400" s="260">
        <v>0.7</v>
      </c>
    </row>
    <row r="401" spans="1:8" ht="12.75" customHeight="1" x14ac:dyDescent="0.2">
      <c r="A401" s="381"/>
      <c r="B401" s="382"/>
      <c r="C401" s="383"/>
      <c r="D401" s="276" t="s">
        <v>2345</v>
      </c>
      <c r="E401" s="278" t="s">
        <v>2231</v>
      </c>
      <c r="F401" s="384"/>
      <c r="G401" s="259">
        <v>0</v>
      </c>
      <c r="H401" s="260">
        <v>0.7</v>
      </c>
    </row>
    <row r="402" spans="1:8" ht="12.75" customHeight="1" x14ac:dyDescent="0.2">
      <c r="A402" s="381"/>
      <c r="B402" s="382"/>
      <c r="C402" s="383"/>
      <c r="D402" s="276" t="s">
        <v>2346</v>
      </c>
      <c r="E402" s="278" t="s">
        <v>2231</v>
      </c>
      <c r="F402" s="384"/>
      <c r="G402" s="259">
        <v>0</v>
      </c>
      <c r="H402" s="260">
        <v>0.7</v>
      </c>
    </row>
    <row r="403" spans="1:8" ht="12.75" customHeight="1" x14ac:dyDescent="0.2">
      <c r="A403" s="381"/>
      <c r="B403" s="382"/>
      <c r="C403" s="383"/>
      <c r="D403" s="276" t="s">
        <v>2347</v>
      </c>
      <c r="E403" s="278" t="s">
        <v>2231</v>
      </c>
      <c r="F403" s="384"/>
      <c r="G403" s="259">
        <v>0</v>
      </c>
      <c r="H403" s="260">
        <v>0.7</v>
      </c>
    </row>
    <row r="404" spans="1:8" ht="12.75" customHeight="1" x14ac:dyDescent="0.2">
      <c r="A404" s="381"/>
      <c r="B404" s="382"/>
      <c r="C404" s="383"/>
      <c r="D404" s="276" t="s">
        <v>2348</v>
      </c>
      <c r="E404" s="278" t="s">
        <v>2231</v>
      </c>
      <c r="F404" s="384"/>
      <c r="G404" s="259">
        <v>0</v>
      </c>
      <c r="H404" s="260">
        <v>0.7</v>
      </c>
    </row>
    <row r="405" spans="1:8" ht="12.75" customHeight="1" x14ac:dyDescent="0.2">
      <c r="A405" s="381"/>
      <c r="B405" s="382"/>
      <c r="C405" s="383"/>
      <c r="D405" s="276" t="s">
        <v>2349</v>
      </c>
      <c r="E405" s="278" t="s">
        <v>2231</v>
      </c>
      <c r="F405" s="384"/>
      <c r="G405" s="259">
        <v>0</v>
      </c>
      <c r="H405" s="260">
        <v>0.7</v>
      </c>
    </row>
    <row r="406" spans="1:8" ht="12.75" customHeight="1" x14ac:dyDescent="0.2">
      <c r="A406" s="381"/>
      <c r="B406" s="382"/>
      <c r="C406" s="383"/>
      <c r="D406" s="276" t="s">
        <v>2350</v>
      </c>
      <c r="E406" s="278" t="s">
        <v>2231</v>
      </c>
      <c r="F406" s="384"/>
      <c r="G406" s="259">
        <v>0</v>
      </c>
      <c r="H406" s="260">
        <v>0.7</v>
      </c>
    </row>
    <row r="407" spans="1:8" ht="12.75" customHeight="1" x14ac:dyDescent="0.2">
      <c r="A407" s="381"/>
      <c r="B407" s="382"/>
      <c r="C407" s="383"/>
      <c r="D407" s="276" t="s">
        <v>2351</v>
      </c>
      <c r="E407" s="278" t="s">
        <v>2231</v>
      </c>
      <c r="F407" s="384"/>
      <c r="G407" s="259">
        <v>0</v>
      </c>
      <c r="H407" s="260">
        <v>0.7</v>
      </c>
    </row>
    <row r="408" spans="1:8" ht="12.75" customHeight="1" x14ac:dyDescent="0.2">
      <c r="A408" s="381"/>
      <c r="B408" s="382"/>
      <c r="C408" s="383"/>
      <c r="D408" s="276" t="s">
        <v>2352</v>
      </c>
      <c r="E408" s="278" t="s">
        <v>2231</v>
      </c>
      <c r="F408" s="384"/>
      <c r="G408" s="259">
        <v>0</v>
      </c>
      <c r="H408" s="260">
        <v>0.7</v>
      </c>
    </row>
    <row r="409" spans="1:8" ht="12.75" customHeight="1" x14ac:dyDescent="0.2">
      <c r="A409" s="381"/>
      <c r="B409" s="382"/>
      <c r="C409" s="383"/>
      <c r="D409" s="276" t="s">
        <v>2353</v>
      </c>
      <c r="E409" s="278" t="s">
        <v>2231</v>
      </c>
      <c r="F409" s="384"/>
      <c r="G409" s="259">
        <v>0</v>
      </c>
      <c r="H409" s="260">
        <v>0.7</v>
      </c>
    </row>
    <row r="410" spans="1:8" ht="12.75" customHeight="1" x14ac:dyDescent="0.2">
      <c r="A410" s="381">
        <v>334</v>
      </c>
      <c r="B410" s="382" t="s">
        <v>2278</v>
      </c>
      <c r="C410" s="383" t="s">
        <v>1757</v>
      </c>
      <c r="D410" s="276" t="s">
        <v>2354</v>
      </c>
      <c r="E410" s="278" t="s">
        <v>2231</v>
      </c>
      <c r="F410" s="384">
        <v>35</v>
      </c>
      <c r="G410" s="259">
        <v>0</v>
      </c>
      <c r="H410" s="260">
        <v>0.7</v>
      </c>
    </row>
    <row r="411" spans="1:8" ht="12.75" customHeight="1" x14ac:dyDescent="0.2">
      <c r="A411" s="381"/>
      <c r="B411" s="382"/>
      <c r="C411" s="383"/>
      <c r="D411" s="276" t="s">
        <v>2355</v>
      </c>
      <c r="E411" s="278" t="s">
        <v>2231</v>
      </c>
      <c r="F411" s="384"/>
      <c r="G411" s="259">
        <v>0</v>
      </c>
      <c r="H411" s="260">
        <v>0.7</v>
      </c>
    </row>
    <row r="412" spans="1:8" ht="12.75" customHeight="1" x14ac:dyDescent="0.2">
      <c r="A412" s="381"/>
      <c r="B412" s="382"/>
      <c r="C412" s="383"/>
      <c r="D412" s="276" t="s">
        <v>2356</v>
      </c>
      <c r="E412" s="278" t="s">
        <v>2231</v>
      </c>
      <c r="F412" s="384"/>
      <c r="G412" s="259">
        <v>0</v>
      </c>
      <c r="H412" s="260">
        <v>0.7</v>
      </c>
    </row>
    <row r="413" spans="1:8" ht="12.75" customHeight="1" x14ac:dyDescent="0.2">
      <c r="A413" s="381"/>
      <c r="B413" s="382"/>
      <c r="C413" s="383"/>
      <c r="D413" s="276" t="s">
        <v>2357</v>
      </c>
      <c r="E413" s="278" t="s">
        <v>2231</v>
      </c>
      <c r="F413" s="384"/>
      <c r="G413" s="259">
        <v>0</v>
      </c>
      <c r="H413" s="260">
        <v>0.7</v>
      </c>
    </row>
    <row r="414" spans="1:8" ht="12.75" customHeight="1" x14ac:dyDescent="0.2">
      <c r="A414" s="381"/>
      <c r="B414" s="382"/>
      <c r="C414" s="383"/>
      <c r="D414" s="276" t="s">
        <v>2358</v>
      </c>
      <c r="E414" s="278" t="s">
        <v>2231</v>
      </c>
      <c r="F414" s="384"/>
      <c r="G414" s="259">
        <v>0</v>
      </c>
      <c r="H414" s="260">
        <v>0.7</v>
      </c>
    </row>
    <row r="415" spans="1:8" ht="12.75" customHeight="1" x14ac:dyDescent="0.2">
      <c r="A415" s="381"/>
      <c r="B415" s="382"/>
      <c r="C415" s="383"/>
      <c r="D415" s="276" t="s">
        <v>2359</v>
      </c>
      <c r="E415" s="278" t="s">
        <v>2231</v>
      </c>
      <c r="F415" s="384"/>
      <c r="G415" s="259">
        <v>0</v>
      </c>
      <c r="H415" s="260">
        <v>0.7</v>
      </c>
    </row>
    <row r="416" spans="1:8" ht="12.75" customHeight="1" x14ac:dyDescent="0.2">
      <c r="A416" s="381"/>
      <c r="B416" s="382"/>
      <c r="C416" s="383"/>
      <c r="D416" s="276" t="s">
        <v>2360</v>
      </c>
      <c r="E416" s="278" t="s">
        <v>2231</v>
      </c>
      <c r="F416" s="384"/>
      <c r="G416" s="259">
        <v>0</v>
      </c>
      <c r="H416" s="260">
        <v>0.7</v>
      </c>
    </row>
    <row r="417" spans="1:8" ht="12.75" customHeight="1" x14ac:dyDescent="0.2">
      <c r="A417" s="381"/>
      <c r="B417" s="382"/>
      <c r="C417" s="383"/>
      <c r="D417" s="276" t="s">
        <v>2361</v>
      </c>
      <c r="E417" s="278" t="s">
        <v>2231</v>
      </c>
      <c r="F417" s="384"/>
      <c r="G417" s="259">
        <v>0</v>
      </c>
      <c r="H417" s="260">
        <v>0.7</v>
      </c>
    </row>
    <row r="418" spans="1:8" ht="12.75" customHeight="1" x14ac:dyDescent="0.2">
      <c r="A418" s="381"/>
      <c r="B418" s="382"/>
      <c r="C418" s="383"/>
      <c r="D418" s="276" t="s">
        <v>2362</v>
      </c>
      <c r="E418" s="278" t="s">
        <v>2231</v>
      </c>
      <c r="F418" s="384"/>
      <c r="G418" s="259">
        <v>0</v>
      </c>
      <c r="H418" s="260">
        <v>0.7</v>
      </c>
    </row>
    <row r="419" spans="1:8" ht="12.75" customHeight="1" x14ac:dyDescent="0.2">
      <c r="A419" s="381"/>
      <c r="B419" s="382"/>
      <c r="C419" s="383"/>
      <c r="D419" s="276" t="s">
        <v>2363</v>
      </c>
      <c r="E419" s="278" t="s">
        <v>2231</v>
      </c>
      <c r="F419" s="384"/>
      <c r="G419" s="259">
        <v>0</v>
      </c>
      <c r="H419" s="260">
        <v>0.7</v>
      </c>
    </row>
    <row r="420" spans="1:8" ht="12.75" customHeight="1" x14ac:dyDescent="0.2">
      <c r="A420" s="381"/>
      <c r="B420" s="382"/>
      <c r="C420" s="383"/>
      <c r="D420" s="276" t="s">
        <v>2364</v>
      </c>
      <c r="E420" s="278" t="s">
        <v>2231</v>
      </c>
      <c r="F420" s="384"/>
      <c r="G420" s="259">
        <v>0</v>
      </c>
      <c r="H420" s="260">
        <v>0.7</v>
      </c>
    </row>
    <row r="421" spans="1:8" ht="12.75" customHeight="1" x14ac:dyDescent="0.2">
      <c r="A421" s="381"/>
      <c r="B421" s="382"/>
      <c r="C421" s="383"/>
      <c r="D421" s="276" t="s">
        <v>2365</v>
      </c>
      <c r="E421" s="278" t="s">
        <v>2231</v>
      </c>
      <c r="F421" s="384"/>
      <c r="G421" s="259">
        <v>0</v>
      </c>
      <c r="H421" s="260">
        <v>0.7</v>
      </c>
    </row>
    <row r="422" spans="1:8" ht="12.75" customHeight="1" x14ac:dyDescent="0.2">
      <c r="A422" s="381"/>
      <c r="B422" s="382"/>
      <c r="C422" s="383"/>
      <c r="D422" s="276" t="s">
        <v>2366</v>
      </c>
      <c r="E422" s="278" t="s">
        <v>2231</v>
      </c>
      <c r="F422" s="384"/>
      <c r="G422" s="259">
        <v>0</v>
      </c>
      <c r="H422" s="260">
        <v>0.7</v>
      </c>
    </row>
    <row r="423" spans="1:8" ht="12.75" customHeight="1" x14ac:dyDescent="0.2">
      <c r="A423" s="381"/>
      <c r="B423" s="382"/>
      <c r="C423" s="383"/>
      <c r="D423" s="276" t="s">
        <v>2367</v>
      </c>
      <c r="E423" s="278" t="s">
        <v>2231</v>
      </c>
      <c r="F423" s="384"/>
      <c r="G423" s="259">
        <v>0</v>
      </c>
      <c r="H423" s="260">
        <v>0.7</v>
      </c>
    </row>
    <row r="424" spans="1:8" ht="12.75" customHeight="1" x14ac:dyDescent="0.2">
      <c r="A424" s="381"/>
      <c r="B424" s="382"/>
      <c r="C424" s="383"/>
      <c r="D424" s="276" t="s">
        <v>2368</v>
      </c>
      <c r="E424" s="278" t="s">
        <v>2231</v>
      </c>
      <c r="F424" s="384"/>
      <c r="G424" s="259">
        <v>0</v>
      </c>
      <c r="H424" s="260">
        <v>0.7</v>
      </c>
    </row>
    <row r="425" spans="1:8" ht="12.75" customHeight="1" x14ac:dyDescent="0.2">
      <c r="A425" s="381"/>
      <c r="B425" s="382"/>
      <c r="C425" s="383"/>
      <c r="D425" s="276" t="s">
        <v>2369</v>
      </c>
      <c r="E425" s="278" t="s">
        <v>2231</v>
      </c>
      <c r="F425" s="384"/>
      <c r="G425" s="259">
        <v>0</v>
      </c>
      <c r="H425" s="260">
        <v>0.7</v>
      </c>
    </row>
    <row r="426" spans="1:8" ht="12.75" customHeight="1" x14ac:dyDescent="0.2">
      <c r="A426" s="381"/>
      <c r="B426" s="382"/>
      <c r="C426" s="383"/>
      <c r="D426" s="276" t="s">
        <v>2370</v>
      </c>
      <c r="E426" s="278" t="s">
        <v>2231</v>
      </c>
      <c r="F426" s="384"/>
      <c r="G426" s="259">
        <v>0</v>
      </c>
      <c r="H426" s="260">
        <v>0.7</v>
      </c>
    </row>
    <row r="427" spans="1:8" ht="12.75" customHeight="1" x14ac:dyDescent="0.2">
      <c r="A427" s="381"/>
      <c r="B427" s="382"/>
      <c r="C427" s="383"/>
      <c r="D427" s="276" t="s">
        <v>2371</v>
      </c>
      <c r="E427" s="278" t="s">
        <v>2231</v>
      </c>
      <c r="F427" s="384"/>
      <c r="G427" s="259">
        <v>0</v>
      </c>
      <c r="H427" s="260">
        <v>0.7</v>
      </c>
    </row>
    <row r="428" spans="1:8" ht="12.75" customHeight="1" x14ac:dyDescent="0.2">
      <c r="A428" s="381"/>
      <c r="B428" s="382"/>
      <c r="C428" s="383"/>
      <c r="D428" s="276" t="s">
        <v>2372</v>
      </c>
      <c r="E428" s="278" t="s">
        <v>2231</v>
      </c>
      <c r="F428" s="384"/>
      <c r="G428" s="259">
        <v>0</v>
      </c>
      <c r="H428" s="260">
        <v>0.7</v>
      </c>
    </row>
    <row r="429" spans="1:8" ht="12.75" customHeight="1" x14ac:dyDescent="0.2">
      <c r="A429" s="381"/>
      <c r="B429" s="382"/>
      <c r="C429" s="383"/>
      <c r="D429" s="276" t="s">
        <v>2373</v>
      </c>
      <c r="E429" s="278" t="s">
        <v>2231</v>
      </c>
      <c r="F429" s="384"/>
      <c r="G429" s="259">
        <v>0</v>
      </c>
      <c r="H429" s="260">
        <v>0.7</v>
      </c>
    </row>
    <row r="430" spans="1:8" ht="12.75" customHeight="1" x14ac:dyDescent="0.2">
      <c r="A430" s="381"/>
      <c r="B430" s="382"/>
      <c r="C430" s="383"/>
      <c r="D430" s="276" t="s">
        <v>2374</v>
      </c>
      <c r="E430" s="278" t="s">
        <v>2231</v>
      </c>
      <c r="F430" s="384"/>
      <c r="G430" s="259">
        <v>0</v>
      </c>
      <c r="H430" s="260">
        <v>0.7</v>
      </c>
    </row>
    <row r="431" spans="1:8" ht="12.75" customHeight="1" x14ac:dyDescent="0.2">
      <c r="A431" s="381"/>
      <c r="B431" s="382"/>
      <c r="C431" s="383"/>
      <c r="D431" s="276" t="s">
        <v>2375</v>
      </c>
      <c r="E431" s="278" t="s">
        <v>2231</v>
      </c>
      <c r="F431" s="384"/>
      <c r="G431" s="259">
        <v>0</v>
      </c>
      <c r="H431" s="260">
        <v>0.7</v>
      </c>
    </row>
    <row r="432" spans="1:8" ht="12.75" customHeight="1" x14ac:dyDescent="0.2">
      <c r="A432" s="381"/>
      <c r="B432" s="382"/>
      <c r="C432" s="383"/>
      <c r="D432" s="276" t="s">
        <v>2376</v>
      </c>
      <c r="E432" s="278" t="s">
        <v>2231</v>
      </c>
      <c r="F432" s="384"/>
      <c r="G432" s="259">
        <v>0</v>
      </c>
      <c r="H432" s="260">
        <v>0.7</v>
      </c>
    </row>
    <row r="433" spans="1:8" ht="12.75" customHeight="1" x14ac:dyDescent="0.2">
      <c r="A433" s="381"/>
      <c r="B433" s="382"/>
      <c r="C433" s="383"/>
      <c r="D433" s="276" t="s">
        <v>2377</v>
      </c>
      <c r="E433" s="278" t="s">
        <v>2231</v>
      </c>
      <c r="F433" s="384"/>
      <c r="G433" s="259">
        <v>0</v>
      </c>
      <c r="H433" s="260">
        <v>0.7</v>
      </c>
    </row>
    <row r="434" spans="1:8" ht="12.75" customHeight="1" x14ac:dyDescent="0.2">
      <c r="A434" s="381"/>
      <c r="B434" s="382"/>
      <c r="C434" s="383"/>
      <c r="D434" s="276" t="s">
        <v>2378</v>
      </c>
      <c r="E434" s="278" t="s">
        <v>2231</v>
      </c>
      <c r="F434" s="384"/>
      <c r="G434" s="259">
        <v>0</v>
      </c>
      <c r="H434" s="260">
        <v>0.7</v>
      </c>
    </row>
    <row r="435" spans="1:8" ht="12.75" customHeight="1" x14ac:dyDescent="0.2">
      <c r="A435" s="381"/>
      <c r="B435" s="382"/>
      <c r="C435" s="383"/>
      <c r="D435" s="276" t="s">
        <v>2379</v>
      </c>
      <c r="E435" s="278" t="s">
        <v>2231</v>
      </c>
      <c r="F435" s="384"/>
      <c r="G435" s="259">
        <v>0</v>
      </c>
      <c r="H435" s="260">
        <v>0.7</v>
      </c>
    </row>
    <row r="436" spans="1:8" ht="12.75" customHeight="1" x14ac:dyDescent="0.2">
      <c r="A436" s="381"/>
      <c r="B436" s="382"/>
      <c r="C436" s="383"/>
      <c r="D436" s="276" t="s">
        <v>2380</v>
      </c>
      <c r="E436" s="278" t="s">
        <v>2231</v>
      </c>
      <c r="F436" s="384"/>
      <c r="G436" s="259">
        <v>0</v>
      </c>
      <c r="H436" s="260">
        <v>0.7</v>
      </c>
    </row>
    <row r="437" spans="1:8" ht="12.75" customHeight="1" x14ac:dyDescent="0.2">
      <c r="A437" s="381"/>
      <c r="B437" s="382"/>
      <c r="C437" s="383"/>
      <c r="D437" s="276" t="s">
        <v>2381</v>
      </c>
      <c r="E437" s="278" t="s">
        <v>2231</v>
      </c>
      <c r="F437" s="384"/>
      <c r="G437" s="259">
        <v>0</v>
      </c>
      <c r="H437" s="260">
        <v>0.7</v>
      </c>
    </row>
    <row r="438" spans="1:8" ht="12.75" customHeight="1" x14ac:dyDescent="0.2">
      <c r="A438" s="381"/>
      <c r="B438" s="382"/>
      <c r="C438" s="383"/>
      <c r="D438" s="276" t="s">
        <v>2382</v>
      </c>
      <c r="E438" s="278" t="s">
        <v>2231</v>
      </c>
      <c r="F438" s="384"/>
      <c r="G438" s="259">
        <v>0</v>
      </c>
      <c r="H438" s="260">
        <v>0.7</v>
      </c>
    </row>
    <row r="439" spans="1:8" ht="12.75" customHeight="1" x14ac:dyDescent="0.2">
      <c r="A439" s="381"/>
      <c r="B439" s="382"/>
      <c r="C439" s="383"/>
      <c r="D439" s="276" t="s">
        <v>2383</v>
      </c>
      <c r="E439" s="278" t="s">
        <v>2231</v>
      </c>
      <c r="F439" s="384"/>
      <c r="G439" s="259">
        <v>0</v>
      </c>
      <c r="H439" s="260">
        <v>0.7</v>
      </c>
    </row>
    <row r="440" spans="1:8" ht="12.75" customHeight="1" x14ac:dyDescent="0.2">
      <c r="A440" s="381"/>
      <c r="B440" s="382"/>
      <c r="C440" s="383"/>
      <c r="D440" s="276" t="s">
        <v>2384</v>
      </c>
      <c r="E440" s="278" t="s">
        <v>2231</v>
      </c>
      <c r="F440" s="384"/>
      <c r="G440" s="259">
        <v>0</v>
      </c>
      <c r="H440" s="260">
        <v>0.7</v>
      </c>
    </row>
    <row r="441" spans="1:8" ht="12.75" customHeight="1" x14ac:dyDescent="0.2">
      <c r="A441" s="381"/>
      <c r="B441" s="382"/>
      <c r="C441" s="383"/>
      <c r="D441" s="276" t="s">
        <v>2385</v>
      </c>
      <c r="E441" s="278" t="s">
        <v>2231</v>
      </c>
      <c r="F441" s="384"/>
      <c r="G441" s="259">
        <v>0</v>
      </c>
      <c r="H441" s="260">
        <v>0.7</v>
      </c>
    </row>
    <row r="442" spans="1:8" ht="12.75" customHeight="1" x14ac:dyDescent="0.2">
      <c r="A442" s="381"/>
      <c r="B442" s="382"/>
      <c r="C442" s="383"/>
      <c r="D442" s="276" t="s">
        <v>2386</v>
      </c>
      <c r="E442" s="278" t="s">
        <v>2231</v>
      </c>
      <c r="F442" s="384"/>
      <c r="G442" s="259">
        <v>0</v>
      </c>
      <c r="H442" s="260">
        <v>0.7</v>
      </c>
    </row>
    <row r="443" spans="1:8" ht="12.75" customHeight="1" x14ac:dyDescent="0.2">
      <c r="A443" s="381"/>
      <c r="B443" s="382"/>
      <c r="C443" s="383"/>
      <c r="D443" s="276" t="s">
        <v>2387</v>
      </c>
      <c r="E443" s="278" t="s">
        <v>2231</v>
      </c>
      <c r="F443" s="384"/>
      <c r="G443" s="259">
        <v>0</v>
      </c>
      <c r="H443" s="260">
        <v>0.7</v>
      </c>
    </row>
    <row r="444" spans="1:8" ht="12.75" customHeight="1" x14ac:dyDescent="0.2">
      <c r="A444" s="381"/>
      <c r="B444" s="382"/>
      <c r="C444" s="383"/>
      <c r="D444" s="276" t="s">
        <v>2388</v>
      </c>
      <c r="E444" s="278" t="s">
        <v>2231</v>
      </c>
      <c r="F444" s="384"/>
      <c r="G444" s="259">
        <v>0</v>
      </c>
      <c r="H444" s="260">
        <v>0.7</v>
      </c>
    </row>
    <row r="445" spans="1:8" ht="12.75" customHeight="1" x14ac:dyDescent="0.2">
      <c r="A445" s="381">
        <v>335</v>
      </c>
      <c r="B445" s="382" t="s">
        <v>2278</v>
      </c>
      <c r="C445" s="383" t="s">
        <v>1757</v>
      </c>
      <c r="D445" s="276" t="s">
        <v>2389</v>
      </c>
      <c r="E445" s="278" t="s">
        <v>2231</v>
      </c>
      <c r="F445" s="384">
        <v>25</v>
      </c>
      <c r="G445" s="259">
        <v>0</v>
      </c>
      <c r="H445" s="260">
        <v>0.7</v>
      </c>
    </row>
    <row r="446" spans="1:8" x14ac:dyDescent="0.2">
      <c r="A446" s="381"/>
      <c r="B446" s="382"/>
      <c r="C446" s="383"/>
      <c r="D446" s="276" t="s">
        <v>2390</v>
      </c>
      <c r="E446" s="266" t="s">
        <v>2236</v>
      </c>
      <c r="F446" s="384"/>
      <c r="G446" s="259">
        <v>0</v>
      </c>
      <c r="H446" s="260">
        <v>0.7</v>
      </c>
    </row>
    <row r="447" spans="1:8" ht="12.75" customHeight="1" x14ac:dyDescent="0.2">
      <c r="A447" s="381"/>
      <c r="B447" s="382"/>
      <c r="C447" s="383"/>
      <c r="D447" s="276" t="s">
        <v>2391</v>
      </c>
      <c r="E447" s="278" t="s">
        <v>2231</v>
      </c>
      <c r="F447" s="384"/>
      <c r="G447" s="259">
        <v>0</v>
      </c>
      <c r="H447" s="260">
        <v>0.7</v>
      </c>
    </row>
    <row r="448" spans="1:8" x14ac:dyDescent="0.2">
      <c r="A448" s="381"/>
      <c r="B448" s="382"/>
      <c r="C448" s="383"/>
      <c r="D448" s="276" t="s">
        <v>2392</v>
      </c>
      <c r="E448" s="266" t="s">
        <v>2236</v>
      </c>
      <c r="F448" s="384"/>
      <c r="G448" s="259">
        <v>0</v>
      </c>
      <c r="H448" s="260">
        <v>0.7</v>
      </c>
    </row>
    <row r="449" spans="1:8" ht="12.75" customHeight="1" x14ac:dyDescent="0.2">
      <c r="A449" s="381"/>
      <c r="B449" s="382"/>
      <c r="C449" s="383"/>
      <c r="D449" s="276" t="s">
        <v>2393</v>
      </c>
      <c r="E449" s="278" t="s">
        <v>2231</v>
      </c>
      <c r="F449" s="384"/>
      <c r="G449" s="259">
        <v>0</v>
      </c>
      <c r="H449" s="260">
        <v>0.7</v>
      </c>
    </row>
    <row r="450" spans="1:8" ht="12.75" customHeight="1" x14ac:dyDescent="0.2">
      <c r="A450" s="381"/>
      <c r="B450" s="382"/>
      <c r="C450" s="383"/>
      <c r="D450" s="276" t="s">
        <v>2394</v>
      </c>
      <c r="E450" s="278" t="s">
        <v>2231</v>
      </c>
      <c r="F450" s="384"/>
      <c r="G450" s="259">
        <v>0</v>
      </c>
      <c r="H450" s="260">
        <v>0.7</v>
      </c>
    </row>
    <row r="451" spans="1:8" x14ac:dyDescent="0.2">
      <c r="A451" s="381"/>
      <c r="B451" s="382"/>
      <c r="C451" s="383"/>
      <c r="D451" s="276" t="s">
        <v>2395</v>
      </c>
      <c r="E451" s="266" t="s">
        <v>2236</v>
      </c>
      <c r="F451" s="384"/>
      <c r="G451" s="259">
        <v>0</v>
      </c>
      <c r="H451" s="260">
        <v>0.7</v>
      </c>
    </row>
    <row r="452" spans="1:8" ht="12.75" customHeight="1" x14ac:dyDescent="0.2">
      <c r="A452" s="381"/>
      <c r="B452" s="382"/>
      <c r="C452" s="383"/>
      <c r="D452" s="276" t="s">
        <v>2396</v>
      </c>
      <c r="E452" s="278" t="s">
        <v>2231</v>
      </c>
      <c r="F452" s="384"/>
      <c r="G452" s="259">
        <v>0</v>
      </c>
      <c r="H452" s="260">
        <v>0.7</v>
      </c>
    </row>
    <row r="453" spans="1:8" ht="12.75" customHeight="1" x14ac:dyDescent="0.2">
      <c r="A453" s="381"/>
      <c r="B453" s="382"/>
      <c r="C453" s="383"/>
      <c r="D453" s="276" t="s">
        <v>2397</v>
      </c>
      <c r="E453" s="278" t="s">
        <v>2231</v>
      </c>
      <c r="F453" s="384"/>
      <c r="G453" s="259">
        <v>0</v>
      </c>
      <c r="H453" s="260">
        <v>0.7</v>
      </c>
    </row>
    <row r="454" spans="1:8" x14ac:dyDescent="0.2">
      <c r="A454" s="381"/>
      <c r="B454" s="382"/>
      <c r="C454" s="383"/>
      <c r="D454" s="276" t="s">
        <v>2398</v>
      </c>
      <c r="E454" s="266" t="s">
        <v>2236</v>
      </c>
      <c r="F454" s="384"/>
      <c r="G454" s="259">
        <v>0</v>
      </c>
      <c r="H454" s="260">
        <v>0.7</v>
      </c>
    </row>
    <row r="455" spans="1:8" x14ac:dyDescent="0.2">
      <c r="A455" s="381"/>
      <c r="B455" s="382"/>
      <c r="C455" s="383"/>
      <c r="D455" s="276" t="s">
        <v>2399</v>
      </c>
      <c r="E455" s="278" t="s">
        <v>2231</v>
      </c>
      <c r="F455" s="384"/>
      <c r="G455" s="259">
        <v>0</v>
      </c>
      <c r="H455" s="260">
        <v>0.7</v>
      </c>
    </row>
    <row r="456" spans="1:8" x14ac:dyDescent="0.2">
      <c r="A456" s="381"/>
      <c r="B456" s="382"/>
      <c r="C456" s="383"/>
      <c r="D456" s="276" t="s">
        <v>2400</v>
      </c>
      <c r="E456" s="266" t="s">
        <v>2236</v>
      </c>
      <c r="F456" s="384"/>
      <c r="G456" s="259">
        <v>0</v>
      </c>
      <c r="H456" s="260">
        <v>0.7</v>
      </c>
    </row>
    <row r="457" spans="1:8" x14ac:dyDescent="0.2">
      <c r="A457" s="381"/>
      <c r="B457" s="382"/>
      <c r="C457" s="383"/>
      <c r="D457" s="276" t="s">
        <v>2401</v>
      </c>
      <c r="E457" s="266" t="s">
        <v>2236</v>
      </c>
      <c r="F457" s="384"/>
      <c r="G457" s="259">
        <v>0</v>
      </c>
      <c r="H457" s="260">
        <v>0.7</v>
      </c>
    </row>
    <row r="458" spans="1:8" ht="12.75" customHeight="1" x14ac:dyDescent="0.2">
      <c r="A458" s="381"/>
      <c r="B458" s="382"/>
      <c r="C458" s="383"/>
      <c r="D458" s="276" t="s">
        <v>2402</v>
      </c>
      <c r="E458" s="278" t="s">
        <v>2231</v>
      </c>
      <c r="F458" s="384"/>
      <c r="G458" s="259">
        <v>0</v>
      </c>
      <c r="H458" s="260">
        <v>0.7</v>
      </c>
    </row>
    <row r="459" spans="1:8" ht="12.75" customHeight="1" x14ac:dyDescent="0.2">
      <c r="A459" s="381"/>
      <c r="B459" s="382"/>
      <c r="C459" s="383"/>
      <c r="D459" s="276" t="s">
        <v>2403</v>
      </c>
      <c r="E459" s="278" t="s">
        <v>2231</v>
      </c>
      <c r="F459" s="384"/>
      <c r="G459" s="259">
        <v>0</v>
      </c>
      <c r="H459" s="260">
        <v>0.7</v>
      </c>
    </row>
    <row r="460" spans="1:8" ht="12.75" customHeight="1" x14ac:dyDescent="0.2">
      <c r="A460" s="381"/>
      <c r="B460" s="382"/>
      <c r="C460" s="383"/>
      <c r="D460" s="276" t="s">
        <v>2404</v>
      </c>
      <c r="E460" s="278" t="s">
        <v>2231</v>
      </c>
      <c r="F460" s="384"/>
      <c r="G460" s="259">
        <v>0</v>
      </c>
      <c r="H460" s="260">
        <v>0.7</v>
      </c>
    </row>
    <row r="461" spans="1:8" ht="12.75" customHeight="1" x14ac:dyDescent="0.2">
      <c r="A461" s="381"/>
      <c r="B461" s="382"/>
      <c r="C461" s="383"/>
      <c r="D461" s="276" t="s">
        <v>2405</v>
      </c>
      <c r="E461" s="278" t="s">
        <v>2231</v>
      </c>
      <c r="F461" s="384"/>
      <c r="G461" s="259">
        <v>0</v>
      </c>
      <c r="H461" s="260">
        <v>0.7</v>
      </c>
    </row>
    <row r="462" spans="1:8" ht="12.75" customHeight="1" x14ac:dyDescent="0.2">
      <c r="A462" s="381"/>
      <c r="B462" s="382"/>
      <c r="C462" s="383"/>
      <c r="D462" s="276" t="s">
        <v>2406</v>
      </c>
      <c r="E462" s="278" t="s">
        <v>2231</v>
      </c>
      <c r="F462" s="384"/>
      <c r="G462" s="259">
        <v>0</v>
      </c>
      <c r="H462" s="260">
        <v>0.7</v>
      </c>
    </row>
    <row r="463" spans="1:8" x14ac:dyDescent="0.2">
      <c r="A463" s="381"/>
      <c r="B463" s="382"/>
      <c r="C463" s="383"/>
      <c r="D463" s="276" t="s">
        <v>2407</v>
      </c>
      <c r="E463" s="266" t="s">
        <v>2236</v>
      </c>
      <c r="F463" s="384"/>
      <c r="G463" s="259">
        <v>0</v>
      </c>
      <c r="H463" s="260">
        <v>0.7</v>
      </c>
    </row>
    <row r="464" spans="1:8" x14ac:dyDescent="0.2">
      <c r="A464" s="381"/>
      <c r="B464" s="382"/>
      <c r="C464" s="383"/>
      <c r="D464" s="276" t="s">
        <v>2408</v>
      </c>
      <c r="E464" s="266" t="s">
        <v>2236</v>
      </c>
      <c r="F464" s="384"/>
      <c r="G464" s="259">
        <v>0</v>
      </c>
      <c r="H464" s="260">
        <v>0.7</v>
      </c>
    </row>
    <row r="465" spans="1:8" ht="12.75" customHeight="1" x14ac:dyDescent="0.2">
      <c r="A465" s="381"/>
      <c r="B465" s="382"/>
      <c r="C465" s="383"/>
      <c r="D465" s="276" t="s">
        <v>2409</v>
      </c>
      <c r="E465" s="278" t="s">
        <v>2231</v>
      </c>
      <c r="F465" s="384"/>
      <c r="G465" s="259">
        <v>0</v>
      </c>
      <c r="H465" s="260">
        <v>0.7</v>
      </c>
    </row>
    <row r="466" spans="1:8" ht="12.75" customHeight="1" x14ac:dyDescent="0.2">
      <c r="A466" s="381"/>
      <c r="B466" s="382"/>
      <c r="C466" s="383"/>
      <c r="D466" s="276" t="s">
        <v>2410</v>
      </c>
      <c r="E466" s="278" t="s">
        <v>2231</v>
      </c>
      <c r="F466" s="384"/>
      <c r="G466" s="259">
        <v>0</v>
      </c>
      <c r="H466" s="260">
        <v>0.7</v>
      </c>
    </row>
    <row r="467" spans="1:8" ht="12.75" customHeight="1" x14ac:dyDescent="0.2">
      <c r="A467" s="381"/>
      <c r="B467" s="382"/>
      <c r="C467" s="383"/>
      <c r="D467" s="276" t="s">
        <v>2411</v>
      </c>
      <c r="E467" s="278" t="s">
        <v>2231</v>
      </c>
      <c r="F467" s="384"/>
      <c r="G467" s="259">
        <v>0</v>
      </c>
      <c r="H467" s="260">
        <v>0.7</v>
      </c>
    </row>
    <row r="468" spans="1:8" x14ac:dyDescent="0.2">
      <c r="A468" s="381"/>
      <c r="B468" s="382"/>
      <c r="C468" s="383"/>
      <c r="D468" s="276" t="s">
        <v>2412</v>
      </c>
      <c r="E468" s="266" t="s">
        <v>2236</v>
      </c>
      <c r="F468" s="384"/>
      <c r="G468" s="259">
        <v>0</v>
      </c>
      <c r="H468" s="260">
        <v>0.7</v>
      </c>
    </row>
    <row r="469" spans="1:8" ht="12.75" customHeight="1" x14ac:dyDescent="0.2">
      <c r="A469" s="381"/>
      <c r="B469" s="382"/>
      <c r="C469" s="383"/>
      <c r="D469" s="276" t="s">
        <v>2413</v>
      </c>
      <c r="E469" s="278" t="s">
        <v>2231</v>
      </c>
      <c r="F469" s="384"/>
      <c r="G469" s="259">
        <v>0</v>
      </c>
      <c r="H469" s="260">
        <v>0.7</v>
      </c>
    </row>
    <row r="470" spans="1:8" ht="12.75" customHeight="1" x14ac:dyDescent="0.2">
      <c r="A470" s="381">
        <v>336</v>
      </c>
      <c r="B470" s="382" t="s">
        <v>2278</v>
      </c>
      <c r="C470" s="383" t="s">
        <v>1757</v>
      </c>
      <c r="D470" s="276" t="s">
        <v>2414</v>
      </c>
      <c r="E470" s="278" t="s">
        <v>1501</v>
      </c>
      <c r="F470" s="384">
        <v>30</v>
      </c>
      <c r="G470" s="259">
        <v>0</v>
      </c>
      <c r="H470" s="260">
        <v>0.7</v>
      </c>
    </row>
    <row r="471" spans="1:8" ht="12.75" customHeight="1" x14ac:dyDescent="0.2">
      <c r="A471" s="381"/>
      <c r="B471" s="382"/>
      <c r="C471" s="383"/>
      <c r="D471" s="276" t="s">
        <v>2415</v>
      </c>
      <c r="E471" s="278" t="s">
        <v>1501</v>
      </c>
      <c r="F471" s="384"/>
      <c r="G471" s="259">
        <v>0</v>
      </c>
      <c r="H471" s="260">
        <v>0.7</v>
      </c>
    </row>
    <row r="472" spans="1:8" ht="12.75" customHeight="1" x14ac:dyDescent="0.2">
      <c r="A472" s="381"/>
      <c r="B472" s="382"/>
      <c r="C472" s="383"/>
      <c r="D472" s="276" t="s">
        <v>2416</v>
      </c>
      <c r="E472" s="278" t="s">
        <v>1501</v>
      </c>
      <c r="F472" s="384"/>
      <c r="G472" s="259">
        <v>0</v>
      </c>
      <c r="H472" s="260">
        <v>0.7</v>
      </c>
    </row>
    <row r="473" spans="1:8" ht="12.75" customHeight="1" x14ac:dyDescent="0.2">
      <c r="A473" s="381"/>
      <c r="B473" s="382"/>
      <c r="C473" s="383"/>
      <c r="D473" s="276" t="s">
        <v>2417</v>
      </c>
      <c r="E473" s="278" t="s">
        <v>1501</v>
      </c>
      <c r="F473" s="384"/>
      <c r="G473" s="259">
        <v>0</v>
      </c>
      <c r="H473" s="260">
        <v>0.7</v>
      </c>
    </row>
    <row r="474" spans="1:8" ht="12.75" customHeight="1" x14ac:dyDescent="0.2">
      <c r="A474" s="381"/>
      <c r="B474" s="382"/>
      <c r="C474" s="383"/>
      <c r="D474" s="276" t="s">
        <v>2418</v>
      </c>
      <c r="E474" s="278" t="s">
        <v>1501</v>
      </c>
      <c r="F474" s="384"/>
      <c r="G474" s="259">
        <v>0</v>
      </c>
      <c r="H474" s="260">
        <v>0.7</v>
      </c>
    </row>
    <row r="475" spans="1:8" ht="12.75" customHeight="1" x14ac:dyDescent="0.2">
      <c r="A475" s="381"/>
      <c r="B475" s="382"/>
      <c r="C475" s="383"/>
      <c r="D475" s="276" t="s">
        <v>2419</v>
      </c>
      <c r="E475" s="278" t="s">
        <v>1501</v>
      </c>
      <c r="F475" s="384"/>
      <c r="G475" s="259">
        <v>0</v>
      </c>
      <c r="H475" s="260">
        <v>0.7</v>
      </c>
    </row>
    <row r="476" spans="1:8" ht="12.75" customHeight="1" x14ac:dyDescent="0.2">
      <c r="A476" s="381"/>
      <c r="B476" s="382"/>
      <c r="C476" s="383"/>
      <c r="D476" s="276" t="s">
        <v>2420</v>
      </c>
      <c r="E476" s="278" t="s">
        <v>1501</v>
      </c>
      <c r="F476" s="384"/>
      <c r="G476" s="259">
        <v>0</v>
      </c>
      <c r="H476" s="260">
        <v>0.7</v>
      </c>
    </row>
    <row r="477" spans="1:8" ht="12.75" customHeight="1" x14ac:dyDescent="0.2">
      <c r="A477" s="381"/>
      <c r="B477" s="382"/>
      <c r="C477" s="383"/>
      <c r="D477" s="276" t="s">
        <v>2421</v>
      </c>
      <c r="E477" s="278" t="s">
        <v>1501</v>
      </c>
      <c r="F477" s="384"/>
      <c r="G477" s="259">
        <v>0</v>
      </c>
      <c r="H477" s="260">
        <v>0.7</v>
      </c>
    </row>
    <row r="478" spans="1:8" ht="12.75" customHeight="1" x14ac:dyDescent="0.2">
      <c r="A478" s="381"/>
      <c r="B478" s="382"/>
      <c r="C478" s="383"/>
      <c r="D478" s="276" t="s">
        <v>2422</v>
      </c>
      <c r="E478" s="278" t="s">
        <v>1501</v>
      </c>
      <c r="F478" s="384"/>
      <c r="G478" s="259">
        <v>0</v>
      </c>
      <c r="H478" s="260">
        <v>0.7</v>
      </c>
    </row>
    <row r="479" spans="1:8" ht="12.75" customHeight="1" x14ac:dyDescent="0.2">
      <c r="A479" s="381"/>
      <c r="B479" s="382"/>
      <c r="C479" s="383"/>
      <c r="D479" s="276" t="s">
        <v>2423</v>
      </c>
      <c r="E479" s="278" t="s">
        <v>1501</v>
      </c>
      <c r="F479" s="384"/>
      <c r="G479" s="259">
        <v>0</v>
      </c>
      <c r="H479" s="260">
        <v>0.7</v>
      </c>
    </row>
    <row r="480" spans="1:8" ht="12.75" customHeight="1" x14ac:dyDescent="0.2">
      <c r="A480" s="381"/>
      <c r="B480" s="382"/>
      <c r="C480" s="383"/>
      <c r="D480" s="276" t="s">
        <v>2424</v>
      </c>
      <c r="E480" s="278" t="s">
        <v>1501</v>
      </c>
      <c r="F480" s="384"/>
      <c r="G480" s="259">
        <v>0</v>
      </c>
      <c r="H480" s="260">
        <v>0.7</v>
      </c>
    </row>
    <row r="481" spans="1:8" ht="12.75" customHeight="1" x14ac:dyDescent="0.2">
      <c r="A481" s="381"/>
      <c r="B481" s="382"/>
      <c r="C481" s="383"/>
      <c r="D481" s="276" t="s">
        <v>2425</v>
      </c>
      <c r="E481" s="278" t="s">
        <v>1501</v>
      </c>
      <c r="F481" s="384"/>
      <c r="G481" s="259">
        <v>0</v>
      </c>
      <c r="H481" s="260">
        <v>0.7</v>
      </c>
    </row>
    <row r="482" spans="1:8" ht="12.75" customHeight="1" x14ac:dyDescent="0.2">
      <c r="A482" s="381"/>
      <c r="B482" s="382"/>
      <c r="C482" s="383"/>
      <c r="D482" s="276" t="s">
        <v>2426</v>
      </c>
      <c r="E482" s="278" t="s">
        <v>1501</v>
      </c>
      <c r="F482" s="384"/>
      <c r="G482" s="259">
        <v>0</v>
      </c>
      <c r="H482" s="260">
        <v>0.7</v>
      </c>
    </row>
    <row r="483" spans="1:8" ht="12.75" customHeight="1" x14ac:dyDescent="0.2">
      <c r="A483" s="381"/>
      <c r="B483" s="382"/>
      <c r="C483" s="383"/>
      <c r="D483" s="276" t="s">
        <v>2427</v>
      </c>
      <c r="E483" s="278" t="s">
        <v>1501</v>
      </c>
      <c r="F483" s="384"/>
      <c r="G483" s="259">
        <v>0</v>
      </c>
      <c r="H483" s="260">
        <v>0.7</v>
      </c>
    </row>
    <row r="484" spans="1:8" ht="12.75" customHeight="1" x14ac:dyDescent="0.2">
      <c r="A484" s="381"/>
      <c r="B484" s="382"/>
      <c r="C484" s="383"/>
      <c r="D484" s="276" t="s">
        <v>2428</v>
      </c>
      <c r="E484" s="278" t="s">
        <v>1501</v>
      </c>
      <c r="F484" s="384"/>
      <c r="G484" s="259">
        <v>0</v>
      </c>
      <c r="H484" s="260">
        <v>0.7</v>
      </c>
    </row>
    <row r="485" spans="1:8" ht="12.75" customHeight="1" x14ac:dyDescent="0.2">
      <c r="A485" s="381"/>
      <c r="B485" s="382"/>
      <c r="C485" s="383"/>
      <c r="D485" s="276" t="s">
        <v>2429</v>
      </c>
      <c r="E485" s="278" t="s">
        <v>1501</v>
      </c>
      <c r="F485" s="384"/>
      <c r="G485" s="259">
        <v>0</v>
      </c>
      <c r="H485" s="260">
        <v>0.7</v>
      </c>
    </row>
    <row r="486" spans="1:8" ht="12.75" customHeight="1" x14ac:dyDescent="0.2">
      <c r="A486" s="381"/>
      <c r="B486" s="382"/>
      <c r="C486" s="383"/>
      <c r="D486" s="276" t="s">
        <v>2430</v>
      </c>
      <c r="E486" s="278" t="s">
        <v>1501</v>
      </c>
      <c r="F486" s="384"/>
      <c r="G486" s="259">
        <v>0</v>
      </c>
      <c r="H486" s="260">
        <v>0.7</v>
      </c>
    </row>
    <row r="487" spans="1:8" ht="12.75" customHeight="1" x14ac:dyDescent="0.2">
      <c r="A487" s="381"/>
      <c r="B487" s="382"/>
      <c r="C487" s="383"/>
      <c r="D487" s="276" t="s">
        <v>2431</v>
      </c>
      <c r="E487" s="278" t="s">
        <v>1501</v>
      </c>
      <c r="F487" s="384"/>
      <c r="G487" s="259">
        <v>0</v>
      </c>
      <c r="H487" s="260">
        <v>0.7</v>
      </c>
    </row>
    <row r="488" spans="1:8" ht="12.75" customHeight="1" x14ac:dyDescent="0.2">
      <c r="A488" s="381"/>
      <c r="B488" s="382"/>
      <c r="C488" s="383"/>
      <c r="D488" s="276" t="s">
        <v>2432</v>
      </c>
      <c r="E488" s="278" t="s">
        <v>1501</v>
      </c>
      <c r="F488" s="384"/>
      <c r="G488" s="259">
        <v>0</v>
      </c>
      <c r="H488" s="260">
        <v>0.7</v>
      </c>
    </row>
    <row r="489" spans="1:8" ht="12.75" customHeight="1" x14ac:dyDescent="0.2">
      <c r="A489" s="381"/>
      <c r="B489" s="382"/>
      <c r="C489" s="383"/>
      <c r="D489" s="276" t="s">
        <v>2433</v>
      </c>
      <c r="E489" s="278" t="s">
        <v>1501</v>
      </c>
      <c r="F489" s="384"/>
      <c r="G489" s="259">
        <v>0</v>
      </c>
      <c r="H489" s="260">
        <v>0.7</v>
      </c>
    </row>
    <row r="490" spans="1:8" x14ac:dyDescent="0.2">
      <c r="A490" s="381"/>
      <c r="B490" s="382"/>
      <c r="C490" s="383"/>
      <c r="D490" s="276" t="s">
        <v>2434</v>
      </c>
      <c r="E490" s="266" t="s">
        <v>2236</v>
      </c>
      <c r="F490" s="384"/>
      <c r="G490" s="259">
        <v>0</v>
      </c>
      <c r="H490" s="260">
        <v>0.7</v>
      </c>
    </row>
    <row r="491" spans="1:8" x14ac:dyDescent="0.2">
      <c r="A491" s="381"/>
      <c r="B491" s="382"/>
      <c r="C491" s="383"/>
      <c r="D491" s="276" t="s">
        <v>2435</v>
      </c>
      <c r="E491" s="266" t="s">
        <v>2236</v>
      </c>
      <c r="F491" s="384"/>
      <c r="G491" s="259">
        <v>0</v>
      </c>
      <c r="H491" s="260">
        <v>0.7</v>
      </c>
    </row>
    <row r="492" spans="1:8" x14ac:dyDescent="0.2">
      <c r="A492" s="381"/>
      <c r="B492" s="382"/>
      <c r="C492" s="383"/>
      <c r="D492" s="276" t="s">
        <v>2436</v>
      </c>
      <c r="E492" s="266" t="s">
        <v>2236</v>
      </c>
      <c r="F492" s="384"/>
      <c r="G492" s="259">
        <v>0</v>
      </c>
      <c r="H492" s="260">
        <v>0.7</v>
      </c>
    </row>
    <row r="493" spans="1:8" x14ac:dyDescent="0.2">
      <c r="A493" s="381"/>
      <c r="B493" s="382"/>
      <c r="C493" s="383"/>
      <c r="D493" s="276" t="s">
        <v>2437</v>
      </c>
      <c r="E493" s="266" t="s">
        <v>2236</v>
      </c>
      <c r="F493" s="384"/>
      <c r="G493" s="259">
        <v>0</v>
      </c>
      <c r="H493" s="260">
        <v>0.7</v>
      </c>
    </row>
    <row r="494" spans="1:8" ht="12.75" customHeight="1" x14ac:dyDescent="0.2">
      <c r="A494" s="381"/>
      <c r="B494" s="382"/>
      <c r="C494" s="383"/>
      <c r="D494" s="276" t="s">
        <v>2438</v>
      </c>
      <c r="E494" s="278" t="s">
        <v>1501</v>
      </c>
      <c r="F494" s="384"/>
      <c r="G494" s="259">
        <v>0</v>
      </c>
      <c r="H494" s="260">
        <v>0.7</v>
      </c>
    </row>
    <row r="495" spans="1:8" ht="12.75" customHeight="1" x14ac:dyDescent="0.2">
      <c r="A495" s="381"/>
      <c r="B495" s="382"/>
      <c r="C495" s="383"/>
      <c r="D495" s="276" t="s">
        <v>2439</v>
      </c>
      <c r="E495" s="278" t="s">
        <v>1501</v>
      </c>
      <c r="F495" s="384"/>
      <c r="G495" s="259">
        <v>0</v>
      </c>
      <c r="H495" s="260">
        <v>0.7</v>
      </c>
    </row>
    <row r="496" spans="1:8" x14ac:dyDescent="0.2">
      <c r="A496" s="381"/>
      <c r="B496" s="382"/>
      <c r="C496" s="383"/>
      <c r="D496" s="276" t="s">
        <v>2440</v>
      </c>
      <c r="E496" s="266" t="s">
        <v>2236</v>
      </c>
      <c r="F496" s="384"/>
      <c r="G496" s="259">
        <v>0</v>
      </c>
      <c r="H496" s="260">
        <v>0.7</v>
      </c>
    </row>
    <row r="497" spans="1:8" ht="12.75" customHeight="1" x14ac:dyDescent="0.2">
      <c r="A497" s="381"/>
      <c r="B497" s="382"/>
      <c r="C497" s="383"/>
      <c r="D497" s="276" t="s">
        <v>2441</v>
      </c>
      <c r="E497" s="278" t="s">
        <v>1501</v>
      </c>
      <c r="F497" s="384"/>
      <c r="G497" s="259">
        <v>0</v>
      </c>
      <c r="H497" s="260">
        <v>0.7</v>
      </c>
    </row>
    <row r="498" spans="1:8" x14ac:dyDescent="0.2">
      <c r="A498" s="381"/>
      <c r="B498" s="382"/>
      <c r="C498" s="383"/>
      <c r="D498" s="276" t="s">
        <v>2442</v>
      </c>
      <c r="E498" s="266" t="s">
        <v>2236</v>
      </c>
      <c r="F498" s="384"/>
      <c r="G498" s="259">
        <v>0</v>
      </c>
      <c r="H498" s="260">
        <v>0.7</v>
      </c>
    </row>
    <row r="499" spans="1:8" x14ac:dyDescent="0.2">
      <c r="A499" s="381"/>
      <c r="B499" s="382"/>
      <c r="C499" s="383"/>
      <c r="D499" s="276" t="s">
        <v>2443</v>
      </c>
      <c r="E499" s="266" t="s">
        <v>2236</v>
      </c>
      <c r="F499" s="384"/>
      <c r="G499" s="259">
        <v>0</v>
      </c>
      <c r="H499" s="260">
        <v>0.7</v>
      </c>
    </row>
    <row r="500" spans="1:8" ht="12.75" customHeight="1" x14ac:dyDescent="0.2">
      <c r="A500" s="381">
        <v>337</v>
      </c>
      <c r="B500" s="382" t="s">
        <v>2278</v>
      </c>
      <c r="C500" s="383" t="s">
        <v>1757</v>
      </c>
      <c r="D500" s="276" t="s">
        <v>2444</v>
      </c>
      <c r="E500" s="278" t="s">
        <v>1501</v>
      </c>
      <c r="F500" s="384">
        <v>10</v>
      </c>
      <c r="G500" s="259">
        <v>0</v>
      </c>
      <c r="H500" s="260">
        <v>0.7</v>
      </c>
    </row>
    <row r="501" spans="1:8" ht="12.75" customHeight="1" x14ac:dyDescent="0.2">
      <c r="A501" s="381"/>
      <c r="B501" s="382"/>
      <c r="C501" s="383"/>
      <c r="D501" s="276" t="s">
        <v>2445</v>
      </c>
      <c r="E501" s="278" t="s">
        <v>1501</v>
      </c>
      <c r="F501" s="384"/>
      <c r="G501" s="259">
        <v>0</v>
      </c>
      <c r="H501" s="260">
        <v>0.7</v>
      </c>
    </row>
    <row r="502" spans="1:8" ht="12.75" customHeight="1" x14ac:dyDescent="0.2">
      <c r="A502" s="381"/>
      <c r="B502" s="382"/>
      <c r="C502" s="383"/>
      <c r="D502" s="276" t="s">
        <v>2446</v>
      </c>
      <c r="E502" s="278" t="s">
        <v>1501</v>
      </c>
      <c r="F502" s="384"/>
      <c r="G502" s="259">
        <v>0</v>
      </c>
      <c r="H502" s="260">
        <v>0.7</v>
      </c>
    </row>
    <row r="503" spans="1:8" ht="12.75" customHeight="1" x14ac:dyDescent="0.2">
      <c r="A503" s="381"/>
      <c r="B503" s="382"/>
      <c r="C503" s="383"/>
      <c r="D503" s="276" t="s">
        <v>2447</v>
      </c>
      <c r="E503" s="278" t="s">
        <v>1501</v>
      </c>
      <c r="F503" s="384"/>
      <c r="G503" s="259">
        <v>0</v>
      </c>
      <c r="H503" s="260">
        <v>0.7</v>
      </c>
    </row>
    <row r="504" spans="1:8" ht="12.75" customHeight="1" x14ac:dyDescent="0.2">
      <c r="A504" s="381"/>
      <c r="B504" s="382"/>
      <c r="C504" s="383"/>
      <c r="D504" s="276" t="s">
        <v>2448</v>
      </c>
      <c r="E504" s="278" t="s">
        <v>1501</v>
      </c>
      <c r="F504" s="384"/>
      <c r="G504" s="259">
        <v>0</v>
      </c>
      <c r="H504" s="260">
        <v>0.7</v>
      </c>
    </row>
    <row r="505" spans="1:8" ht="12.75" customHeight="1" x14ac:dyDescent="0.2">
      <c r="A505" s="381"/>
      <c r="B505" s="382"/>
      <c r="C505" s="383"/>
      <c r="D505" s="276" t="s">
        <v>2449</v>
      </c>
      <c r="E505" s="278" t="s">
        <v>1501</v>
      </c>
      <c r="F505" s="384"/>
      <c r="G505" s="259">
        <v>0</v>
      </c>
      <c r="H505" s="260">
        <v>0.7</v>
      </c>
    </row>
    <row r="506" spans="1:8" ht="12.75" customHeight="1" x14ac:dyDescent="0.2">
      <c r="A506" s="381"/>
      <c r="B506" s="382"/>
      <c r="C506" s="383"/>
      <c r="D506" s="276" t="s">
        <v>2450</v>
      </c>
      <c r="E506" s="278" t="s">
        <v>1501</v>
      </c>
      <c r="F506" s="384"/>
      <c r="G506" s="259">
        <v>0</v>
      </c>
      <c r="H506" s="260">
        <v>0.7</v>
      </c>
    </row>
    <row r="507" spans="1:8" ht="12.75" customHeight="1" x14ac:dyDescent="0.2">
      <c r="A507" s="381"/>
      <c r="B507" s="382"/>
      <c r="C507" s="383"/>
      <c r="D507" s="276" t="s">
        <v>2451</v>
      </c>
      <c r="E507" s="278" t="s">
        <v>1501</v>
      </c>
      <c r="F507" s="384"/>
      <c r="G507" s="259">
        <v>0</v>
      </c>
      <c r="H507" s="260">
        <v>0.7</v>
      </c>
    </row>
    <row r="508" spans="1:8" ht="12.75" customHeight="1" x14ac:dyDescent="0.2">
      <c r="A508" s="381"/>
      <c r="B508" s="382"/>
      <c r="C508" s="383"/>
      <c r="D508" s="276" t="s">
        <v>2452</v>
      </c>
      <c r="E508" s="278" t="s">
        <v>1501</v>
      </c>
      <c r="F508" s="384"/>
      <c r="G508" s="259">
        <v>0</v>
      </c>
      <c r="H508" s="260">
        <v>0.7</v>
      </c>
    </row>
    <row r="509" spans="1:8" ht="12.75" customHeight="1" x14ac:dyDescent="0.2">
      <c r="A509" s="381"/>
      <c r="B509" s="382"/>
      <c r="C509" s="383"/>
      <c r="D509" s="276" t="s">
        <v>2453</v>
      </c>
      <c r="E509" s="278" t="s">
        <v>1501</v>
      </c>
      <c r="F509" s="384"/>
      <c r="G509" s="259">
        <v>0</v>
      </c>
      <c r="H509" s="260">
        <v>0.7</v>
      </c>
    </row>
    <row r="510" spans="1:8" ht="12.75" customHeight="1" x14ac:dyDescent="0.2">
      <c r="A510" s="381">
        <v>338</v>
      </c>
      <c r="B510" s="382" t="s">
        <v>2278</v>
      </c>
      <c r="C510" s="383" t="s">
        <v>1757</v>
      </c>
      <c r="D510" s="276" t="s">
        <v>2454</v>
      </c>
      <c r="E510" s="278" t="s">
        <v>1501</v>
      </c>
      <c r="F510" s="384">
        <v>15</v>
      </c>
      <c r="G510" s="259">
        <v>0</v>
      </c>
      <c r="H510" s="260">
        <v>0.7</v>
      </c>
    </row>
    <row r="511" spans="1:8" ht="12.75" customHeight="1" x14ac:dyDescent="0.2">
      <c r="A511" s="381"/>
      <c r="B511" s="382"/>
      <c r="C511" s="383"/>
      <c r="D511" s="276" t="s">
        <v>2455</v>
      </c>
      <c r="E511" s="278" t="s">
        <v>1501</v>
      </c>
      <c r="F511" s="384"/>
      <c r="G511" s="259">
        <v>0</v>
      </c>
      <c r="H511" s="260">
        <v>0.7</v>
      </c>
    </row>
    <row r="512" spans="1:8" ht="12.75" customHeight="1" x14ac:dyDescent="0.2">
      <c r="A512" s="381"/>
      <c r="B512" s="382"/>
      <c r="C512" s="383"/>
      <c r="D512" s="276" t="s">
        <v>2456</v>
      </c>
      <c r="E512" s="278" t="s">
        <v>1501</v>
      </c>
      <c r="F512" s="384"/>
      <c r="G512" s="259">
        <v>0</v>
      </c>
      <c r="H512" s="260">
        <v>0.7</v>
      </c>
    </row>
    <row r="513" spans="1:8" ht="12.75" customHeight="1" x14ac:dyDescent="0.2">
      <c r="A513" s="381"/>
      <c r="B513" s="382"/>
      <c r="C513" s="383"/>
      <c r="D513" s="276" t="s">
        <v>2457</v>
      </c>
      <c r="E513" s="278" t="s">
        <v>1501</v>
      </c>
      <c r="F513" s="384"/>
      <c r="G513" s="259">
        <v>0</v>
      </c>
      <c r="H513" s="260">
        <v>0.7</v>
      </c>
    </row>
    <row r="514" spans="1:8" ht="12.75" customHeight="1" x14ac:dyDescent="0.2">
      <c r="A514" s="381"/>
      <c r="B514" s="382"/>
      <c r="C514" s="383"/>
      <c r="D514" s="276" t="s">
        <v>2458</v>
      </c>
      <c r="E514" s="278" t="s">
        <v>1501</v>
      </c>
      <c r="F514" s="384"/>
      <c r="G514" s="259">
        <v>0</v>
      </c>
      <c r="H514" s="260">
        <v>0.7</v>
      </c>
    </row>
    <row r="515" spans="1:8" ht="12.75" customHeight="1" x14ac:dyDescent="0.2">
      <c r="A515" s="381"/>
      <c r="B515" s="382"/>
      <c r="C515" s="383"/>
      <c r="D515" s="276" t="s">
        <v>2459</v>
      </c>
      <c r="E515" s="278" t="s">
        <v>1501</v>
      </c>
      <c r="F515" s="384"/>
      <c r="G515" s="259">
        <v>0</v>
      </c>
      <c r="H515" s="260">
        <v>0.7</v>
      </c>
    </row>
    <row r="516" spans="1:8" ht="12.75" customHeight="1" x14ac:dyDescent="0.2">
      <c r="A516" s="381"/>
      <c r="B516" s="382"/>
      <c r="C516" s="383"/>
      <c r="D516" s="276" t="s">
        <v>2460</v>
      </c>
      <c r="E516" s="278" t="s">
        <v>1501</v>
      </c>
      <c r="F516" s="384"/>
      <c r="G516" s="259">
        <v>0</v>
      </c>
      <c r="H516" s="260">
        <v>0.7</v>
      </c>
    </row>
    <row r="517" spans="1:8" x14ac:dyDescent="0.2">
      <c r="A517" s="381"/>
      <c r="B517" s="382"/>
      <c r="C517" s="383"/>
      <c r="D517" s="276" t="s">
        <v>2461</v>
      </c>
      <c r="E517" s="266" t="s">
        <v>2236</v>
      </c>
      <c r="F517" s="384"/>
      <c r="G517" s="259">
        <v>0</v>
      </c>
      <c r="H517" s="260">
        <v>0.7</v>
      </c>
    </row>
    <row r="518" spans="1:8" ht="12.75" customHeight="1" x14ac:dyDescent="0.2">
      <c r="A518" s="381"/>
      <c r="B518" s="382"/>
      <c r="C518" s="383"/>
      <c r="D518" s="276" t="s">
        <v>2462</v>
      </c>
      <c r="E518" s="278" t="s">
        <v>1501</v>
      </c>
      <c r="F518" s="384"/>
      <c r="G518" s="259">
        <v>0</v>
      </c>
      <c r="H518" s="260">
        <v>0.7</v>
      </c>
    </row>
    <row r="519" spans="1:8" ht="12.75" customHeight="1" x14ac:dyDescent="0.2">
      <c r="A519" s="381"/>
      <c r="B519" s="382"/>
      <c r="C519" s="383"/>
      <c r="D519" s="276" t="s">
        <v>2463</v>
      </c>
      <c r="E519" s="278" t="s">
        <v>1501</v>
      </c>
      <c r="F519" s="384"/>
      <c r="G519" s="259">
        <v>0</v>
      </c>
      <c r="H519" s="260">
        <v>0.7</v>
      </c>
    </row>
    <row r="520" spans="1:8" ht="12.75" customHeight="1" x14ac:dyDescent="0.2">
      <c r="A520" s="381"/>
      <c r="B520" s="382"/>
      <c r="C520" s="383"/>
      <c r="D520" s="276" t="s">
        <v>2464</v>
      </c>
      <c r="E520" s="278" t="s">
        <v>1501</v>
      </c>
      <c r="F520" s="384"/>
      <c r="G520" s="259">
        <v>0</v>
      </c>
      <c r="H520" s="260">
        <v>0.7</v>
      </c>
    </row>
    <row r="521" spans="1:8" x14ac:dyDescent="0.2">
      <c r="A521" s="381"/>
      <c r="B521" s="382"/>
      <c r="C521" s="383"/>
      <c r="D521" s="276" t="s">
        <v>2465</v>
      </c>
      <c r="E521" s="266" t="s">
        <v>2236</v>
      </c>
      <c r="F521" s="384"/>
      <c r="G521" s="259">
        <v>0</v>
      </c>
      <c r="H521" s="260">
        <v>0.7</v>
      </c>
    </row>
    <row r="522" spans="1:8" ht="12.75" customHeight="1" x14ac:dyDescent="0.2">
      <c r="A522" s="381"/>
      <c r="B522" s="382"/>
      <c r="C522" s="383"/>
      <c r="D522" s="276" t="s">
        <v>2466</v>
      </c>
      <c r="E522" s="278" t="s">
        <v>1501</v>
      </c>
      <c r="F522" s="384"/>
      <c r="G522" s="259">
        <v>0</v>
      </c>
      <c r="H522" s="260">
        <v>0.7</v>
      </c>
    </row>
    <row r="523" spans="1:8" ht="12.75" customHeight="1" x14ac:dyDescent="0.2">
      <c r="A523" s="381"/>
      <c r="B523" s="382"/>
      <c r="C523" s="383"/>
      <c r="D523" s="276" t="s">
        <v>2467</v>
      </c>
      <c r="E523" s="278" t="s">
        <v>1501</v>
      </c>
      <c r="F523" s="384"/>
      <c r="G523" s="259">
        <v>0</v>
      </c>
      <c r="H523" s="260">
        <v>0.7</v>
      </c>
    </row>
    <row r="524" spans="1:8" ht="12.75" customHeight="1" x14ac:dyDescent="0.2">
      <c r="A524" s="381"/>
      <c r="B524" s="382"/>
      <c r="C524" s="383"/>
      <c r="D524" s="276" t="s">
        <v>2468</v>
      </c>
      <c r="E524" s="278" t="s">
        <v>1501</v>
      </c>
      <c r="F524" s="384"/>
      <c r="G524" s="259">
        <v>0</v>
      </c>
      <c r="H524" s="260">
        <v>0.7</v>
      </c>
    </row>
    <row r="525" spans="1:8" ht="12.75" customHeight="1" x14ac:dyDescent="0.2">
      <c r="A525" s="381">
        <v>339</v>
      </c>
      <c r="B525" s="382" t="s">
        <v>2278</v>
      </c>
      <c r="C525" s="383" t="s">
        <v>1757</v>
      </c>
      <c r="D525" s="276" t="s">
        <v>2469</v>
      </c>
      <c r="E525" s="278" t="s">
        <v>1501</v>
      </c>
      <c r="F525" s="381">
        <v>20</v>
      </c>
      <c r="G525" s="259">
        <v>0</v>
      </c>
      <c r="H525" s="260">
        <v>0.7</v>
      </c>
    </row>
    <row r="526" spans="1:8" ht="12.75" customHeight="1" x14ac:dyDescent="0.2">
      <c r="A526" s="381"/>
      <c r="B526" s="382"/>
      <c r="C526" s="383"/>
      <c r="D526" s="276" t="s">
        <v>2470</v>
      </c>
      <c r="E526" s="278" t="s">
        <v>1501</v>
      </c>
      <c r="F526" s="381"/>
      <c r="G526" s="259">
        <v>0</v>
      </c>
      <c r="H526" s="260">
        <v>0.7</v>
      </c>
    </row>
    <row r="527" spans="1:8" ht="12.75" customHeight="1" x14ac:dyDescent="0.2">
      <c r="A527" s="381"/>
      <c r="B527" s="382"/>
      <c r="C527" s="383"/>
      <c r="D527" s="276" t="s">
        <v>2471</v>
      </c>
      <c r="E527" s="278" t="s">
        <v>1501</v>
      </c>
      <c r="F527" s="381"/>
      <c r="G527" s="259">
        <v>0</v>
      </c>
      <c r="H527" s="260">
        <v>0.7</v>
      </c>
    </row>
    <row r="528" spans="1:8" x14ac:dyDescent="0.2">
      <c r="A528" s="381"/>
      <c r="B528" s="382"/>
      <c r="C528" s="383"/>
      <c r="D528" s="276" t="s">
        <v>2472</v>
      </c>
      <c r="E528" s="266" t="s">
        <v>2236</v>
      </c>
      <c r="F528" s="381"/>
      <c r="G528" s="259">
        <v>0</v>
      </c>
      <c r="H528" s="260">
        <v>0.7</v>
      </c>
    </row>
    <row r="529" spans="1:8" ht="12.75" customHeight="1" x14ac:dyDescent="0.2">
      <c r="A529" s="381"/>
      <c r="B529" s="382"/>
      <c r="C529" s="383"/>
      <c r="D529" s="276" t="s">
        <v>2473</v>
      </c>
      <c r="E529" s="278" t="s">
        <v>1501</v>
      </c>
      <c r="F529" s="381"/>
      <c r="G529" s="259">
        <v>0</v>
      </c>
      <c r="H529" s="260">
        <v>0.7</v>
      </c>
    </row>
    <row r="530" spans="1:8" ht="12.75" customHeight="1" x14ac:dyDescent="0.2">
      <c r="A530" s="381"/>
      <c r="B530" s="382"/>
      <c r="C530" s="383"/>
      <c r="D530" s="276" t="s">
        <v>2474</v>
      </c>
      <c r="E530" s="278" t="s">
        <v>1501</v>
      </c>
      <c r="F530" s="381"/>
      <c r="G530" s="259">
        <v>0</v>
      </c>
      <c r="H530" s="260">
        <v>0.7</v>
      </c>
    </row>
    <row r="531" spans="1:8" ht="12.75" customHeight="1" x14ac:dyDescent="0.2">
      <c r="A531" s="381"/>
      <c r="B531" s="382"/>
      <c r="C531" s="383"/>
      <c r="D531" s="276" t="s">
        <v>2475</v>
      </c>
      <c r="E531" s="278" t="s">
        <v>1501</v>
      </c>
      <c r="F531" s="381"/>
      <c r="G531" s="259">
        <v>0</v>
      </c>
      <c r="H531" s="260">
        <v>0.7</v>
      </c>
    </row>
    <row r="532" spans="1:8" ht="12.75" customHeight="1" x14ac:dyDescent="0.2">
      <c r="A532" s="381"/>
      <c r="B532" s="382"/>
      <c r="C532" s="383"/>
      <c r="D532" s="276" t="s">
        <v>2476</v>
      </c>
      <c r="E532" s="278" t="s">
        <v>1501</v>
      </c>
      <c r="F532" s="381"/>
      <c r="G532" s="259">
        <v>0</v>
      </c>
      <c r="H532" s="260">
        <v>0.7</v>
      </c>
    </row>
    <row r="533" spans="1:8" ht="12.75" customHeight="1" x14ac:dyDescent="0.2">
      <c r="A533" s="381"/>
      <c r="B533" s="382"/>
      <c r="C533" s="383"/>
      <c r="D533" s="276" t="s">
        <v>2477</v>
      </c>
      <c r="E533" s="278" t="s">
        <v>1501</v>
      </c>
      <c r="F533" s="381"/>
      <c r="G533" s="259">
        <v>0</v>
      </c>
      <c r="H533" s="260">
        <v>0.7</v>
      </c>
    </row>
    <row r="534" spans="1:8" x14ac:dyDescent="0.2">
      <c r="A534" s="381"/>
      <c r="B534" s="382"/>
      <c r="C534" s="383"/>
      <c r="D534" s="276" t="s">
        <v>2478</v>
      </c>
      <c r="E534" s="266" t="s">
        <v>2236</v>
      </c>
      <c r="F534" s="381"/>
      <c r="G534" s="259">
        <v>0</v>
      </c>
      <c r="H534" s="260">
        <v>0.7</v>
      </c>
    </row>
    <row r="535" spans="1:8" ht="12.75" customHeight="1" x14ac:dyDescent="0.2">
      <c r="A535" s="381"/>
      <c r="B535" s="382"/>
      <c r="C535" s="383"/>
      <c r="D535" s="276" t="s">
        <v>2479</v>
      </c>
      <c r="E535" s="278" t="s">
        <v>1501</v>
      </c>
      <c r="F535" s="381"/>
      <c r="G535" s="259">
        <v>0</v>
      </c>
      <c r="H535" s="260">
        <v>0.7</v>
      </c>
    </row>
    <row r="536" spans="1:8" ht="12.75" customHeight="1" x14ac:dyDescent="0.2">
      <c r="A536" s="381"/>
      <c r="B536" s="382"/>
      <c r="C536" s="383"/>
      <c r="D536" s="276" t="s">
        <v>2480</v>
      </c>
      <c r="E536" s="278" t="s">
        <v>1501</v>
      </c>
      <c r="F536" s="381"/>
      <c r="G536" s="259">
        <v>0</v>
      </c>
      <c r="H536" s="260">
        <v>0.7</v>
      </c>
    </row>
    <row r="537" spans="1:8" ht="12.75" customHeight="1" x14ac:dyDescent="0.2">
      <c r="A537" s="381"/>
      <c r="B537" s="382"/>
      <c r="C537" s="383"/>
      <c r="D537" s="276" t="s">
        <v>2481</v>
      </c>
      <c r="E537" s="278" t="s">
        <v>1501</v>
      </c>
      <c r="F537" s="381"/>
      <c r="G537" s="259">
        <v>0</v>
      </c>
      <c r="H537" s="260">
        <v>0.7</v>
      </c>
    </row>
    <row r="538" spans="1:8" ht="12.75" customHeight="1" x14ac:dyDescent="0.2">
      <c r="A538" s="381"/>
      <c r="B538" s="382"/>
      <c r="C538" s="383"/>
      <c r="D538" s="276" t="s">
        <v>2482</v>
      </c>
      <c r="E538" s="278" t="s">
        <v>1501</v>
      </c>
      <c r="F538" s="381"/>
      <c r="G538" s="259">
        <v>0</v>
      </c>
      <c r="H538" s="260">
        <v>0.7</v>
      </c>
    </row>
    <row r="539" spans="1:8" ht="12.75" customHeight="1" x14ac:dyDescent="0.2">
      <c r="A539" s="381"/>
      <c r="B539" s="382"/>
      <c r="C539" s="383"/>
      <c r="D539" s="276" t="s">
        <v>2483</v>
      </c>
      <c r="E539" s="278" t="s">
        <v>1501</v>
      </c>
      <c r="F539" s="381"/>
      <c r="G539" s="259">
        <v>0</v>
      </c>
      <c r="H539" s="260">
        <v>0.7</v>
      </c>
    </row>
    <row r="540" spans="1:8" ht="12.75" customHeight="1" x14ac:dyDescent="0.2">
      <c r="A540" s="381"/>
      <c r="B540" s="382"/>
      <c r="C540" s="383"/>
      <c r="D540" s="276" t="s">
        <v>2484</v>
      </c>
      <c r="E540" s="278" t="s">
        <v>1501</v>
      </c>
      <c r="F540" s="381"/>
      <c r="G540" s="259">
        <v>0</v>
      </c>
      <c r="H540" s="260">
        <v>0.7</v>
      </c>
    </row>
    <row r="541" spans="1:8" ht="12.75" customHeight="1" x14ac:dyDescent="0.2">
      <c r="A541" s="381"/>
      <c r="B541" s="382"/>
      <c r="C541" s="383"/>
      <c r="D541" s="276" t="s">
        <v>2485</v>
      </c>
      <c r="E541" s="278" t="s">
        <v>1501</v>
      </c>
      <c r="F541" s="381"/>
      <c r="G541" s="259">
        <v>0</v>
      </c>
      <c r="H541" s="260">
        <v>0.7</v>
      </c>
    </row>
    <row r="542" spans="1:8" ht="12.75" customHeight="1" x14ac:dyDescent="0.2">
      <c r="A542" s="381"/>
      <c r="B542" s="382"/>
      <c r="C542" s="383"/>
      <c r="D542" s="276" t="s">
        <v>2486</v>
      </c>
      <c r="E542" s="278" t="s">
        <v>1501</v>
      </c>
      <c r="F542" s="381"/>
      <c r="G542" s="259">
        <v>0</v>
      </c>
      <c r="H542" s="260">
        <v>0.7</v>
      </c>
    </row>
    <row r="543" spans="1:8" ht="12.75" customHeight="1" x14ac:dyDescent="0.2">
      <c r="A543" s="381"/>
      <c r="B543" s="382"/>
      <c r="C543" s="383"/>
      <c r="D543" s="276" t="s">
        <v>2487</v>
      </c>
      <c r="E543" s="278" t="s">
        <v>1501</v>
      </c>
      <c r="F543" s="381"/>
      <c r="G543" s="259">
        <v>0</v>
      </c>
      <c r="H543" s="260">
        <v>0.7</v>
      </c>
    </row>
    <row r="544" spans="1:8" ht="12.75" customHeight="1" x14ac:dyDescent="0.2">
      <c r="A544" s="381"/>
      <c r="B544" s="382"/>
      <c r="C544" s="383"/>
      <c r="D544" s="276" t="s">
        <v>2488</v>
      </c>
      <c r="E544" s="278" t="s">
        <v>1501</v>
      </c>
      <c r="F544" s="381"/>
      <c r="G544" s="259">
        <v>0</v>
      </c>
      <c r="H544" s="260">
        <v>0.7</v>
      </c>
    </row>
    <row r="545" spans="1:8" ht="12.75" customHeight="1" x14ac:dyDescent="0.2">
      <c r="A545" s="381">
        <v>340</v>
      </c>
      <c r="B545" s="382" t="s">
        <v>2278</v>
      </c>
      <c r="C545" s="383" t="s">
        <v>1757</v>
      </c>
      <c r="D545" s="276" t="s">
        <v>2489</v>
      </c>
      <c r="E545" s="278" t="s">
        <v>1501</v>
      </c>
      <c r="F545" s="381">
        <v>10</v>
      </c>
      <c r="G545" s="259">
        <v>0</v>
      </c>
      <c r="H545" s="260">
        <v>0.7</v>
      </c>
    </row>
    <row r="546" spans="1:8" ht="12.75" customHeight="1" x14ac:dyDescent="0.2">
      <c r="A546" s="381"/>
      <c r="B546" s="382"/>
      <c r="C546" s="383"/>
      <c r="D546" s="276" t="s">
        <v>2490</v>
      </c>
      <c r="E546" s="278" t="s">
        <v>1501</v>
      </c>
      <c r="F546" s="381"/>
      <c r="G546" s="259">
        <v>0</v>
      </c>
      <c r="H546" s="260">
        <v>0.7</v>
      </c>
    </row>
    <row r="547" spans="1:8" ht="12.75" customHeight="1" x14ac:dyDescent="0.2">
      <c r="A547" s="381"/>
      <c r="B547" s="382"/>
      <c r="C547" s="383"/>
      <c r="D547" s="276" t="s">
        <v>2491</v>
      </c>
      <c r="E547" s="278" t="s">
        <v>1501</v>
      </c>
      <c r="F547" s="381"/>
      <c r="G547" s="259">
        <v>0</v>
      </c>
      <c r="H547" s="260">
        <v>0.7</v>
      </c>
    </row>
    <row r="548" spans="1:8" ht="12.75" customHeight="1" x14ac:dyDescent="0.2">
      <c r="A548" s="381"/>
      <c r="B548" s="382"/>
      <c r="C548" s="383"/>
      <c r="D548" s="276" t="s">
        <v>2492</v>
      </c>
      <c r="E548" s="278" t="s">
        <v>1501</v>
      </c>
      <c r="F548" s="381"/>
      <c r="G548" s="259">
        <v>0</v>
      </c>
      <c r="H548" s="260">
        <v>0.7</v>
      </c>
    </row>
    <row r="549" spans="1:8" ht="12.75" customHeight="1" x14ac:dyDescent="0.2">
      <c r="A549" s="381"/>
      <c r="B549" s="382"/>
      <c r="C549" s="383"/>
      <c r="D549" s="276" t="s">
        <v>2493</v>
      </c>
      <c r="E549" s="278" t="s">
        <v>1501</v>
      </c>
      <c r="F549" s="381"/>
      <c r="G549" s="259">
        <v>0</v>
      </c>
      <c r="H549" s="260">
        <v>0.7</v>
      </c>
    </row>
    <row r="550" spans="1:8" ht="12.75" customHeight="1" x14ac:dyDescent="0.2">
      <c r="A550" s="381"/>
      <c r="B550" s="382"/>
      <c r="C550" s="383"/>
      <c r="D550" s="276" t="s">
        <v>2494</v>
      </c>
      <c r="E550" s="278" t="s">
        <v>1501</v>
      </c>
      <c r="F550" s="381"/>
      <c r="G550" s="259">
        <v>0</v>
      </c>
      <c r="H550" s="260">
        <v>0.7</v>
      </c>
    </row>
    <row r="551" spans="1:8" ht="12.75" customHeight="1" x14ac:dyDescent="0.2">
      <c r="A551" s="381"/>
      <c r="B551" s="382"/>
      <c r="C551" s="383"/>
      <c r="D551" s="276" t="s">
        <v>2495</v>
      </c>
      <c r="E551" s="278" t="s">
        <v>1501</v>
      </c>
      <c r="F551" s="381"/>
      <c r="G551" s="259">
        <v>0</v>
      </c>
      <c r="H551" s="260">
        <v>0.7</v>
      </c>
    </row>
    <row r="552" spans="1:8" ht="12.75" customHeight="1" x14ac:dyDescent="0.2">
      <c r="A552" s="381"/>
      <c r="B552" s="382"/>
      <c r="C552" s="383"/>
      <c r="D552" s="276" t="s">
        <v>2496</v>
      </c>
      <c r="E552" s="278" t="s">
        <v>1501</v>
      </c>
      <c r="F552" s="381"/>
      <c r="G552" s="259">
        <v>0</v>
      </c>
      <c r="H552" s="260">
        <v>0.7</v>
      </c>
    </row>
    <row r="553" spans="1:8" ht="12.75" customHeight="1" x14ac:dyDescent="0.2">
      <c r="A553" s="381"/>
      <c r="B553" s="382"/>
      <c r="C553" s="383"/>
      <c r="D553" s="276" t="s">
        <v>2497</v>
      </c>
      <c r="E553" s="278" t="s">
        <v>1501</v>
      </c>
      <c r="F553" s="381"/>
      <c r="G553" s="259">
        <v>0</v>
      </c>
      <c r="H553" s="260">
        <v>0.7</v>
      </c>
    </row>
    <row r="554" spans="1:8" ht="12.75" customHeight="1" x14ac:dyDescent="0.2">
      <c r="A554" s="381"/>
      <c r="B554" s="382"/>
      <c r="C554" s="383"/>
      <c r="D554" s="276" t="s">
        <v>2498</v>
      </c>
      <c r="E554" s="278" t="s">
        <v>1501</v>
      </c>
      <c r="F554" s="381"/>
      <c r="G554" s="259">
        <v>0</v>
      </c>
      <c r="H554" s="260">
        <v>0.7</v>
      </c>
    </row>
    <row r="555" spans="1:8" ht="12.75" customHeight="1" x14ac:dyDescent="0.2">
      <c r="A555" s="381">
        <v>341</v>
      </c>
      <c r="B555" s="382" t="s">
        <v>2278</v>
      </c>
      <c r="C555" s="383" t="s">
        <v>1757</v>
      </c>
      <c r="D555" s="276" t="s">
        <v>2499</v>
      </c>
      <c r="E555" s="278" t="s">
        <v>2231</v>
      </c>
      <c r="F555" s="381">
        <v>25</v>
      </c>
      <c r="G555" s="259">
        <v>0</v>
      </c>
      <c r="H555" s="260">
        <v>0.7</v>
      </c>
    </row>
    <row r="556" spans="1:8" ht="12.75" customHeight="1" x14ac:dyDescent="0.2">
      <c r="A556" s="381"/>
      <c r="B556" s="382"/>
      <c r="C556" s="383"/>
      <c r="D556" s="276" t="s">
        <v>2500</v>
      </c>
      <c r="E556" s="278" t="s">
        <v>2231</v>
      </c>
      <c r="F556" s="381"/>
      <c r="G556" s="259">
        <v>0</v>
      </c>
      <c r="H556" s="260">
        <v>0.7</v>
      </c>
    </row>
    <row r="557" spans="1:8" ht="12.75" customHeight="1" x14ac:dyDescent="0.2">
      <c r="A557" s="381"/>
      <c r="B557" s="382"/>
      <c r="C557" s="383"/>
      <c r="D557" s="276" t="s">
        <v>2501</v>
      </c>
      <c r="E557" s="278" t="s">
        <v>2231</v>
      </c>
      <c r="F557" s="381"/>
      <c r="G557" s="259">
        <v>0</v>
      </c>
      <c r="H557" s="260">
        <v>0.7</v>
      </c>
    </row>
    <row r="558" spans="1:8" ht="12.75" customHeight="1" x14ac:dyDescent="0.2">
      <c r="A558" s="381"/>
      <c r="B558" s="382"/>
      <c r="C558" s="383"/>
      <c r="D558" s="276" t="s">
        <v>2502</v>
      </c>
      <c r="E558" s="278" t="s">
        <v>2231</v>
      </c>
      <c r="F558" s="381"/>
      <c r="G558" s="259">
        <v>0</v>
      </c>
      <c r="H558" s="260">
        <v>0.7</v>
      </c>
    </row>
    <row r="559" spans="1:8" ht="12.75" customHeight="1" x14ac:dyDescent="0.2">
      <c r="A559" s="381"/>
      <c r="B559" s="382"/>
      <c r="C559" s="383"/>
      <c r="D559" s="276" t="s">
        <v>2503</v>
      </c>
      <c r="E559" s="278" t="s">
        <v>2231</v>
      </c>
      <c r="F559" s="381"/>
      <c r="G559" s="259">
        <v>0</v>
      </c>
      <c r="H559" s="260">
        <v>0.7</v>
      </c>
    </row>
    <row r="560" spans="1:8" ht="12.75" customHeight="1" x14ac:dyDescent="0.2">
      <c r="A560" s="381"/>
      <c r="B560" s="382"/>
      <c r="C560" s="383"/>
      <c r="D560" s="276" t="s">
        <v>2504</v>
      </c>
      <c r="E560" s="278" t="s">
        <v>2231</v>
      </c>
      <c r="F560" s="381"/>
      <c r="G560" s="259">
        <v>0</v>
      </c>
      <c r="H560" s="260">
        <v>0.7</v>
      </c>
    </row>
    <row r="561" spans="1:8" ht="12.75" customHeight="1" x14ac:dyDescent="0.2">
      <c r="A561" s="381"/>
      <c r="B561" s="382"/>
      <c r="C561" s="383"/>
      <c r="D561" s="276" t="s">
        <v>2505</v>
      </c>
      <c r="E561" s="278" t="s">
        <v>2231</v>
      </c>
      <c r="F561" s="381"/>
      <c r="G561" s="259">
        <v>0</v>
      </c>
      <c r="H561" s="260">
        <v>0.7</v>
      </c>
    </row>
    <row r="562" spans="1:8" ht="12.75" customHeight="1" x14ac:dyDescent="0.2">
      <c r="A562" s="381"/>
      <c r="B562" s="382"/>
      <c r="C562" s="383"/>
      <c r="D562" s="276" t="s">
        <v>2506</v>
      </c>
      <c r="E562" s="278" t="s">
        <v>2231</v>
      </c>
      <c r="F562" s="381"/>
      <c r="G562" s="259">
        <v>0</v>
      </c>
      <c r="H562" s="260">
        <v>0.7</v>
      </c>
    </row>
    <row r="563" spans="1:8" ht="12.75" customHeight="1" x14ac:dyDescent="0.2">
      <c r="A563" s="381"/>
      <c r="B563" s="382"/>
      <c r="C563" s="383"/>
      <c r="D563" s="276" t="s">
        <v>2507</v>
      </c>
      <c r="E563" s="278" t="s">
        <v>2231</v>
      </c>
      <c r="F563" s="381"/>
      <c r="G563" s="259">
        <v>0</v>
      </c>
      <c r="H563" s="260">
        <v>0.7</v>
      </c>
    </row>
    <row r="564" spans="1:8" ht="12.75" customHeight="1" x14ac:dyDescent="0.2">
      <c r="A564" s="381"/>
      <c r="B564" s="382"/>
      <c r="C564" s="383"/>
      <c r="D564" s="276" t="s">
        <v>2508</v>
      </c>
      <c r="E564" s="278" t="s">
        <v>2231</v>
      </c>
      <c r="F564" s="381"/>
      <c r="G564" s="259">
        <v>0</v>
      </c>
      <c r="H564" s="260">
        <v>0.7</v>
      </c>
    </row>
    <row r="565" spans="1:8" ht="12.75" customHeight="1" x14ac:dyDescent="0.2">
      <c r="A565" s="381"/>
      <c r="B565" s="382"/>
      <c r="C565" s="383"/>
      <c r="D565" s="276" t="s">
        <v>2509</v>
      </c>
      <c r="E565" s="278" t="s">
        <v>2231</v>
      </c>
      <c r="F565" s="381"/>
      <c r="G565" s="259">
        <v>0</v>
      </c>
      <c r="H565" s="260">
        <v>0.7</v>
      </c>
    </row>
    <row r="566" spans="1:8" ht="12.75" customHeight="1" x14ac:dyDescent="0.2">
      <c r="A566" s="381"/>
      <c r="B566" s="382"/>
      <c r="C566" s="383"/>
      <c r="D566" s="276" t="s">
        <v>2510</v>
      </c>
      <c r="E566" s="278" t="s">
        <v>2231</v>
      </c>
      <c r="F566" s="381"/>
      <c r="G566" s="259">
        <v>0</v>
      </c>
      <c r="H566" s="260">
        <v>0.7</v>
      </c>
    </row>
    <row r="567" spans="1:8" ht="12.75" customHeight="1" x14ac:dyDescent="0.2">
      <c r="A567" s="381"/>
      <c r="B567" s="382"/>
      <c r="C567" s="383"/>
      <c r="D567" s="276" t="s">
        <v>2511</v>
      </c>
      <c r="E567" s="278" t="s">
        <v>2231</v>
      </c>
      <c r="F567" s="381"/>
      <c r="G567" s="259">
        <v>0</v>
      </c>
      <c r="H567" s="260">
        <v>0.7</v>
      </c>
    </row>
    <row r="568" spans="1:8" ht="12.75" customHeight="1" x14ac:dyDescent="0.2">
      <c r="A568" s="381"/>
      <c r="B568" s="382"/>
      <c r="C568" s="383"/>
      <c r="D568" s="276" t="s">
        <v>2512</v>
      </c>
      <c r="E568" s="278" t="s">
        <v>2231</v>
      </c>
      <c r="F568" s="381"/>
      <c r="G568" s="259">
        <v>0</v>
      </c>
      <c r="H568" s="260">
        <v>0.7</v>
      </c>
    </row>
    <row r="569" spans="1:8" ht="12.75" customHeight="1" x14ac:dyDescent="0.2">
      <c r="A569" s="381"/>
      <c r="B569" s="382"/>
      <c r="C569" s="383"/>
      <c r="D569" s="276" t="s">
        <v>2513</v>
      </c>
      <c r="E569" s="278" t="s">
        <v>2231</v>
      </c>
      <c r="F569" s="381"/>
      <c r="G569" s="259">
        <v>0</v>
      </c>
      <c r="H569" s="260">
        <v>0.7</v>
      </c>
    </row>
    <row r="570" spans="1:8" ht="12.75" customHeight="1" x14ac:dyDescent="0.2">
      <c r="A570" s="381"/>
      <c r="B570" s="382"/>
      <c r="C570" s="383"/>
      <c r="D570" s="276" t="s">
        <v>2514</v>
      </c>
      <c r="E570" s="278" t="s">
        <v>2231</v>
      </c>
      <c r="F570" s="381"/>
      <c r="G570" s="259">
        <v>0</v>
      </c>
      <c r="H570" s="260">
        <v>0.7</v>
      </c>
    </row>
    <row r="571" spans="1:8" ht="12.75" customHeight="1" x14ac:dyDescent="0.2">
      <c r="A571" s="381"/>
      <c r="B571" s="382"/>
      <c r="C571" s="383"/>
      <c r="D571" s="276" t="s">
        <v>2515</v>
      </c>
      <c r="E571" s="278" t="s">
        <v>2231</v>
      </c>
      <c r="F571" s="381"/>
      <c r="G571" s="259">
        <v>0</v>
      </c>
      <c r="H571" s="260">
        <v>0.7</v>
      </c>
    </row>
    <row r="572" spans="1:8" ht="12.75" customHeight="1" x14ac:dyDescent="0.2">
      <c r="A572" s="381"/>
      <c r="B572" s="382"/>
      <c r="C572" s="383"/>
      <c r="D572" s="276" t="s">
        <v>2516</v>
      </c>
      <c r="E572" s="278" t="s">
        <v>2231</v>
      </c>
      <c r="F572" s="381"/>
      <c r="G572" s="259">
        <v>0</v>
      </c>
      <c r="H572" s="260">
        <v>0.7</v>
      </c>
    </row>
    <row r="573" spans="1:8" ht="12.75" customHeight="1" x14ac:dyDescent="0.2">
      <c r="A573" s="381"/>
      <c r="B573" s="382"/>
      <c r="C573" s="383"/>
      <c r="D573" s="276" t="s">
        <v>2517</v>
      </c>
      <c r="E573" s="278" t="s">
        <v>2231</v>
      </c>
      <c r="F573" s="381"/>
      <c r="G573" s="259">
        <v>0</v>
      </c>
      <c r="H573" s="260">
        <v>0.7</v>
      </c>
    </row>
    <row r="574" spans="1:8" ht="12.75" customHeight="1" x14ac:dyDescent="0.2">
      <c r="A574" s="381"/>
      <c r="B574" s="382"/>
      <c r="C574" s="383"/>
      <c r="D574" s="276" t="s">
        <v>2518</v>
      </c>
      <c r="E574" s="278" t="s">
        <v>2231</v>
      </c>
      <c r="F574" s="381"/>
      <c r="G574" s="259">
        <v>0</v>
      </c>
      <c r="H574" s="260">
        <v>0.7</v>
      </c>
    </row>
    <row r="575" spans="1:8" ht="12.75" customHeight="1" x14ac:dyDescent="0.2">
      <c r="A575" s="381"/>
      <c r="B575" s="382"/>
      <c r="C575" s="383"/>
      <c r="D575" s="276" t="s">
        <v>2519</v>
      </c>
      <c r="E575" s="278" t="s">
        <v>2231</v>
      </c>
      <c r="F575" s="381"/>
      <c r="G575" s="259">
        <v>0</v>
      </c>
      <c r="H575" s="260">
        <v>0.7</v>
      </c>
    </row>
    <row r="576" spans="1:8" ht="12.75" customHeight="1" x14ac:dyDescent="0.2">
      <c r="A576" s="381"/>
      <c r="B576" s="382"/>
      <c r="C576" s="383"/>
      <c r="D576" s="276" t="s">
        <v>2520</v>
      </c>
      <c r="E576" s="278" t="s">
        <v>2231</v>
      </c>
      <c r="F576" s="381"/>
      <c r="G576" s="259">
        <v>0</v>
      </c>
      <c r="H576" s="260">
        <v>0.7</v>
      </c>
    </row>
    <row r="577" spans="1:8" ht="12.75" customHeight="1" x14ac:dyDescent="0.2">
      <c r="A577" s="381"/>
      <c r="B577" s="382"/>
      <c r="C577" s="383"/>
      <c r="D577" s="276" t="s">
        <v>2521</v>
      </c>
      <c r="E577" s="278" t="s">
        <v>2231</v>
      </c>
      <c r="F577" s="381"/>
      <c r="G577" s="259">
        <v>0</v>
      </c>
      <c r="H577" s="260">
        <v>0.7</v>
      </c>
    </row>
    <row r="578" spans="1:8" ht="12.75" customHeight="1" x14ac:dyDescent="0.2">
      <c r="A578" s="381"/>
      <c r="B578" s="382"/>
      <c r="C578" s="383"/>
      <c r="D578" s="276" t="s">
        <v>2522</v>
      </c>
      <c r="E578" s="278" t="s">
        <v>2231</v>
      </c>
      <c r="F578" s="381"/>
      <c r="G578" s="259">
        <v>0</v>
      </c>
      <c r="H578" s="260">
        <v>0.7</v>
      </c>
    </row>
    <row r="579" spans="1:8" ht="12.75" customHeight="1" x14ac:dyDescent="0.2">
      <c r="A579" s="381"/>
      <c r="B579" s="382"/>
      <c r="C579" s="383"/>
      <c r="D579" s="276" t="s">
        <v>2523</v>
      </c>
      <c r="E579" s="278" t="s">
        <v>2231</v>
      </c>
      <c r="F579" s="381"/>
      <c r="G579" s="259">
        <v>0</v>
      </c>
      <c r="H579" s="260">
        <v>0.7</v>
      </c>
    </row>
    <row r="580" spans="1:8" ht="12.75" customHeight="1" x14ac:dyDescent="0.2">
      <c r="A580" s="381">
        <v>342</v>
      </c>
      <c r="B580" s="382" t="s">
        <v>2278</v>
      </c>
      <c r="C580" s="383" t="s">
        <v>1757</v>
      </c>
      <c r="D580" s="276" t="s">
        <v>2524</v>
      </c>
      <c r="E580" s="278" t="s">
        <v>2231</v>
      </c>
      <c r="F580" s="381">
        <v>25</v>
      </c>
      <c r="G580" s="259">
        <v>0</v>
      </c>
      <c r="H580" s="260">
        <v>0.7</v>
      </c>
    </row>
    <row r="581" spans="1:8" ht="12.75" customHeight="1" x14ac:dyDescent="0.2">
      <c r="A581" s="381"/>
      <c r="B581" s="382"/>
      <c r="C581" s="383"/>
      <c r="D581" s="276" t="s">
        <v>2525</v>
      </c>
      <c r="E581" s="278" t="s">
        <v>2231</v>
      </c>
      <c r="F581" s="381"/>
      <c r="G581" s="259">
        <v>0</v>
      </c>
      <c r="H581" s="260">
        <v>0.7</v>
      </c>
    </row>
    <row r="582" spans="1:8" ht="12.75" customHeight="1" x14ac:dyDescent="0.2">
      <c r="A582" s="381"/>
      <c r="B582" s="382"/>
      <c r="C582" s="383"/>
      <c r="D582" s="276" t="s">
        <v>2526</v>
      </c>
      <c r="E582" s="278" t="s">
        <v>2231</v>
      </c>
      <c r="F582" s="381"/>
      <c r="G582" s="259">
        <v>0</v>
      </c>
      <c r="H582" s="260">
        <v>0.7</v>
      </c>
    </row>
    <row r="583" spans="1:8" ht="12.75" customHeight="1" x14ac:dyDescent="0.2">
      <c r="A583" s="381"/>
      <c r="B583" s="382"/>
      <c r="C583" s="383"/>
      <c r="D583" s="276" t="s">
        <v>2527</v>
      </c>
      <c r="E583" s="278" t="s">
        <v>2231</v>
      </c>
      <c r="F583" s="381"/>
      <c r="G583" s="259">
        <v>0</v>
      </c>
      <c r="H583" s="260">
        <v>0.7</v>
      </c>
    </row>
    <row r="584" spans="1:8" ht="12.75" customHeight="1" x14ac:dyDescent="0.2">
      <c r="A584" s="381"/>
      <c r="B584" s="382"/>
      <c r="C584" s="383"/>
      <c r="D584" s="276" t="s">
        <v>2528</v>
      </c>
      <c r="E584" s="278" t="s">
        <v>2231</v>
      </c>
      <c r="F584" s="381"/>
      <c r="G584" s="259">
        <v>0</v>
      </c>
      <c r="H584" s="260">
        <v>0.7</v>
      </c>
    </row>
    <row r="585" spans="1:8" ht="12.75" customHeight="1" x14ac:dyDescent="0.2">
      <c r="A585" s="381"/>
      <c r="B585" s="382"/>
      <c r="C585" s="383"/>
      <c r="D585" s="276" t="s">
        <v>2529</v>
      </c>
      <c r="E585" s="278" t="s">
        <v>2231</v>
      </c>
      <c r="F585" s="381"/>
      <c r="G585" s="259">
        <v>0</v>
      </c>
      <c r="H585" s="260">
        <v>0.7</v>
      </c>
    </row>
    <row r="586" spans="1:8" ht="12.75" customHeight="1" x14ac:dyDescent="0.2">
      <c r="A586" s="381"/>
      <c r="B586" s="382"/>
      <c r="C586" s="383"/>
      <c r="D586" s="276" t="s">
        <v>2530</v>
      </c>
      <c r="E586" s="278" t="s">
        <v>2231</v>
      </c>
      <c r="F586" s="381"/>
      <c r="G586" s="259">
        <v>0</v>
      </c>
      <c r="H586" s="260">
        <v>0.7</v>
      </c>
    </row>
    <row r="587" spans="1:8" ht="12.75" customHeight="1" x14ac:dyDescent="0.2">
      <c r="A587" s="381"/>
      <c r="B587" s="382"/>
      <c r="C587" s="383"/>
      <c r="D587" s="276" t="s">
        <v>2531</v>
      </c>
      <c r="E587" s="278" t="s">
        <v>2231</v>
      </c>
      <c r="F587" s="381"/>
      <c r="G587" s="259">
        <v>0</v>
      </c>
      <c r="H587" s="260">
        <v>0.7</v>
      </c>
    </row>
    <row r="588" spans="1:8" ht="12.75" customHeight="1" x14ac:dyDescent="0.2">
      <c r="A588" s="381"/>
      <c r="B588" s="382"/>
      <c r="C588" s="383"/>
      <c r="D588" s="276" t="s">
        <v>2532</v>
      </c>
      <c r="E588" s="278" t="s">
        <v>2231</v>
      </c>
      <c r="F588" s="381"/>
      <c r="G588" s="259">
        <v>0</v>
      </c>
      <c r="H588" s="260">
        <v>0.7</v>
      </c>
    </row>
    <row r="589" spans="1:8" ht="12.75" customHeight="1" x14ac:dyDescent="0.2">
      <c r="A589" s="381"/>
      <c r="B589" s="382"/>
      <c r="C589" s="383"/>
      <c r="D589" s="276" t="s">
        <v>2533</v>
      </c>
      <c r="E589" s="278" t="s">
        <v>2231</v>
      </c>
      <c r="F589" s="381"/>
      <c r="G589" s="259">
        <v>0</v>
      </c>
      <c r="H589" s="260">
        <v>0.7</v>
      </c>
    </row>
    <row r="590" spans="1:8" ht="12.75" customHeight="1" x14ac:dyDescent="0.2">
      <c r="A590" s="381"/>
      <c r="B590" s="382"/>
      <c r="C590" s="383"/>
      <c r="D590" s="276" t="s">
        <v>2534</v>
      </c>
      <c r="E590" s="278" t="s">
        <v>2231</v>
      </c>
      <c r="F590" s="381"/>
      <c r="G590" s="259">
        <v>0</v>
      </c>
      <c r="H590" s="260">
        <v>0.7</v>
      </c>
    </row>
    <row r="591" spans="1:8" ht="12.75" customHeight="1" x14ac:dyDescent="0.2">
      <c r="A591" s="381"/>
      <c r="B591" s="382"/>
      <c r="C591" s="383"/>
      <c r="D591" s="276" t="s">
        <v>2535</v>
      </c>
      <c r="E591" s="278" t="s">
        <v>2231</v>
      </c>
      <c r="F591" s="381"/>
      <c r="G591" s="259">
        <v>0</v>
      </c>
      <c r="H591" s="260">
        <v>0.7</v>
      </c>
    </row>
    <row r="592" spans="1:8" ht="12.75" customHeight="1" x14ac:dyDescent="0.2">
      <c r="A592" s="381"/>
      <c r="B592" s="382"/>
      <c r="C592" s="383"/>
      <c r="D592" s="276" t="s">
        <v>2536</v>
      </c>
      <c r="E592" s="278" t="s">
        <v>2231</v>
      </c>
      <c r="F592" s="381"/>
      <c r="G592" s="259">
        <v>0</v>
      </c>
      <c r="H592" s="260">
        <v>0.7</v>
      </c>
    </row>
    <row r="593" spans="1:8" ht="12.75" customHeight="1" x14ac:dyDescent="0.2">
      <c r="A593" s="381"/>
      <c r="B593" s="382"/>
      <c r="C593" s="383"/>
      <c r="D593" s="276" t="s">
        <v>2537</v>
      </c>
      <c r="E593" s="278" t="s">
        <v>2231</v>
      </c>
      <c r="F593" s="381"/>
      <c r="G593" s="259">
        <v>0</v>
      </c>
      <c r="H593" s="260">
        <v>0.7</v>
      </c>
    </row>
    <row r="594" spans="1:8" ht="12.75" customHeight="1" x14ac:dyDescent="0.2">
      <c r="A594" s="381"/>
      <c r="B594" s="382"/>
      <c r="C594" s="383"/>
      <c r="D594" s="276" t="s">
        <v>2538</v>
      </c>
      <c r="E594" s="278" t="s">
        <v>2231</v>
      </c>
      <c r="F594" s="381"/>
      <c r="G594" s="259">
        <v>0</v>
      </c>
      <c r="H594" s="260">
        <v>0.7</v>
      </c>
    </row>
    <row r="595" spans="1:8" ht="12.75" customHeight="1" x14ac:dyDescent="0.2">
      <c r="A595" s="381"/>
      <c r="B595" s="382"/>
      <c r="C595" s="383"/>
      <c r="D595" s="276" t="s">
        <v>2539</v>
      </c>
      <c r="E595" s="278" t="s">
        <v>2231</v>
      </c>
      <c r="F595" s="381"/>
      <c r="G595" s="259">
        <v>0</v>
      </c>
      <c r="H595" s="260">
        <v>0.7</v>
      </c>
    </row>
    <row r="596" spans="1:8" ht="12.75" customHeight="1" x14ac:dyDescent="0.2">
      <c r="A596" s="381"/>
      <c r="B596" s="382"/>
      <c r="C596" s="383"/>
      <c r="D596" s="276" t="s">
        <v>2540</v>
      </c>
      <c r="E596" s="278" t="s">
        <v>2231</v>
      </c>
      <c r="F596" s="381"/>
      <c r="G596" s="259">
        <v>0</v>
      </c>
      <c r="H596" s="260">
        <v>0.7</v>
      </c>
    </row>
    <row r="597" spans="1:8" ht="12.75" customHeight="1" x14ac:dyDescent="0.2">
      <c r="A597" s="381"/>
      <c r="B597" s="382"/>
      <c r="C597" s="383"/>
      <c r="D597" s="276" t="s">
        <v>2541</v>
      </c>
      <c r="E597" s="278" t="s">
        <v>2231</v>
      </c>
      <c r="F597" s="381"/>
      <c r="G597" s="259">
        <v>0</v>
      </c>
      <c r="H597" s="260">
        <v>0.7</v>
      </c>
    </row>
    <row r="598" spans="1:8" ht="12.75" customHeight="1" x14ac:dyDescent="0.2">
      <c r="A598" s="381"/>
      <c r="B598" s="382"/>
      <c r="C598" s="383"/>
      <c r="D598" s="276" t="s">
        <v>2542</v>
      </c>
      <c r="E598" s="278" t="s">
        <v>2231</v>
      </c>
      <c r="F598" s="381"/>
      <c r="G598" s="259">
        <v>0</v>
      </c>
      <c r="H598" s="260">
        <v>0.7</v>
      </c>
    </row>
    <row r="599" spans="1:8" ht="12.75" customHeight="1" x14ac:dyDescent="0.2">
      <c r="A599" s="381"/>
      <c r="B599" s="382"/>
      <c r="C599" s="383"/>
      <c r="D599" s="276" t="s">
        <v>2543</v>
      </c>
      <c r="E599" s="278" t="s">
        <v>2231</v>
      </c>
      <c r="F599" s="381"/>
      <c r="G599" s="259">
        <v>0</v>
      </c>
      <c r="H599" s="260">
        <v>0.7</v>
      </c>
    </row>
    <row r="600" spans="1:8" ht="12.75" customHeight="1" x14ac:dyDescent="0.2">
      <c r="A600" s="381"/>
      <c r="B600" s="382"/>
      <c r="C600" s="383"/>
      <c r="D600" s="276" t="s">
        <v>2544</v>
      </c>
      <c r="E600" s="278" t="s">
        <v>2231</v>
      </c>
      <c r="F600" s="381"/>
      <c r="G600" s="259">
        <v>0</v>
      </c>
      <c r="H600" s="260">
        <v>0.7</v>
      </c>
    </row>
    <row r="601" spans="1:8" ht="12.75" customHeight="1" x14ac:dyDescent="0.2">
      <c r="A601" s="381"/>
      <c r="B601" s="382"/>
      <c r="C601" s="383"/>
      <c r="D601" s="276" t="s">
        <v>2545</v>
      </c>
      <c r="E601" s="278" t="s">
        <v>2231</v>
      </c>
      <c r="F601" s="381"/>
      <c r="G601" s="259">
        <v>0</v>
      </c>
      <c r="H601" s="260">
        <v>0.7</v>
      </c>
    </row>
    <row r="602" spans="1:8" ht="12.75" customHeight="1" x14ac:dyDescent="0.2">
      <c r="A602" s="381"/>
      <c r="B602" s="382"/>
      <c r="C602" s="383"/>
      <c r="D602" s="276" t="s">
        <v>2546</v>
      </c>
      <c r="E602" s="278" t="s">
        <v>2231</v>
      </c>
      <c r="F602" s="381"/>
      <c r="G602" s="259">
        <v>0</v>
      </c>
      <c r="H602" s="260">
        <v>0.7</v>
      </c>
    </row>
    <row r="603" spans="1:8" ht="12.75" customHeight="1" x14ac:dyDescent="0.2">
      <c r="A603" s="381"/>
      <c r="B603" s="382"/>
      <c r="C603" s="383"/>
      <c r="D603" s="276" t="s">
        <v>2547</v>
      </c>
      <c r="E603" s="278" t="s">
        <v>2231</v>
      </c>
      <c r="F603" s="381"/>
      <c r="G603" s="259">
        <v>0</v>
      </c>
      <c r="H603" s="260">
        <v>0.7</v>
      </c>
    </row>
    <row r="604" spans="1:8" ht="12.75" customHeight="1" x14ac:dyDescent="0.2">
      <c r="A604" s="381"/>
      <c r="B604" s="382"/>
      <c r="C604" s="383"/>
      <c r="D604" s="276" t="s">
        <v>2548</v>
      </c>
      <c r="E604" s="278" t="s">
        <v>2231</v>
      </c>
      <c r="F604" s="381"/>
      <c r="G604" s="259">
        <v>0</v>
      </c>
      <c r="H604" s="260">
        <v>0.7</v>
      </c>
    </row>
    <row r="605" spans="1:8" ht="35.25" customHeight="1" x14ac:dyDescent="0.2">
      <c r="A605" s="271">
        <v>343</v>
      </c>
      <c r="B605" s="279" t="s">
        <v>2549</v>
      </c>
      <c r="C605" s="274" t="s">
        <v>1757</v>
      </c>
      <c r="D605" s="276" t="s">
        <v>2550</v>
      </c>
      <c r="E605" s="278" t="s">
        <v>2231</v>
      </c>
      <c r="F605" s="271">
        <v>5</v>
      </c>
      <c r="G605" s="259">
        <v>0</v>
      </c>
      <c r="H605" s="260">
        <v>4</v>
      </c>
    </row>
    <row r="606" spans="1:8" ht="30" x14ac:dyDescent="0.2">
      <c r="A606" s="271">
        <v>344</v>
      </c>
      <c r="B606" s="279" t="s">
        <v>2551</v>
      </c>
      <c r="C606" s="274" t="s">
        <v>1757</v>
      </c>
      <c r="D606" s="276" t="s">
        <v>2552</v>
      </c>
      <c r="E606" s="278" t="s">
        <v>2231</v>
      </c>
      <c r="F606" s="271">
        <v>15</v>
      </c>
      <c r="G606" s="259">
        <v>0</v>
      </c>
      <c r="H606" s="260">
        <v>12</v>
      </c>
    </row>
    <row r="607" spans="1:8" ht="30.75" customHeight="1" x14ac:dyDescent="0.2">
      <c r="A607" s="271">
        <v>346</v>
      </c>
      <c r="B607" s="274" t="s">
        <v>2553</v>
      </c>
      <c r="C607" s="274" t="s">
        <v>1939</v>
      </c>
      <c r="D607" s="276"/>
      <c r="E607" s="278" t="s">
        <v>2554</v>
      </c>
      <c r="F607" s="271">
        <v>1</v>
      </c>
      <c r="G607" s="259">
        <v>0</v>
      </c>
      <c r="H607" s="260">
        <v>150</v>
      </c>
    </row>
    <row r="608" spans="1:8" s="281" customFormat="1" ht="22.5" customHeight="1" x14ac:dyDescent="0.25">
      <c r="A608" s="388" t="s">
        <v>2555</v>
      </c>
      <c r="B608" s="388"/>
      <c r="C608" s="388"/>
      <c r="D608" s="388"/>
      <c r="E608" s="388"/>
      <c r="F608" s="388"/>
      <c r="G608" s="280">
        <f>SUM(G3:G607)</f>
        <v>0</v>
      </c>
      <c r="H608" s="249">
        <f>SUBTOTAL(9,H1:H607)</f>
        <v>797.6500000000035</v>
      </c>
    </row>
  </sheetData>
  <mergeCells count="50">
    <mergeCell ref="A608:F608"/>
    <mergeCell ref="A555:A579"/>
    <mergeCell ref="B555:B579"/>
    <mergeCell ref="C555:C579"/>
    <mergeCell ref="F555:F579"/>
    <mergeCell ref="A580:A604"/>
    <mergeCell ref="B580:B604"/>
    <mergeCell ref="C580:C604"/>
    <mergeCell ref="F580:F604"/>
    <mergeCell ref="A525:A544"/>
    <mergeCell ref="B525:B544"/>
    <mergeCell ref="C525:C544"/>
    <mergeCell ref="F525:F544"/>
    <mergeCell ref="A545:A554"/>
    <mergeCell ref="B545:B554"/>
    <mergeCell ref="C545:C554"/>
    <mergeCell ref="F545:F554"/>
    <mergeCell ref="A500:A509"/>
    <mergeCell ref="B500:B509"/>
    <mergeCell ref="C500:C509"/>
    <mergeCell ref="F500:F509"/>
    <mergeCell ref="A510:A524"/>
    <mergeCell ref="B510:B524"/>
    <mergeCell ref="C510:C524"/>
    <mergeCell ref="F510:F524"/>
    <mergeCell ref="A445:A469"/>
    <mergeCell ref="B445:B469"/>
    <mergeCell ref="C445:C469"/>
    <mergeCell ref="F445:F469"/>
    <mergeCell ref="A470:A499"/>
    <mergeCell ref="B470:B499"/>
    <mergeCell ref="C470:C499"/>
    <mergeCell ref="F470:F499"/>
    <mergeCell ref="A390:A409"/>
    <mergeCell ref="B390:B409"/>
    <mergeCell ref="C390:C409"/>
    <mergeCell ref="F390:F409"/>
    <mergeCell ref="A410:A444"/>
    <mergeCell ref="B410:B444"/>
    <mergeCell ref="C410:C444"/>
    <mergeCell ref="F410:F444"/>
    <mergeCell ref="A335:A389"/>
    <mergeCell ref="B335:B389"/>
    <mergeCell ref="C335:C389"/>
    <mergeCell ref="F335:F389"/>
    <mergeCell ref="A1:H1"/>
    <mergeCell ref="A333:A334"/>
    <mergeCell ref="B333:B334"/>
    <mergeCell ref="C333:C334"/>
    <mergeCell ref="F333:F334"/>
  </mergeCells>
  <conditionalFormatting sqref="E2 E607:E64689">
    <cfRule type="duplicateValues" dxfId="1" priority="1" stopIfTrue="1"/>
  </conditionalFormatting>
  <conditionalFormatting sqref="E2 E607:E64689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HPVP</vt:lpstr>
      <vt:lpstr>PSNR</vt:lpstr>
      <vt:lpstr>PSNR MMD</vt:lpstr>
      <vt:lpstr>PSER</vt:lpstr>
      <vt:lpstr>PSSR</vt:lpstr>
      <vt:lpstr>PSWR A</vt:lpstr>
      <vt:lpstr>PSWR B1</vt:lpstr>
      <vt:lpstr>PSWR B2</vt:lpstr>
      <vt:lpstr>PSWR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2022-04-25T10:08:57Z</dcterms:modified>
</cp:coreProperties>
</file>