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OCTOBER-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" l="1"/>
  <c r="N28" i="1"/>
  <c r="N27" i="1"/>
  <c r="N26" i="1"/>
  <c r="N25" i="1"/>
  <c r="N24" i="1"/>
</calcChain>
</file>

<file path=xl/sharedStrings.xml><?xml version="1.0" encoding="utf-8"?>
<sst xmlns="http://schemas.openxmlformats.org/spreadsheetml/2006/main" count="278" uniqueCount="141">
  <si>
    <t>TENDER NO.</t>
  </si>
  <si>
    <t>ITEM/ NATURE OF WORK</t>
  </si>
  <si>
    <t>MODE OF TENDER ENQUIRY</t>
  </si>
  <si>
    <t>DATE OF PUBLICATION OF NIT</t>
  </si>
  <si>
    <t>TYPE OF BIDDING (SINGLE /TWO BID SYSTEM)</t>
  </si>
  <si>
    <t>LAST DATE OF RECEIPT OF TENDER</t>
  </si>
  <si>
    <t>NO.OF TNDRS RECD.</t>
  </si>
  <si>
    <t>NOS. AND NAMES OF PARTIES QUALIFIED AFTER TECHNO-COMMERCIAL EVALUATION</t>
  </si>
  <si>
    <t>NOS. AND NAMES OF PARTIES NOT QUALIFIED AFTER TECHNO-COMMERCIAL EVALUATION</t>
  </si>
  <si>
    <t>WHETHER CONTRACT AWARDED TO LOWEST TENDERER / EVALUATED L1</t>
  </si>
  <si>
    <t>CONTRACT NO.</t>
  </si>
  <si>
    <t>CONTRACT DATE</t>
  </si>
  <si>
    <t>NAME OF CONTRACTOR</t>
  </si>
  <si>
    <t>VALUE OF CONTRACT 
(RS. LAKHS)</t>
  </si>
  <si>
    <t xml:space="preserve">SCHEDULE DATE OF COMPLETION </t>
  </si>
  <si>
    <t>REASON FOR SINGLE TENDER</t>
  </si>
  <si>
    <t>NA</t>
  </si>
  <si>
    <t/>
  </si>
  <si>
    <t>OT</t>
  </si>
  <si>
    <t>TWO</t>
  </si>
  <si>
    <t>YES</t>
  </si>
  <si>
    <t>NIL</t>
  </si>
  <si>
    <t>4 NOS.</t>
  </si>
  <si>
    <t xml:space="preserve">DETAILS OF CONTRACTS CONCLUDED DURING THE MONTH </t>
  </si>
  <si>
    <t>TYPE OF BIDDING (SINGLE / TWO BID SYSTEM)</t>
  </si>
  <si>
    <t>NOS. AND NAMES OF PARTIES QUALIFIED AFTER TECHNICAL EVALUATION</t>
  </si>
  <si>
    <t>NOS. AND NAMES OF PARTIES NOT QUALIFIED AFTER TECHNICAL EVALUATION</t>
  </si>
  <si>
    <t>VALUE OF CONTRACT (RS. LACS)</t>
  </si>
  <si>
    <t>3 NOS.</t>
  </si>
  <si>
    <t>RC</t>
  </si>
  <si>
    <t>7 NOS.</t>
  </si>
  <si>
    <t>1 NO.</t>
  </si>
  <si>
    <t>1 NO.
1) M/S THE TIME CONSTRUCTION</t>
  </si>
  <si>
    <t>P. E. ERECTORS PVT. LTD.</t>
  </si>
  <si>
    <t>24 MONTHS</t>
  </si>
  <si>
    <t>PERIOD: OCTOBER'25</t>
  </si>
  <si>
    <t>DETAILS OF PURCHASE ORDER PLACED DURING THE MONTH OF OCTOBER 25</t>
  </si>
  <si>
    <t>GEM/2025/B/6489973</t>
  </si>
  <si>
    <t>SUPPLY, INSTALLATION, COMMISSIONING &amp; MAINTENANCE OF 08 NOS (4 NOS FOR LARA STPS + 4 NOS RTPS) PTZ CAMERA - UNMANNED AERIAL VEHICLE &amp; PAYLOAD SYSTEMS FOR SURVEILLANCE FOR 2X660 MW RAGHUNATHPUR SUPER THERMAL POWER STATION, WEST BENGAL &amp; 2X800 MW LARA SUPER THERMAL POWER STATION, CHATTISGARH</t>
  </si>
  <si>
    <t>1 NO.
1) M/S Z EYE NETWORK SOLUTIONS PRIVATE LIMITED</t>
  </si>
  <si>
    <t>2 NOS.
1) M/S. HADWISE TECHNOLOGIES PRIVATE LIMITED
2) M/S ACTIVE</t>
  </si>
  <si>
    <t>GEMC-511687743420979</t>
  </si>
  <si>
    <t>Z EYE NETWORK SOLUTIONS PRIVATE LIMITED</t>
  </si>
  <si>
    <t>WITHIN 7 (SEVEN) WEEKS (5 WEEKS FOR SUPPLY + 2 WEEK FOR INSTALLATION)</t>
  </si>
  <si>
    <t>GEM/2025/B/6585461</t>
  </si>
  <si>
    <t>SUPPLY OF LTO -5 &amp; LTO -6 ULTRIUM DATA CARTRIDGE AT BHEL: PSER’S KOLKATA OFFICE</t>
  </si>
  <si>
    <t>3 NOS.
1) M/S ONE WAY IT SOLUTIONS PVT. LTD.
2) M/S SPARKET MARKETING PVT. LTD.
3) M/S SUREWORKS INFOTECH PRIVATE LIMITED</t>
  </si>
  <si>
    <t>1 NO.
1) M/S FOUNTAIN STATIONERS</t>
  </si>
  <si>
    <t>GEMC-511687742720783</t>
  </si>
  <si>
    <t>ONEWAY IT SOLUTIONS PRIVATE LIMITED</t>
  </si>
  <si>
    <t>WITHIN FIFTEEN (15) DAYS FROM THE DATE OF PO</t>
  </si>
  <si>
    <t>GEM/2025/B/6438321</t>
  </si>
  <si>
    <t>SUPPLY OF 01 NO DRONE - UNMANNED AERIAL VEHICLE &amp; PAYLOAD SYSTEMS FOR SURVEILLANCE FOR 2X660 MW RAGHUNATHPUR SUPER THERMAL POWER STATION, WEST BENGAL.</t>
  </si>
  <si>
    <t>2 NOS.
1) M/S. RENAISSANCE TECHNOLOGY PRIVATE LIMITED
2) M/S. RFLY INNOVATIONS PRIVATE LIMITED</t>
  </si>
  <si>
    <t>5 NOS.
1) M/S. GARUDA AEROSPACE PRIVATE LIMITED
2) M/S. IOTECHWORLD AVIGATION PRIVATE LIMITED
3) M/S. PARALLAX
4) M/S. PHOENIX. COMPOSITES INC
5) M/S. SKYRIDER AEROSOLUTIONS</t>
  </si>
  <si>
    <t>GEMC-511687769371490</t>
  </si>
  <si>
    <t>RENAISSANCE TECHNOLOGY PRIVATE LIMITED</t>
  </si>
  <si>
    <t>WITHIN 30 DAYS FROM THE DATE OF P.O</t>
  </si>
  <si>
    <t>GEM/2025/B/6442848</t>
  </si>
  <si>
    <t>SUPPLY &amp; INSTALLATION OF PA SYSTEM AT RAGHUNATHPUR PH-II SG ISLAND PROJECT</t>
  </si>
  <si>
    <t>1 NO.
1) M/S. SHYAM FUTURE TECH PRIVATE LIMITED</t>
  </si>
  <si>
    <t>GEMC-511687788003867</t>
  </si>
  <si>
    <t>SHYAM FUTURE TECH PRIVATE LIMITED</t>
  </si>
  <si>
    <t xml:space="preserve">WITHIN 30 DAYS FROM THE DATE OF P.O </t>
  </si>
  <si>
    <t>GEM/2025/B/6589639</t>
  </si>
  <si>
    <t>PROCUREMENT OF UNIFORM FOR PSER EMPLOYEES FOR
2025-2026</t>
  </si>
  <si>
    <t>2 NOS.
1) M/S. ASIAN HANDICRAFTS EXPORTS
2) M/S. SVG GROUP</t>
  </si>
  <si>
    <t>1 NO.
1) M/S. Y &amp; K INTERNATIONAL</t>
  </si>
  <si>
    <t>GEMC-511687789568293</t>
  </si>
  <si>
    <t>SVG GROUP</t>
  </si>
  <si>
    <t>WITHIN 4 WEEKS FROM THE DATE OF PURCHASE ORDER</t>
  </si>
  <si>
    <t>PSER:PUR:SGD-S627:25 (ENQ:25:PP:0015:PUR:47)</t>
  </si>
  <si>
    <t>CAPITAL OVER-HAULING OF GENERATOR UNIT#03 &amp; OVERHAULING OF DRIVE TURBINE OF TDBFP-3B OF U#3 DRIVE TURBINE MODEL-K1401-2 INCLUDING SERVICING OF ESV &amp; MAIN CONTROL VALVE AND BEARING CHECKING OF TDBFP-3A DRIVE TURBINE UNIT NO 3 OF 500 MW OF SGTPS/ WBPDCL</t>
  </si>
  <si>
    <t>3 NOS.
1) M/S BISWAS ENGINEERING &amp; CONSTRUCTION SERVICES
2) M/S ECO POWER SERVICES
3) M/S P. E. ERECTORS PVT. LTD.</t>
  </si>
  <si>
    <t>4 NOS.
1) M/S A. K. ENGINEERS
2) M/S ROTODYNE ENGINEERING SERVICES PVT. LTD.
3) M/S JYOTI TTURBO POWER SERVICES PVT. LTD.
4) M/S MADHU ENGINEERING SERVICES</t>
  </si>
  <si>
    <t>PSER:PUR:SGD-S627:25:LOI/04125</t>
  </si>
  <si>
    <t>BISWAS ENGINEERING &amp; CONSTRUCTION SERVICES</t>
  </si>
  <si>
    <t>25 DAYS FROM BG OUT/START OF WORK TO BG IN</t>
  </si>
  <si>
    <t>SUPPLY OF HSFG BOLT WITH NUT AND WASHER (COMPOSITE ITEMS) OF PROPERTY GRADE 10.9 FOR KODERMA THERMAL POWER STATION PHASE-II (2X800 MW)</t>
  </si>
  <si>
    <t>PSER:PMX:491:25-26:R-200</t>
  </si>
  <si>
    <t>HARYANA FASTNERS</t>
  </si>
  <si>
    <t>TWENTY FOUR
(24) MONTHS FROM ISSUANCE OF LOA.</t>
  </si>
  <si>
    <t>PROCUREMENT OF HSFG BOLT OF PROPERTY CLASS 10.9 WITH NUT AND WASHER (COMPOSITE ITEMS) FOR 2 X 800 MW NTPC LARA STAGE II PROJECT</t>
  </si>
  <si>
    <t>PSER:PMX:482:25-26:R-202</t>
  </si>
  <si>
    <t>IMPERIAL BOLTS AND FASTNERS</t>
  </si>
  <si>
    <t>PROCUREMENT OF HSFG BOLT OF PROPERTY CLASS 8.8 WITH NUT AND WASHER (COMPOSITE ITEMS) FOR 2 X 800 MW NTPC LARA STAGE II PROJECT</t>
  </si>
  <si>
    <t>PSER:PMX:482:25-26:R-203</t>
  </si>
  <si>
    <t>NAMDHARI INDUSTRIAL TRADERS PVT. LTD.</t>
  </si>
  <si>
    <t>PSER:PMX:482:25-26:R-201</t>
  </si>
  <si>
    <t>PSER:PUR:MJA-S616:25 (ENQ:25:PP:0015:PUR:26)</t>
  </si>
  <si>
    <t>CAPITAL OVERHAULING OF HP, IP, LP TURBINE &amp; GENERATOR ALONG WITH ASSOCIATED STOP VALVES &amp; CONTROL VALVES &amp; C&amp;I OF UNIT-7, 500 MW (KWU DESIGN) AT MEJIA TPS, DVC, WEST BENGAL.</t>
  </si>
  <si>
    <t>5 NOS.</t>
  </si>
  <si>
    <t>4 NOS.
1) M/S BISWAS ENGINEERING &amp; CONSTRUCTION SERVICES
2) M/S ECO POWER SERVICES
3) M/S INDWELL CONSTRUCTIONS PVT. LTD.
4) M/S P. E. ERECTORS PVT. LTD.</t>
  </si>
  <si>
    <t>PSER:PUR:MJA-S616:25:LOI/04325</t>
  </si>
  <si>
    <t>35 DAYS FROM BG OUT TO BG IN.</t>
  </si>
  <si>
    <t>PSER:PUR:FKK-S630:25 (ENQ:25:PP:0015:PUR:50)</t>
  </si>
  <si>
    <t>ANNUAL OVERHAULING OF GENERATOR, EXCITER &amp; SEAL OIL SYSTEM WITHOUT ROTOR THREAD OUT FOR 500 MW U#4 NTPC FARAKKA.</t>
  </si>
  <si>
    <t>6 NOS.</t>
  </si>
  <si>
    <t>5 NOS.
1) M/S ECO POWER SERVICES
2) M/S HITECH POWER PROJECT SERVICES
3) M/S JYOTI TTURBO POWER SERVICES PVT. LTD.
4) M/S P E ERECTORS PVT. LTD.
5) M/S POWER MECH PROJECTS LIMITED</t>
  </si>
  <si>
    <t>1 NO.
1) M/S SAMSUL SEKH</t>
  </si>
  <si>
    <t>PSER:PUR:FKK-S630:25:LOI/04225</t>
  </si>
  <si>
    <t>ECO POWER SERVICES</t>
  </si>
  <si>
    <t>25 DAYS FROM BG STOP TO BG IN</t>
  </si>
  <si>
    <t>SUPPLY OF PERMANENT MILD STEEL BOLTS (GRADE 4.6) &amp; HSFG BOLT (GRADE 8.8) WITH NUT AND WASHER (COMPOSITE ITEMS) OF DIFFERENT SIZES FOR 2X800 MW DVC KODERMA</t>
  </si>
  <si>
    <t>PSER:PMX:491:25-26:R-205</t>
  </si>
  <si>
    <t>PSER:PMX:482:25-26:R-204</t>
  </si>
  <si>
    <t>DOC. NO. PSER:SCT:MIR(AWARD):235</t>
  </si>
  <si>
    <t>DT: 05-11-2025</t>
  </si>
  <si>
    <t>PSER:SCT:SPT-B 2391:25</t>
  </si>
  <si>
    <t>RECTIFICATION WORK OF BOILER FOUNDATION AT 1X800 MW SIPAT STPP, STAGE-III, CHATTISHGARH.</t>
  </si>
  <si>
    <t xml:space="preserve">4 NOS.
1. CHANDAN ENTERPRISES,
2. BALAJI STEEL AND ENERGY,
3. ANANTMANI ENTERPRISES,
4. SY VENTURES.
</t>
  </si>
  <si>
    <t>2 NOS.
1. SHREE GANESH INFRASTRUCTURE,
2. ANGAD PROJECTS PVT. LTD.</t>
  </si>
  <si>
    <t>PSER:SCT:SPT-B2391:25:LOI:11181</t>
  </si>
  <si>
    <t>CHANDAN ENTERPRISES</t>
  </si>
  <si>
    <t>60 DAYS</t>
  </si>
  <si>
    <t>PSER:SCT:LRA-F 2387:25</t>
  </si>
  <si>
    <t>PROVIDING 1 NO. 300MT OR ABOVE CAPACITY MID RANGE HEAVY LIFT (MRHL) HYDRAULIC CRAWLER CRANE ON MONTHLY RENTAL BASIS AT BHEL-PSER 2X800 MW LARA SUPER THERMAL POWER PLANT PROJECT, STAGE II, RAIGARH, CHHATTISGARH.</t>
  </si>
  <si>
    <t xml:space="preserve">6 NOS.
1. URMILLA ENTERPRISES PVT. LTD.
2. BARKAT CRANES &amp; EQUIPMENTS PVT. LTD.
3. SANGHVI MOVERS LTD.
4. SARENS HEAVY LIFT INDIA PVT. LTD.
5. TIONG WOON PROJECT &amp; CONTRACTING (INDIA) PVT. LTD.
6. TARACHAND INFRALOGSTIC SOLUTIONS LTD.
</t>
  </si>
  <si>
    <t>1 NO.
1) INDUSTRIAL HANDLING PVT. LTD.</t>
  </si>
  <si>
    <t>PSER:SCT:LRA-F2387:25:LOI:11190</t>
  </si>
  <si>
    <t>TARACHAND INFRALOGSTIC SOLUTIONS LTD.</t>
  </si>
  <si>
    <t>PSER:SCT:LRA-F 2382:25</t>
  </si>
  <si>
    <t xml:space="preserve">PACKAGE-A: PROVIDING 1 NOS. 20 MT OR ABOVE CAPACITY TOWER CRANE ON MONTHLY RENTAL BASIS FOR UNIT#1 ESP AT BHEL-PSER 2X800 MW LARA SUPER THERMAL POWER PLANT PROJECT, STAGE II, RAIGARH, CHHATTISGARH.
</t>
  </si>
  <si>
    <t>3 NOS.
1. FUSHUN CRANES AND EQUIPMENTS INDIA PVT. LTD.
2. IRISE INDIA PVT. LTD.
 3. TARACHAND INFRALOGSTIC SOLUTIONS LTD.</t>
  </si>
  <si>
    <t>2 NOS.
1. SOCIAM EQUIPMENT SOLUTIONS PVT. LTD.
2. ONE STOP SOLUTION</t>
  </si>
  <si>
    <t>PSER:SCT:LRA-F2382:25:LOI (PKG-A):11210</t>
  </si>
  <si>
    <t>FUSHUN CRANES AND EQUIPMENTS INDIA PVT. LTD.</t>
  </si>
  <si>
    <t>18 MONTHS</t>
  </si>
  <si>
    <t xml:space="preserve">PACKAGE-B: PROVIDING 1 NOS. 20 MT OR ABOVE CAPACITY TOWER CRANE ON MONTHLY RENTAL BASIS FOR UNIT#2 ESP AT BHEL-PSER 2X800 MW LARA SUPER THERMAL POWER PLANT PROJECT, STAGE II, RAIGARH, CHHATTISGARH.
</t>
  </si>
  <si>
    <t>3 NOS.
1. FUSHUN CRANES AND EQUIPMENTS INDIA PVT. LTD.
2. IRISE INDIA PVT. LTD.
3. TARACHAND INFRALOGSTIC SOLUTIONS LTD.</t>
  </si>
  <si>
    <t>PSER:SCT:LRA-F2382:25:LOI (PKG-B):11211</t>
  </si>
  <si>
    <t>IRISE INDIA PVT. LTD.</t>
  </si>
  <si>
    <t>PSER:SCT:MIS-Q 2385:25</t>
  </si>
  <si>
    <t xml:space="preserve">PACKAGE-A: RATE CONTRACT FOR PROVIDING SAFETY STEWARDS FOR EFFECTIVE IMPLEMENTATION OF HEALTH, SAFETY AND ENVIRONMENT MANAGEMENT SYSTEM AT DIFFERENT PROJECT SITES OF BHEL POWER SECTOR EASTERN REGION.
</t>
  </si>
  <si>
    <t xml:space="preserve">3 NOS. 
1. ARCHER BUSINESS SOLUTION PVT. LTD.
2. QUALITY EVALUATION AND SYSTEMS TEAM PVT. LTD.
3. CORE-EHS SOLUTIONS PVT. LTD. </t>
  </si>
  <si>
    <t>1 NO.
1) HSE INTEGRO PVT. LTD.</t>
  </si>
  <si>
    <t>PSER:SCT:MIS-Q2385:25:RC:LOI (PKG-A):11212</t>
  </si>
  <si>
    <t>QUALITY EVALUATION AND SYSTEMS TEAM PVT. LTD</t>
  </si>
  <si>
    <t xml:space="preserve">PACKAGE-B: RATE CONTRACT FOR PROVIDING SAFETY STEWARDS FOR EFFECTIVE IMPLEMENTATION OF HEALTH, SAFETY AND ENVIRONMENT MANAGEMENT SYSTEM AT DIFFERENT PROJECT SITES OF BHEL POWER SECTOR EASTERN REGION.
</t>
  </si>
  <si>
    <t>PSER:SCT:MIS-Q2385:25:RC:LOI (PKG-B):11213</t>
  </si>
  <si>
    <t>ARCHER BUSINESS SOLUTION PVT.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</si>
</sst>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-mmm\-yy"/>
    <numFmt numFmtId="165" formatCode="&quot;Rs. &quot;#,##0.00;&quot;Rs. -&quot;#,##0.00"/>
    <numFmt numFmtId="166" formatCode="[$-409]d\-m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8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4" fontId="6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6" fillId="0" borderId="1" xfId="2" applyNumberFormat="1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/>
    </xf>
    <xf numFmtId="165" fontId="6" fillId="0" borderId="1" xfId="2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3" applyFont="1" applyFill="1" applyBorder="1" applyAlignment="1">
      <alignment vertical="top" wrapText="1"/>
    </xf>
    <xf numFmtId="0" fontId="10" fillId="0" borderId="1" xfId="4" applyFont="1" applyFill="1" applyBorder="1" applyAlignment="1">
      <alignment horizontal="justify" vertical="top" wrapText="1"/>
    </xf>
    <xf numFmtId="0" fontId="10" fillId="0" borderId="1" xfId="4" applyFont="1" applyFill="1" applyBorder="1" applyAlignment="1">
      <alignment horizontal="center" vertical="top" wrapText="1"/>
    </xf>
    <xf numFmtId="164" fontId="10" fillId="0" borderId="1" xfId="4" applyNumberFormat="1" applyFont="1" applyFill="1" applyBorder="1" applyAlignment="1">
      <alignment horizontal="center" vertical="top" wrapText="1"/>
    </xf>
    <xf numFmtId="0" fontId="10" fillId="0" borderId="1" xfId="3" applyFont="1" applyFill="1" applyBorder="1" applyAlignment="1">
      <alignment horizontal="left" vertical="top" wrapText="1"/>
    </xf>
    <xf numFmtId="0" fontId="10" fillId="0" borderId="1" xfId="5" applyFont="1" applyFill="1" applyBorder="1" applyAlignment="1">
      <alignment horizontal="center" vertical="top" wrapText="1"/>
    </xf>
    <xf numFmtId="0" fontId="10" fillId="0" borderId="1" xfId="4" applyFont="1" applyFill="1" applyBorder="1" applyAlignment="1">
      <alignment vertical="top" wrapText="1"/>
    </xf>
    <xf numFmtId="2" fontId="10" fillId="0" borderId="1" xfId="3" applyNumberFormat="1" applyFont="1" applyFill="1" applyBorder="1" applyAlignment="1">
      <alignment horizontal="center" vertical="top" wrapText="1"/>
    </xf>
    <xf numFmtId="166" fontId="11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 wrapText="1"/>
    </xf>
  </cellXfs>
  <cellStyles count="6">
    <cellStyle name="Normal" xfId="0" builtinId="0"/>
    <cellStyle name="Normal_Jan 21" xfId="1"/>
    <cellStyle name="Normal_JUNE'2018 " xfId="5"/>
    <cellStyle name="Normal_OCT'2018" xfId="4"/>
    <cellStyle name="Normal_Sheet1" xfId="3"/>
    <cellStyle name="Normal_Sheet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18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4D0910D0-AB1F-401F-9183-D63C7C8FD4F6}"/>
                </a:ext>
              </a:extLst>
            </xdr:cNvPr>
            <xdr:cNvSpPr txBox="1"/>
          </xdr:nvSpPr>
          <xdr:spPr>
            <a:xfrm>
              <a:off x="22555200" y="86201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4D0910D0-AB1F-401F-9183-D63C7C8FD4F6}"/>
                </a:ext>
              </a:extLst>
            </xdr:cNvPr>
            <xdr:cNvSpPr txBox="1"/>
          </xdr:nvSpPr>
          <xdr:spPr>
            <a:xfrm>
              <a:off x="22555200" y="86201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18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DE928AE7-1E8A-4F70-85F0-B4A0C7A997E1}"/>
                </a:ext>
              </a:extLst>
            </xdr:cNvPr>
            <xdr:cNvSpPr txBox="1"/>
          </xdr:nvSpPr>
          <xdr:spPr>
            <a:xfrm>
              <a:off x="22555200" y="86201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DE928AE7-1E8A-4F70-85F0-B4A0C7A997E1}"/>
                </a:ext>
              </a:extLst>
            </xdr:cNvPr>
            <xdr:cNvSpPr txBox="1"/>
          </xdr:nvSpPr>
          <xdr:spPr>
            <a:xfrm>
              <a:off x="22555200" y="86201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18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6C6372A7-FD16-4FC4-B07C-9BB8B85AEB93}"/>
                </a:ext>
              </a:extLst>
            </xdr:cNvPr>
            <xdr:cNvSpPr txBox="1"/>
          </xdr:nvSpPr>
          <xdr:spPr>
            <a:xfrm>
              <a:off x="22555200" y="79724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6C6372A7-FD16-4FC4-B07C-9BB8B85AEB93}"/>
                </a:ext>
              </a:extLst>
            </xdr:cNvPr>
            <xdr:cNvSpPr txBox="1"/>
          </xdr:nvSpPr>
          <xdr:spPr>
            <a:xfrm>
              <a:off x="22555200" y="79724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18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8D62F1-F1DE-433B-B8DC-ECA4931566D3}"/>
                </a:ext>
              </a:extLst>
            </xdr:cNvPr>
            <xdr:cNvSpPr txBox="1"/>
          </xdr:nvSpPr>
          <xdr:spPr>
            <a:xfrm>
              <a:off x="22555200" y="79724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8D62F1-F1DE-433B-B8DC-ECA4931566D3}"/>
                </a:ext>
              </a:extLst>
            </xdr:cNvPr>
            <xdr:cNvSpPr txBox="1"/>
          </xdr:nvSpPr>
          <xdr:spPr>
            <a:xfrm>
              <a:off x="22555200" y="79724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18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3C4BB58E-3D46-4751-B599-A43E16B4692A}"/>
                </a:ext>
              </a:extLst>
            </xdr:cNvPr>
            <xdr:cNvSpPr txBox="1"/>
          </xdr:nvSpPr>
          <xdr:spPr>
            <a:xfrm>
              <a:off x="22555200" y="73247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3C4BB58E-3D46-4751-B599-A43E16B4692A}"/>
                </a:ext>
              </a:extLst>
            </xdr:cNvPr>
            <xdr:cNvSpPr txBox="1"/>
          </xdr:nvSpPr>
          <xdr:spPr>
            <a:xfrm>
              <a:off x="22555200" y="73247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18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2FD39B63-E9DD-4D04-A278-549797A4BADC}"/>
                </a:ext>
              </a:extLst>
            </xdr:cNvPr>
            <xdr:cNvSpPr txBox="1"/>
          </xdr:nvSpPr>
          <xdr:spPr>
            <a:xfrm>
              <a:off x="22555200" y="73247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2FD39B63-E9DD-4D04-A278-549797A4BADC}"/>
                </a:ext>
              </a:extLst>
            </xdr:cNvPr>
            <xdr:cNvSpPr txBox="1"/>
          </xdr:nvSpPr>
          <xdr:spPr>
            <a:xfrm>
              <a:off x="22555200" y="73247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18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A1645054-1D8A-43B5-8DA0-1C9FB0BD158B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A1645054-1D8A-43B5-8DA0-1C9FB0BD158B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18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D82FA1AB-9F6B-4674-A2B7-EA00EBC75525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D82FA1AB-9F6B-4674-A2B7-EA00EBC75525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18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82F65607-DB0A-44FF-8B50-45C9041935CD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82F65607-DB0A-44FF-8B50-45C9041935CD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18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76D50D57-F57A-4BB3-9E2D-D9277698E923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76D50D57-F57A-4BB3-9E2D-D9277698E923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18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0FD6B598-1530-43A3-B57C-DC65101ADC76}"/>
                </a:ext>
              </a:extLst>
            </xdr:cNvPr>
            <xdr:cNvSpPr txBox="1"/>
          </xdr:nvSpPr>
          <xdr:spPr>
            <a:xfrm>
              <a:off x="22555200" y="27908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0FD6B598-1530-43A3-B57C-DC65101ADC76}"/>
                </a:ext>
              </a:extLst>
            </xdr:cNvPr>
            <xdr:cNvSpPr txBox="1"/>
          </xdr:nvSpPr>
          <xdr:spPr>
            <a:xfrm>
              <a:off x="22555200" y="27908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18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223E41C7-6AE5-45A4-9F6C-E2B04F8674BB}"/>
                </a:ext>
              </a:extLst>
            </xdr:cNvPr>
            <xdr:cNvSpPr txBox="1"/>
          </xdr:nvSpPr>
          <xdr:spPr>
            <a:xfrm>
              <a:off x="22555200" y="27908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223E41C7-6AE5-45A4-9F6C-E2B04F8674BB}"/>
                </a:ext>
              </a:extLst>
            </xdr:cNvPr>
            <xdr:cNvSpPr txBox="1"/>
          </xdr:nvSpPr>
          <xdr:spPr>
            <a:xfrm>
              <a:off x="22555200" y="27908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18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02524D25-5BAA-4CAE-99DE-FC97C66710F1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02524D25-5BAA-4CAE-99DE-FC97C66710F1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18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3BB4CC07-2885-49E8-96B0-AAA3D5AF6C0D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3BB4CC07-2885-49E8-96B0-AAA3D5AF6C0D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18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EF04952F-E0E7-4E85-8DCE-4B4FA841E609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EF04952F-E0E7-4E85-8DCE-4B4FA841E609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18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8527D993-694E-4DAA-AC00-A756525EB600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8527D993-694E-4DAA-AC00-A756525EB600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H23" sqref="H23"/>
    </sheetView>
  </sheetViews>
  <sheetFormatPr defaultRowHeight="15" x14ac:dyDescent="0.25"/>
  <cols>
    <col min="1" max="1" width="25.140625" customWidth="1"/>
    <col min="2" max="2" width="34.85546875" customWidth="1"/>
    <col min="3" max="3" width="13.42578125" customWidth="1"/>
    <col min="4" max="4" width="16" customWidth="1"/>
    <col min="5" max="5" width="14.42578125" customWidth="1"/>
    <col min="6" max="6" width="13.7109375" customWidth="1"/>
    <col min="7" max="7" width="8.85546875" bestFit="1" customWidth="1"/>
    <col min="8" max="8" width="38.42578125" customWidth="1"/>
    <col min="9" max="9" width="30.28515625" customWidth="1"/>
    <col min="10" max="10" width="16.5703125" customWidth="1"/>
    <col min="11" max="11" width="25.5703125" bestFit="1" customWidth="1"/>
    <col min="12" max="12" width="19.7109375" bestFit="1" customWidth="1"/>
    <col min="13" max="13" width="20.7109375" bestFit="1" customWidth="1"/>
    <col min="14" max="14" width="14.28515625" customWidth="1"/>
    <col min="15" max="15" width="18" customWidth="1"/>
    <col min="16" max="16" width="26.28515625" customWidth="1"/>
  </cols>
  <sheetData>
    <row r="1" spans="1:16" x14ac:dyDescent="0.25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x14ac:dyDescent="0.25">
      <c r="A2" s="19" t="s">
        <v>35</v>
      </c>
      <c r="B2" s="2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10"/>
      <c r="O2" s="10"/>
      <c r="P2" s="9"/>
    </row>
    <row r="3" spans="1:16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2">
        <v>15</v>
      </c>
      <c r="P3" s="12">
        <v>16</v>
      </c>
    </row>
    <row r="4" spans="1:16" s="13" customFormat="1" ht="10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</row>
    <row r="5" spans="1:16" ht="140.25" x14ac:dyDescent="0.25">
      <c r="A5" s="8" t="s">
        <v>37</v>
      </c>
      <c r="B5" s="5" t="s">
        <v>38</v>
      </c>
      <c r="C5" s="16" t="s">
        <v>18</v>
      </c>
      <c r="D5" s="14">
        <v>45862</v>
      </c>
      <c r="E5" s="8" t="s">
        <v>19</v>
      </c>
      <c r="F5" s="14">
        <v>45880</v>
      </c>
      <c r="G5" s="8" t="s">
        <v>28</v>
      </c>
      <c r="H5" s="7" t="s">
        <v>39</v>
      </c>
      <c r="I5" s="7" t="s">
        <v>40</v>
      </c>
      <c r="J5" s="8" t="s">
        <v>20</v>
      </c>
      <c r="K5" s="15" t="s">
        <v>41</v>
      </c>
      <c r="L5" s="14">
        <v>45936</v>
      </c>
      <c r="M5" s="8" t="s">
        <v>42</v>
      </c>
      <c r="N5" s="17">
        <v>18.465966101694917</v>
      </c>
      <c r="O5" s="8" t="s">
        <v>43</v>
      </c>
      <c r="P5" s="4" t="s">
        <v>17</v>
      </c>
    </row>
    <row r="6" spans="1:16" ht="76.5" x14ac:dyDescent="0.25">
      <c r="A6" s="8" t="s">
        <v>44</v>
      </c>
      <c r="B6" s="15" t="s">
        <v>45</v>
      </c>
      <c r="C6" s="16" t="s">
        <v>18</v>
      </c>
      <c r="D6" s="14">
        <v>45888</v>
      </c>
      <c r="E6" s="8" t="s">
        <v>19</v>
      </c>
      <c r="F6" s="14">
        <v>45898</v>
      </c>
      <c r="G6" s="8" t="s">
        <v>22</v>
      </c>
      <c r="H6" s="7" t="s">
        <v>46</v>
      </c>
      <c r="I6" s="7" t="s">
        <v>47</v>
      </c>
      <c r="J6" s="8" t="s">
        <v>20</v>
      </c>
      <c r="K6" s="15" t="s">
        <v>48</v>
      </c>
      <c r="L6" s="14">
        <v>45943</v>
      </c>
      <c r="M6" s="8" t="s">
        <v>49</v>
      </c>
      <c r="N6" s="17">
        <v>1.090677966101695</v>
      </c>
      <c r="O6" s="8" t="s">
        <v>50</v>
      </c>
      <c r="P6" s="4" t="s">
        <v>17</v>
      </c>
    </row>
    <row r="7" spans="1:16" ht="127.5" x14ac:dyDescent="0.25">
      <c r="A7" s="8" t="s">
        <v>51</v>
      </c>
      <c r="B7" s="15" t="s">
        <v>52</v>
      </c>
      <c r="C7" s="16" t="s">
        <v>18</v>
      </c>
      <c r="D7" s="14">
        <v>45848</v>
      </c>
      <c r="E7" s="8" t="s">
        <v>19</v>
      </c>
      <c r="F7" s="14">
        <v>45864</v>
      </c>
      <c r="G7" s="8" t="s">
        <v>30</v>
      </c>
      <c r="H7" s="7" t="s">
        <v>53</v>
      </c>
      <c r="I7" s="7" t="s">
        <v>54</v>
      </c>
      <c r="J7" s="8" t="s">
        <v>20</v>
      </c>
      <c r="K7" s="15" t="s">
        <v>55</v>
      </c>
      <c r="L7" s="14">
        <v>45948</v>
      </c>
      <c r="M7" s="8" t="s">
        <v>56</v>
      </c>
      <c r="N7" s="17">
        <v>6.3559322033898313</v>
      </c>
      <c r="O7" s="8" t="s">
        <v>57</v>
      </c>
      <c r="P7" s="4" t="s">
        <v>17</v>
      </c>
    </row>
    <row r="8" spans="1:16" ht="38.25" x14ac:dyDescent="0.25">
      <c r="A8" s="8" t="s">
        <v>58</v>
      </c>
      <c r="B8" s="5" t="s">
        <v>59</v>
      </c>
      <c r="C8" s="16" t="s">
        <v>18</v>
      </c>
      <c r="D8" s="14">
        <v>45849</v>
      </c>
      <c r="E8" s="8" t="s">
        <v>19</v>
      </c>
      <c r="F8" s="14">
        <v>45866</v>
      </c>
      <c r="G8" s="8" t="s">
        <v>31</v>
      </c>
      <c r="H8" s="7" t="s">
        <v>60</v>
      </c>
      <c r="I8" s="8" t="s">
        <v>21</v>
      </c>
      <c r="J8" s="8" t="s">
        <v>20</v>
      </c>
      <c r="K8" s="15" t="s">
        <v>61</v>
      </c>
      <c r="L8" s="14">
        <v>45951</v>
      </c>
      <c r="M8" s="8" t="s">
        <v>62</v>
      </c>
      <c r="N8" s="17">
        <v>5.463593220338983</v>
      </c>
      <c r="O8" s="8" t="s">
        <v>63</v>
      </c>
      <c r="P8" s="4" t="s">
        <v>17</v>
      </c>
    </row>
    <row r="9" spans="1:16" ht="51" x14ac:dyDescent="0.25">
      <c r="A9" s="8" t="s">
        <v>64</v>
      </c>
      <c r="B9" s="5" t="s">
        <v>65</v>
      </c>
      <c r="C9" s="16" t="s">
        <v>18</v>
      </c>
      <c r="D9" s="14">
        <v>45889</v>
      </c>
      <c r="E9" s="8" t="s">
        <v>19</v>
      </c>
      <c r="F9" s="14">
        <v>45906</v>
      </c>
      <c r="G9" s="8" t="s">
        <v>28</v>
      </c>
      <c r="H9" s="7" t="s">
        <v>66</v>
      </c>
      <c r="I9" s="7" t="s">
        <v>67</v>
      </c>
      <c r="J9" s="8" t="s">
        <v>20</v>
      </c>
      <c r="K9" s="15" t="s">
        <v>68</v>
      </c>
      <c r="L9" s="14">
        <v>45953</v>
      </c>
      <c r="M9" s="8" t="s">
        <v>69</v>
      </c>
      <c r="N9" s="17">
        <v>5.0520857142857141</v>
      </c>
      <c r="O9" s="8" t="s">
        <v>70</v>
      </c>
      <c r="P9" s="4" t="s">
        <v>17</v>
      </c>
    </row>
    <row r="10" spans="1:16" ht="127.5" x14ac:dyDescent="0.25">
      <c r="A10" s="8" t="s">
        <v>71</v>
      </c>
      <c r="B10" s="5" t="s">
        <v>72</v>
      </c>
      <c r="C10" s="16" t="s">
        <v>18</v>
      </c>
      <c r="D10" s="14">
        <v>45920</v>
      </c>
      <c r="E10" s="8" t="s">
        <v>19</v>
      </c>
      <c r="F10" s="14">
        <v>45933</v>
      </c>
      <c r="G10" s="8" t="s">
        <v>30</v>
      </c>
      <c r="H10" s="7" t="s">
        <v>73</v>
      </c>
      <c r="I10" s="7" t="s">
        <v>74</v>
      </c>
      <c r="J10" s="8" t="s">
        <v>20</v>
      </c>
      <c r="K10" s="15" t="s">
        <v>75</v>
      </c>
      <c r="L10" s="14">
        <v>45959</v>
      </c>
      <c r="M10" s="8" t="s">
        <v>76</v>
      </c>
      <c r="N10" s="17">
        <v>38.75</v>
      </c>
      <c r="O10" s="8" t="s">
        <v>77</v>
      </c>
      <c r="P10" s="4" t="s">
        <v>17</v>
      </c>
    </row>
    <row r="11" spans="1:16" ht="63.75" x14ac:dyDescent="0.25">
      <c r="A11" s="4" t="s">
        <v>16</v>
      </c>
      <c r="B11" s="5" t="s">
        <v>78</v>
      </c>
      <c r="C11" s="16" t="s">
        <v>29</v>
      </c>
      <c r="D11" s="14" t="s">
        <v>16</v>
      </c>
      <c r="E11" s="6" t="s">
        <v>16</v>
      </c>
      <c r="F11" s="14" t="s">
        <v>16</v>
      </c>
      <c r="G11" s="14" t="s">
        <v>16</v>
      </c>
      <c r="H11" s="14" t="s">
        <v>16</v>
      </c>
      <c r="I11" s="8" t="s">
        <v>16</v>
      </c>
      <c r="J11" s="8" t="s">
        <v>16</v>
      </c>
      <c r="K11" s="15" t="s">
        <v>79</v>
      </c>
      <c r="L11" s="14">
        <v>45959</v>
      </c>
      <c r="M11" s="8" t="s">
        <v>80</v>
      </c>
      <c r="N11" s="17">
        <v>22.766639999999999</v>
      </c>
      <c r="O11" s="8" t="s">
        <v>81</v>
      </c>
      <c r="P11" s="4" t="s">
        <v>17</v>
      </c>
    </row>
    <row r="12" spans="1:16" ht="63.75" x14ac:dyDescent="0.25">
      <c r="A12" s="4" t="s">
        <v>16</v>
      </c>
      <c r="B12" s="5" t="s">
        <v>82</v>
      </c>
      <c r="C12" s="16" t="s">
        <v>29</v>
      </c>
      <c r="D12" s="14" t="s">
        <v>16</v>
      </c>
      <c r="E12" s="4" t="s">
        <v>16</v>
      </c>
      <c r="F12" s="14" t="s">
        <v>16</v>
      </c>
      <c r="G12" s="8" t="s">
        <v>16</v>
      </c>
      <c r="H12" s="8" t="s">
        <v>16</v>
      </c>
      <c r="I12" s="8" t="s">
        <v>16</v>
      </c>
      <c r="J12" s="8" t="s">
        <v>16</v>
      </c>
      <c r="K12" s="15" t="s">
        <v>83</v>
      </c>
      <c r="L12" s="14">
        <v>45960</v>
      </c>
      <c r="M12" s="8" t="s">
        <v>84</v>
      </c>
      <c r="N12" s="17">
        <v>57.2</v>
      </c>
      <c r="O12" s="8" t="s">
        <v>81</v>
      </c>
      <c r="P12" s="4" t="s">
        <v>17</v>
      </c>
    </row>
    <row r="13" spans="1:16" ht="63.75" x14ac:dyDescent="0.25">
      <c r="A13" s="4" t="s">
        <v>16</v>
      </c>
      <c r="B13" s="5" t="s">
        <v>85</v>
      </c>
      <c r="C13" s="16" t="s">
        <v>29</v>
      </c>
      <c r="D13" s="14" t="s">
        <v>16</v>
      </c>
      <c r="E13" s="4" t="s">
        <v>16</v>
      </c>
      <c r="F13" s="14" t="s">
        <v>16</v>
      </c>
      <c r="G13" s="8" t="s">
        <v>16</v>
      </c>
      <c r="H13" s="8" t="s">
        <v>16</v>
      </c>
      <c r="I13" s="8" t="s">
        <v>16</v>
      </c>
      <c r="J13" s="8" t="s">
        <v>16</v>
      </c>
      <c r="K13" s="15" t="s">
        <v>86</v>
      </c>
      <c r="L13" s="14">
        <v>45960</v>
      </c>
      <c r="M13" s="8" t="s">
        <v>87</v>
      </c>
      <c r="N13" s="17">
        <v>99.651820000000001</v>
      </c>
      <c r="O13" s="8" t="s">
        <v>81</v>
      </c>
      <c r="P13" s="4" t="s">
        <v>17</v>
      </c>
    </row>
    <row r="14" spans="1:16" ht="63.75" x14ac:dyDescent="0.25">
      <c r="A14" s="8" t="s">
        <v>16</v>
      </c>
      <c r="B14" s="5" t="s">
        <v>82</v>
      </c>
      <c r="C14" s="16" t="s">
        <v>29</v>
      </c>
      <c r="D14" s="14" t="s">
        <v>16</v>
      </c>
      <c r="E14" s="8" t="s">
        <v>16</v>
      </c>
      <c r="F14" s="14" t="s">
        <v>16</v>
      </c>
      <c r="G14" s="8" t="s">
        <v>16</v>
      </c>
      <c r="H14" s="8" t="s">
        <v>16</v>
      </c>
      <c r="I14" s="8" t="s">
        <v>16</v>
      </c>
      <c r="J14" s="8" t="s">
        <v>16</v>
      </c>
      <c r="K14" s="15" t="s">
        <v>88</v>
      </c>
      <c r="L14" s="14">
        <v>45960</v>
      </c>
      <c r="M14" s="8" t="s">
        <v>80</v>
      </c>
      <c r="N14" s="17">
        <v>41.6</v>
      </c>
      <c r="O14" s="8" t="s">
        <v>81</v>
      </c>
      <c r="P14" s="4" t="s">
        <v>17</v>
      </c>
    </row>
    <row r="15" spans="1:16" ht="89.25" x14ac:dyDescent="0.25">
      <c r="A15" s="8" t="s">
        <v>89</v>
      </c>
      <c r="B15" s="15" t="s">
        <v>90</v>
      </c>
      <c r="C15" s="16" t="s">
        <v>18</v>
      </c>
      <c r="D15" s="14">
        <v>45847</v>
      </c>
      <c r="E15" s="4" t="s">
        <v>19</v>
      </c>
      <c r="F15" s="14">
        <v>45857</v>
      </c>
      <c r="G15" s="8" t="s">
        <v>91</v>
      </c>
      <c r="H15" s="7" t="s">
        <v>92</v>
      </c>
      <c r="I15" s="7" t="s">
        <v>32</v>
      </c>
      <c r="J15" s="8" t="s">
        <v>20</v>
      </c>
      <c r="K15" s="15" t="s">
        <v>93</v>
      </c>
      <c r="L15" s="14">
        <v>45961</v>
      </c>
      <c r="M15" s="8" t="s">
        <v>33</v>
      </c>
      <c r="N15" s="17">
        <v>122.5</v>
      </c>
      <c r="O15" s="8" t="s">
        <v>94</v>
      </c>
      <c r="P15" s="4" t="s">
        <v>17</v>
      </c>
    </row>
    <row r="16" spans="1:16" ht="114.75" x14ac:dyDescent="0.25">
      <c r="A16" s="8" t="s">
        <v>95</v>
      </c>
      <c r="B16" s="15" t="s">
        <v>96</v>
      </c>
      <c r="C16" s="16" t="s">
        <v>18</v>
      </c>
      <c r="D16" s="14">
        <v>45939</v>
      </c>
      <c r="E16" s="4" t="s">
        <v>19</v>
      </c>
      <c r="F16" s="14">
        <v>45944</v>
      </c>
      <c r="G16" s="8" t="s">
        <v>97</v>
      </c>
      <c r="H16" s="7" t="s">
        <v>98</v>
      </c>
      <c r="I16" s="7" t="s">
        <v>99</v>
      </c>
      <c r="J16" s="8" t="s">
        <v>20</v>
      </c>
      <c r="K16" s="15" t="s">
        <v>100</v>
      </c>
      <c r="L16" s="14">
        <v>45961</v>
      </c>
      <c r="M16" s="8" t="s">
        <v>101</v>
      </c>
      <c r="N16" s="17">
        <v>24.25</v>
      </c>
      <c r="O16" s="8" t="s">
        <v>102</v>
      </c>
      <c r="P16" s="4" t="s">
        <v>17</v>
      </c>
    </row>
    <row r="17" spans="1:16" ht="76.5" x14ac:dyDescent="0.25">
      <c r="A17" s="4" t="s">
        <v>16</v>
      </c>
      <c r="B17" s="5" t="s">
        <v>103</v>
      </c>
      <c r="C17" s="16" t="s">
        <v>29</v>
      </c>
      <c r="D17" s="8" t="s">
        <v>16</v>
      </c>
      <c r="E17" s="8" t="s">
        <v>16</v>
      </c>
      <c r="F17" s="8" t="s">
        <v>16</v>
      </c>
      <c r="G17" s="8" t="s">
        <v>16</v>
      </c>
      <c r="H17" s="8" t="s">
        <v>16</v>
      </c>
      <c r="I17" s="8" t="s">
        <v>16</v>
      </c>
      <c r="J17" s="8" t="s">
        <v>16</v>
      </c>
      <c r="K17" s="15" t="s">
        <v>104</v>
      </c>
      <c r="L17" s="14">
        <v>45961</v>
      </c>
      <c r="M17" s="8" t="s">
        <v>87</v>
      </c>
      <c r="N17" s="17">
        <v>286.11945109999999</v>
      </c>
      <c r="O17" s="8" t="s">
        <v>81</v>
      </c>
      <c r="P17" s="4" t="s">
        <v>17</v>
      </c>
    </row>
    <row r="18" spans="1:16" ht="63.75" x14ac:dyDescent="0.25">
      <c r="A18" s="8" t="s">
        <v>16</v>
      </c>
      <c r="B18" s="5" t="s">
        <v>85</v>
      </c>
      <c r="C18" s="16" t="s">
        <v>29</v>
      </c>
      <c r="D18" s="8" t="s">
        <v>16</v>
      </c>
      <c r="E18" s="8" t="s">
        <v>16</v>
      </c>
      <c r="F18" s="8" t="s">
        <v>16</v>
      </c>
      <c r="G18" s="8" t="s">
        <v>16</v>
      </c>
      <c r="H18" s="8" t="s">
        <v>16</v>
      </c>
      <c r="I18" s="8" t="s">
        <v>16</v>
      </c>
      <c r="J18" s="8" t="s">
        <v>16</v>
      </c>
      <c r="K18" s="15" t="s">
        <v>105</v>
      </c>
      <c r="L18" s="14">
        <v>45961</v>
      </c>
      <c r="M18" s="8" t="s">
        <v>80</v>
      </c>
      <c r="N18" s="17">
        <v>99.651820000000001</v>
      </c>
      <c r="O18" s="8" t="s">
        <v>81</v>
      </c>
      <c r="P18" s="4" t="s">
        <v>17</v>
      </c>
    </row>
    <row r="19" spans="1:16" ht="15" customHeight="1" x14ac:dyDescent="0.25">
      <c r="A19" s="21" t="s">
        <v>106</v>
      </c>
      <c r="B19" s="21"/>
      <c r="C19" s="21"/>
      <c r="D19" s="21"/>
      <c r="E19" s="21"/>
      <c r="F19" s="34"/>
      <c r="G19" s="35"/>
      <c r="H19" s="36"/>
      <c r="I19" s="36"/>
      <c r="J19" s="35"/>
      <c r="K19" s="21" t="s">
        <v>107</v>
      </c>
      <c r="L19" s="21"/>
      <c r="M19" s="21"/>
      <c r="N19" s="37"/>
      <c r="O19" s="35"/>
      <c r="P19" s="37"/>
    </row>
    <row r="20" spans="1:16" ht="15" customHeight="1" x14ac:dyDescent="0.25">
      <c r="A20" s="22" t="s">
        <v>23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</row>
    <row r="21" spans="1:16" ht="15" customHeight="1" x14ac:dyDescent="0.25">
      <c r="A21" s="24" t="s">
        <v>35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6" ht="15" customHeight="1" x14ac:dyDescent="0.25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  <c r="P22" s="25">
        <v>16</v>
      </c>
    </row>
    <row r="23" spans="1:16" s="2" customFormat="1" ht="110.25" x14ac:dyDescent="0.25">
      <c r="A23" s="23" t="s">
        <v>0</v>
      </c>
      <c r="B23" s="23" t="s">
        <v>1</v>
      </c>
      <c r="C23" s="23" t="s">
        <v>2</v>
      </c>
      <c r="D23" s="23" t="s">
        <v>3</v>
      </c>
      <c r="E23" s="23" t="s">
        <v>24</v>
      </c>
      <c r="F23" s="23" t="s">
        <v>5</v>
      </c>
      <c r="G23" s="23" t="s">
        <v>6</v>
      </c>
      <c r="H23" s="23" t="s">
        <v>25</v>
      </c>
      <c r="I23" s="23" t="s">
        <v>26</v>
      </c>
      <c r="J23" s="23" t="s">
        <v>9</v>
      </c>
      <c r="K23" s="23" t="s">
        <v>10</v>
      </c>
      <c r="L23" s="23" t="s">
        <v>11</v>
      </c>
      <c r="M23" s="23" t="s">
        <v>12</v>
      </c>
      <c r="N23" s="23" t="s">
        <v>27</v>
      </c>
      <c r="O23" s="23" t="s">
        <v>14</v>
      </c>
      <c r="P23" s="23" t="s">
        <v>15</v>
      </c>
    </row>
    <row r="24" spans="1:16" s="2" customFormat="1" ht="90" x14ac:dyDescent="0.25">
      <c r="A24" s="26" t="s">
        <v>108</v>
      </c>
      <c r="B24" s="27" t="s">
        <v>109</v>
      </c>
      <c r="C24" s="28" t="s">
        <v>18</v>
      </c>
      <c r="D24" s="29">
        <v>45925</v>
      </c>
      <c r="E24" s="28" t="s">
        <v>19</v>
      </c>
      <c r="F24" s="29">
        <v>45931</v>
      </c>
      <c r="G24" s="25">
        <v>6</v>
      </c>
      <c r="H24" s="26" t="s">
        <v>110</v>
      </c>
      <c r="I24" s="30" t="s">
        <v>111</v>
      </c>
      <c r="J24" s="31" t="s">
        <v>20</v>
      </c>
      <c r="K24" s="32" t="s">
        <v>112</v>
      </c>
      <c r="L24" s="29">
        <v>45936</v>
      </c>
      <c r="M24" s="32" t="s">
        <v>113</v>
      </c>
      <c r="N24" s="33">
        <f>4960000/100000</f>
        <v>49.6</v>
      </c>
      <c r="O24" s="28" t="s">
        <v>114</v>
      </c>
      <c r="P24" s="33"/>
    </row>
    <row r="25" spans="1:16" s="3" customFormat="1" ht="195" x14ac:dyDescent="0.2">
      <c r="A25" s="26" t="s">
        <v>115</v>
      </c>
      <c r="B25" s="27" t="s">
        <v>116</v>
      </c>
      <c r="C25" s="28" t="s">
        <v>18</v>
      </c>
      <c r="D25" s="29">
        <v>45881</v>
      </c>
      <c r="E25" s="28" t="s">
        <v>19</v>
      </c>
      <c r="F25" s="29">
        <v>45906</v>
      </c>
      <c r="G25" s="25">
        <v>7</v>
      </c>
      <c r="H25" s="26" t="s">
        <v>117</v>
      </c>
      <c r="I25" s="26" t="s">
        <v>118</v>
      </c>
      <c r="J25" s="31" t="s">
        <v>20</v>
      </c>
      <c r="K25" s="32" t="s">
        <v>119</v>
      </c>
      <c r="L25" s="29">
        <v>45944</v>
      </c>
      <c r="M25" s="32" t="s">
        <v>120</v>
      </c>
      <c r="N25" s="33">
        <f>36875000/100000</f>
        <v>368.75</v>
      </c>
      <c r="O25" s="28" t="s">
        <v>34</v>
      </c>
      <c r="P25" s="33"/>
    </row>
    <row r="26" spans="1:16" ht="150" x14ac:dyDescent="0.25">
      <c r="A26" s="26" t="s">
        <v>121</v>
      </c>
      <c r="B26" s="27" t="s">
        <v>122</v>
      </c>
      <c r="C26" s="28" t="s">
        <v>18</v>
      </c>
      <c r="D26" s="29">
        <v>45855</v>
      </c>
      <c r="E26" s="28" t="s">
        <v>19</v>
      </c>
      <c r="F26" s="29">
        <v>45925</v>
      </c>
      <c r="G26" s="25">
        <v>5</v>
      </c>
      <c r="H26" s="26" t="s">
        <v>123</v>
      </c>
      <c r="I26" s="30" t="s">
        <v>124</v>
      </c>
      <c r="J26" s="31" t="s">
        <v>20</v>
      </c>
      <c r="K26" s="32" t="s">
        <v>125</v>
      </c>
      <c r="L26" s="29">
        <v>45958</v>
      </c>
      <c r="M26" s="32" t="s">
        <v>126</v>
      </c>
      <c r="N26" s="33">
        <f>10975000/100000</f>
        <v>109.75</v>
      </c>
      <c r="O26" s="28" t="s">
        <v>127</v>
      </c>
      <c r="P26" s="33"/>
    </row>
    <row r="27" spans="1:16" ht="150" x14ac:dyDescent="0.25">
      <c r="A27" s="26" t="s">
        <v>121</v>
      </c>
      <c r="B27" s="27" t="s">
        <v>128</v>
      </c>
      <c r="C27" s="28" t="s">
        <v>18</v>
      </c>
      <c r="D27" s="29">
        <v>45855</v>
      </c>
      <c r="E27" s="28" t="s">
        <v>19</v>
      </c>
      <c r="F27" s="29">
        <v>45925</v>
      </c>
      <c r="G27" s="25">
        <v>5</v>
      </c>
      <c r="H27" s="26" t="s">
        <v>129</v>
      </c>
      <c r="I27" s="30" t="s">
        <v>124</v>
      </c>
      <c r="J27" s="31" t="s">
        <v>20</v>
      </c>
      <c r="K27" s="32" t="s">
        <v>130</v>
      </c>
      <c r="L27" s="29">
        <v>45958</v>
      </c>
      <c r="M27" s="32" t="s">
        <v>131</v>
      </c>
      <c r="N27" s="33">
        <f>10600000/100000</f>
        <v>106</v>
      </c>
      <c r="O27" s="28" t="s">
        <v>127</v>
      </c>
      <c r="P27" s="33"/>
    </row>
    <row r="28" spans="1:16" ht="165" x14ac:dyDescent="0.25">
      <c r="A28" s="26" t="s">
        <v>132</v>
      </c>
      <c r="B28" s="27" t="s">
        <v>133</v>
      </c>
      <c r="C28" s="28" t="s">
        <v>18</v>
      </c>
      <c r="D28" s="29">
        <v>45873</v>
      </c>
      <c r="E28" s="28" t="s">
        <v>19</v>
      </c>
      <c r="F28" s="29">
        <v>45883</v>
      </c>
      <c r="G28" s="25">
        <v>4</v>
      </c>
      <c r="H28" s="26" t="s">
        <v>134</v>
      </c>
      <c r="I28" s="30" t="s">
        <v>135</v>
      </c>
      <c r="J28" s="31" t="s">
        <v>20</v>
      </c>
      <c r="K28" s="32" t="s">
        <v>136</v>
      </c>
      <c r="L28" s="29">
        <v>45960</v>
      </c>
      <c r="M28" s="32" t="s">
        <v>137</v>
      </c>
      <c r="N28" s="33">
        <f>27163500/100000</f>
        <v>271.63499999999999</v>
      </c>
      <c r="O28" s="28" t="s">
        <v>34</v>
      </c>
      <c r="P28" s="33"/>
    </row>
    <row r="29" spans="1:16" ht="165" x14ac:dyDescent="0.25">
      <c r="A29" s="26" t="s">
        <v>132</v>
      </c>
      <c r="B29" s="27" t="s">
        <v>138</v>
      </c>
      <c r="C29" s="28" t="s">
        <v>18</v>
      </c>
      <c r="D29" s="29">
        <v>45873</v>
      </c>
      <c r="E29" s="28" t="s">
        <v>19</v>
      </c>
      <c r="F29" s="29">
        <v>45883</v>
      </c>
      <c r="G29" s="25">
        <v>4</v>
      </c>
      <c r="H29" s="26" t="s">
        <v>134</v>
      </c>
      <c r="I29" s="30" t="s">
        <v>135</v>
      </c>
      <c r="J29" s="31" t="s">
        <v>20</v>
      </c>
      <c r="K29" s="32" t="s">
        <v>139</v>
      </c>
      <c r="L29" s="29">
        <v>45960</v>
      </c>
      <c r="M29" s="32" t="s">
        <v>140</v>
      </c>
      <c r="N29" s="33">
        <f>18109000/100000</f>
        <v>181.09</v>
      </c>
      <c r="O29" s="28" t="s">
        <v>34</v>
      </c>
      <c r="P29" s="33"/>
    </row>
  </sheetData>
  <mergeCells count="6">
    <mergeCell ref="A1:P1"/>
    <mergeCell ref="A2:B2"/>
    <mergeCell ref="A21:P21"/>
    <mergeCell ref="A19:E19"/>
    <mergeCell ref="K19:M19"/>
    <mergeCell ref="A20:P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2025-11-06T05:02:08Z</dcterms:modified>
</cp:coreProperties>
</file>