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MAY-2026" sheetId="1" r:id="rId1"/>
  </sheets>
  <definedNames>
    <definedName name="_xlnm._FilterDatabase" localSheetId="0" hidden="1">'MAY-2026'!$A$4:$P$28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36" i="1" l="1"/>
  <c r="N35" i="1"/>
  <c r="N34" i="1"/>
  <c r="N33" i="1"/>
  <c r="N32" i="1"/>
  <c r="N31" i="1"/>
  <c r="N30" i="1"/>
  <c r="N29" i="1"/>
  <c r="N28" i="1"/>
  <c r="N27" i="1"/>
</calcChain>
</file>

<file path=xl/sharedStrings.xml><?xml version="1.0" encoding="utf-8"?>
<sst xmlns="http://schemas.openxmlformats.org/spreadsheetml/2006/main" count="364" uniqueCount="174">
  <si>
    <t>TENDER NO.</t>
  </si>
  <si>
    <t>ITEM/ NATURE OF WORK</t>
  </si>
  <si>
    <t>MODE OF TENDER ENQUIRY</t>
  </si>
  <si>
    <t>DATE OF PUBLICATION OF NIT</t>
  </si>
  <si>
    <t>TYPE OF BIDDING (SINGLE /TWO BID SYSTEM)</t>
  </si>
  <si>
    <t>LAST DATE OF RECEIPT OF TENDER</t>
  </si>
  <si>
    <t>NO.OF TNDRS RECD.</t>
  </si>
  <si>
    <t>NOS. AND NAMES OF PARTIES QUALIFIED AFTER TECHNO-COMMERCIAL EVALUATION</t>
  </si>
  <si>
    <t>NOS. AND NAMES OF PARTIES NOT QUALIFIED AFTER TECHNO-COMMERCIAL EVALUATION</t>
  </si>
  <si>
    <t>WHETHER CONTRACT AWARDED TO LOWEST TENDERER / EVALUATED L1</t>
  </si>
  <si>
    <t>CONTRACT NO.</t>
  </si>
  <si>
    <t>CONTRACT DATE</t>
  </si>
  <si>
    <t>NAME OF CONTRACTOR</t>
  </si>
  <si>
    <t>VALUE OF CONTRACT 
(RS. LAKHS)</t>
  </si>
  <si>
    <t xml:space="preserve">SCHEDULE DATE OF COMPLETION </t>
  </si>
  <si>
    <t>REASON FOR SINGLE TENDER</t>
  </si>
  <si>
    <t>NA</t>
  </si>
  <si>
    <t/>
  </si>
  <si>
    <t>OT</t>
  </si>
  <si>
    <t>TWO</t>
  </si>
  <si>
    <t>YES</t>
  </si>
  <si>
    <t>NIL</t>
  </si>
  <si>
    <t xml:space="preserve">DETAILS OF CONTRACTS CONCLUDED DURING THE MONTH </t>
  </si>
  <si>
    <t>TYPE OF BIDDING (SINGLE / TWO BID SYSTEM)</t>
  </si>
  <si>
    <t>NOS. AND NAMES OF PARTIES QUALIFIED AFTER TECHNICAL EVALUATION</t>
  </si>
  <si>
    <t>NOS. AND NAMES OF PARTIES NOT QUALIFIED AFTER TECHNICAL EVALUATION</t>
  </si>
  <si>
    <t>VALUE OF CONTRACT (RS. LACS)</t>
  </si>
  <si>
    <t>RC</t>
  </si>
  <si>
    <t>ECO POWER SERVICES</t>
  </si>
  <si>
    <t>ST</t>
  </si>
  <si>
    <t>4 NOS.</t>
  </si>
  <si>
    <t>URGENCY OF REQUIREMENT</t>
  </si>
  <si>
    <t>12 MONTHS</t>
  </si>
  <si>
    <t>PERIOD: MAY'26</t>
  </si>
  <si>
    <t>DETAILS OF PURCHASE ORDER PLACED DURING THE MONTH OF MAY 26</t>
  </si>
  <si>
    <t>PSER:PUR:BRBCL-S655:26 (ENQ:26:PP:0015:PUR:6)</t>
  </si>
  <si>
    <t>INSPECTION OF GENERATOR STATOR OVERHANG WITHOUT ROTOR THREAD-OUT-AT BRBCL NABINAGAR (250 MW) UNIT #2</t>
  </si>
  <si>
    <t>1 NO.</t>
  </si>
  <si>
    <t>1 NO.
1) M/S ECO POWER SERVICES</t>
  </si>
  <si>
    <t>PSER:PUR:BRBCL-S655:26:LOI/00426</t>
  </si>
  <si>
    <t>14 DAYS FROM START OF WORK TO BG IN.</t>
  </si>
  <si>
    <t>Tender Enquiry No: BHEL/CPC/FA/GRATING/26/050, dated 28/10/2025
Framework Agreement No: BHEL/CPC/FA/GRATING/26/050/1 Date: 20/12/2025</t>
  </si>
  <si>
    <t>SUPPLYING OF 305.41 MT FACTORY MADE ELECTRO-FORGED GALVANIZED GRATING FOR 2X800 MW DVC KODERMA PROJECT.</t>
  </si>
  <si>
    <t>PSER:PUR:PMX:496(II):26-27:R-006</t>
  </si>
  <si>
    <t>ANKIT ELECTROGRATING LLP</t>
  </si>
  <si>
    <t>TWENTY-FOUR (24) MONTHS FROM ISSUANCE OF LOA.</t>
  </si>
  <si>
    <t>GEM/2026/B/7406229</t>
  </si>
  <si>
    <t>SUPPLY OF 1470 MT ORDINARY PORTLAND CEMENT (GRADE-43) AS PER IS 269:2015 AT 2X800 MW DVC KODERMA TPS PH- II, JHARKHAND.</t>
  </si>
  <si>
    <t>5 NOS.</t>
  </si>
  <si>
    <t>4 NOS.
1) M/S J. K. CEMENT LIMITED
2) M/S SAGAR CEMENTS LTD
3) M/S SHREE CEMENT LIMITED
4) M/S NU VISTA LIMITED</t>
  </si>
  <si>
    <t>1 NO.
1) M/S SHRI GANESHA &amp; COMPANY</t>
  </si>
  <si>
    <t>GEMC-511687732464886</t>
  </si>
  <si>
    <t>J. K. CEMENT LIMITED</t>
  </si>
  <si>
    <t>90 DAYS FROM PLACEMENT OF PO.</t>
  </si>
  <si>
    <t>Tender Enquiry No: BHEL/CPC/FA/HANDRAIL/26/046, dated 08/10/2025.
LOA Ref. No.: BHEL/CPC/FA/HANDRAIL/26/046/PKG-B, Date: 23/12/2025</t>
  </si>
  <si>
    <t>SUPPLY OF GALVANIZED MS PIPE FOR HANDRAILING FOR 2X800 MW DVC KODERMA STPS PROJECT</t>
  </si>
  <si>
    <t>PSER:PUR:PMX:495(II):26-27:R-007</t>
  </si>
  <si>
    <t>SARAL INDUSTRIES</t>
  </si>
  <si>
    <t>TWENTY-FOUR (24) MONTHS FROM ISSUANCE OF LOA</t>
  </si>
  <si>
    <t>PSER:PUR:FKK-S656:26 (ENQ:26:PP:0015:PUR:7)</t>
  </si>
  <si>
    <t>SEAL INSPECTION OF TURBO GENERATOR OF UNIT#03, 200MW at NTPC FARAKKA STPS, WEST BENGAL.</t>
  </si>
  <si>
    <t>PSER:PUR:FKK-S656:26:LOI/00626</t>
  </si>
  <si>
    <t>10 DAYS FROM START OF WORK TO JOB COMPLETION.</t>
  </si>
  <si>
    <t>CUSTOMER'S CONTRACT REQUIREMENT</t>
  </si>
  <si>
    <t>PSER:PUR:NSPCL-S654:26 (ENQ:26:PP:0015:PUR:5)</t>
  </si>
  <si>
    <t>COMPLETE OVERHAULING OF 250 MW LP TURBINE, BEARING INSPECTION &amp; GOVERNING SYSTEMS, TURBINE VALVES AND ASSOCIATED WORKS OF UNIT# 1, 250 MW NSPCL-ROURKELA</t>
  </si>
  <si>
    <t>13 NOS.</t>
  </si>
  <si>
    <t>6 NOS.
1) M/S BISWAS ENGINEERING &amp; CONSTRUCTION SERVICES
2) M/S ECO POWER SERVICES
3) M/S INDWELL CONSTRUCTIONS PVT. LTD.
4) M/S MADHU ENGINEERING SERVICES
5) M/S P. E. ERECTORS PVT. LTD.
6) M/S POWER MECH PROJECTS LIMITED</t>
  </si>
  <si>
    <t>7 NOS.
1) M/S ROTODYNE ENGINEERING SERVICES PVT. LTD.
2) M/S SAMSUL SEKH
3) M/S ASIF PASHA POWER MACHINERY SERVICES
4) M/S HITECH POWER PROJECT SERVICES
5) M/S S. N. SINGH
6) M/S SIVA SAI ENGINEERING SERVICES
7) M/S TURBO ENGINEERING SERVICES (TES) PRIVATE
LIMITED</t>
  </si>
  <si>
    <t>PSER:PUR:NSPCL-S654:26:LOI/00726</t>
  </si>
  <si>
    <t>BISWAS ENGINEERING &amp; CONSTRUCTION SERVICES</t>
  </si>
  <si>
    <t>20 (TWENTY DAYS FROM BG OUT TO BG IN).</t>
  </si>
  <si>
    <t>SUPPLY OF 138 MT REINFORCEMENT STEEL (TMT) FOR 2X800 MW DVC KODERMA PROJECT</t>
  </si>
  <si>
    <t>PO:26:PP:0015:PUR:14 (R-009)</t>
  </si>
  <si>
    <t>ESL STEEL LIMITED</t>
  </si>
  <si>
    <t>60 DAYS FROM THE DATE OF LC ESTABLISHMENT</t>
  </si>
  <si>
    <t>SUPPLY OF 1360 MT REINFORCEMENT STEEL (TMT) TO 2X800 MW LARA PROJECT STAGE -II, CHHATTISGARH.</t>
  </si>
  <si>
    <t>PO:26:PP:0015:PUR:12</t>
  </si>
  <si>
    <t>RASHMI METALIKS LIMITED</t>
  </si>
  <si>
    <t>SUPPLY OF 200 MT REINFORCEMENT STEEL (TMT) FOR 2X800 MW DVC KODERMA PROJECT</t>
  </si>
  <si>
    <t>PO:26:PP:0015:PUR:15 (R-010)</t>
  </si>
  <si>
    <t>STEEL AUTHORITY OF INDIA LIMITED</t>
  </si>
  <si>
    <t>GEM/2026/B/7285811</t>
  </si>
  <si>
    <t>SUPPLY OF 68 MT STRUCTURAL STEEL SECTIONS FOR STAGE :01 4X250 MW &amp; STAGE :02 3X500 MW KAHALGAON FGD PROJECT, BIHAR.</t>
  </si>
  <si>
    <t>7 NOS.</t>
  </si>
  <si>
    <t>1 NO.
1) M/S MAHALAXMI TRADING CORPORATION</t>
  </si>
  <si>
    <t>6 NOS.
1) M/S ARASPL STEELS PRIVATE LIMITED
2) M/S PINAX STEEL INDUSTRIES PRIVATE LIMITED
3) M/S POOJA STEEL INDUSTRIES
4) M/S SAI STEEL INDUSTRIES
5) M/S SATYA AGENCIES &amp; INDUSTRIES
6) M/S VAIKUNTHNATH INDUSTRIES PRIVATE LIMITED</t>
  </si>
  <si>
    <t>GEMC-511687760157668</t>
  </si>
  <si>
    <t>MAHALAXMI TRADING CORPORATION</t>
  </si>
  <si>
    <t>60 DAYS FROM DATE OF LC ESTABLISHMENT.</t>
  </si>
  <si>
    <t>GEM/2026/B/7434157</t>
  </si>
  <si>
    <t>SUPPLY OF C&amp;I ITEMS OF HYDROGEN GENERATION PLANT (HGP) AT BHEL-PSER, 3X250MW NTPC BONGAIGAON PROJECT, ASSAM.</t>
  </si>
  <si>
    <t>1 NO.
1) M/S SUKAN ENGINEERING PVT. LTD.</t>
  </si>
  <si>
    <t>GEMC-511687777007338</t>
  </si>
  <si>
    <t>SUKAN ENGINEERING PRIVATE LIMITED</t>
  </si>
  <si>
    <t>4 MONTHS FROM PO ON F.O.R DESTINATION SITE BASIS.</t>
  </si>
  <si>
    <t>PROPRIETARY IN NATURE</t>
  </si>
  <si>
    <t>PSER:PUR:PAL-S657:26 (ENQ:26:PP:0015:PUR:8)</t>
  </si>
  <si>
    <t>INSPECTION &amp; REPLACEMENT OF LP TURBINE STEAM INLET COMPENSATOR FOR BLOCK 2 STEAM TURBINE, CLEANING &amp; INSPECTION OF STG-2 EXCITER SYSTEM: MAKE: BHEL AT 2 X 363.3 MW GAS BASED COMBINED CYCLE POWER PLANT AT PALATANA, TRIPURA</t>
  </si>
  <si>
    <t>3 NOS.
1) M/S ECO POWER SERVICES
2) M/S HITECH POWER PROJECT SERVICES
3) M/S P E ERECTORS PVT LTD</t>
  </si>
  <si>
    <t>1 NO.
1) M/S SAMSUL SEKH</t>
  </si>
  <si>
    <t>PSER:PUR:PAL-S657:26:LOI/00826</t>
  </si>
  <si>
    <t>P E ERECTORS PVT LTD</t>
  </si>
  <si>
    <t>15 DAYS (START OF WORK TO BG IN).</t>
  </si>
  <si>
    <t>SUPPLY OF 634 MT PLATE FOR 2X660 MW RAGHUNATHPUR TPS.</t>
  </si>
  <si>
    <t>PO:26:PP:0015:PUR:16</t>
  </si>
  <si>
    <t>DELIVERY PERIOD IS 60 DAYS FROM THE DATE OF LC ESTABLISHMENT.</t>
  </si>
  <si>
    <t>Tender Enquiry No: BHEL/CPC/FA/HANDRAIL/26/046, dated 08/10/2025
LOA Ref. No.: BHEL/CPC/FA/HANDRAIL/26/046/PKG-A, Date: 20/12/2025</t>
  </si>
  <si>
    <t>SUPPLY OF GALVANIZED MS PIPE FOR HANDRAILING FOR 2X800 MW DVC KODERMA STPS</t>
  </si>
  <si>
    <t>PSER:PUR:PMX:495(II):26-27:R-012</t>
  </si>
  <si>
    <t>PINAX STEEL INDUSTRIES PVT. LTD.</t>
  </si>
  <si>
    <t>SUPPLY OF 45 MT PLATE FOR KAHALGAON FGD PROJECT, BIHAR.</t>
  </si>
  <si>
    <t>PO:26:PP:0015:PUR:20</t>
  </si>
  <si>
    <t>DELIVERY PERIOD IS 60 DAYS FROM THE DATE OF LC ESTABLISHMENT</t>
  </si>
  <si>
    <t>FA Ref. No. BHEL/HPEP/MEDICINE/CRC2628,
Date: 31/03/2026</t>
  </si>
  <si>
    <t>SUPPLY OF MEDICINES AT BHEL PSER KOLKATA OFFICE</t>
  </si>
  <si>
    <t>BHEL/HPEP/MEDICINE/CRC2628 (R-013)</t>
  </si>
  <si>
    <t>M.H. MEDICUS PVT. LTD.</t>
  </si>
  <si>
    <t>WITHIN 45 DAYS FROM PURCHASE ORDER</t>
  </si>
  <si>
    <t>BHEL/HPEP/MEDICINE/CRC2628 (R-014)</t>
  </si>
  <si>
    <t>SINHA HEALTHCARE PVT. LTD.</t>
  </si>
  <si>
    <t>DOC. NO. PSER:SCT:MIR(AWARD):242</t>
  </si>
  <si>
    <t>DT: 05-06-2026</t>
  </si>
  <si>
    <t>PSER:SCT:MIS-F 2416:26</t>
  </si>
  <si>
    <t>CATEGORY-1 (FOR DISTANCE UPTO 500 KMS): RATE CONTRACT FOR TRANSPORTATION OF VARIOUS BHEL OWNED CRANES, OTHER T&amp;PS FROM ONE SITE/ LOCATION TO ANOTHER SITE/ LOCATION AT VARIOUS PARTS OF THE COUNTRY ON DOOR DELIVERY BASIS.</t>
  </si>
  <si>
    <t xml:space="preserve">4 NOS.
1) ATO (I) LIMITED,
2) CJ DARCL LOGISTICS LIMITED,
3) JCC INDIA PVT. LIMITED,
4) ODC LOGISTICS PVT LIMITED
</t>
  </si>
  <si>
    <t>2 NOS.
1) BENGAL TRAILERS ASSOCIATION PVT. LTD.
2) ASHOK ROADLINES</t>
  </si>
  <si>
    <t>BHEL/PSER/SCT/MIS-F2416/26/CAT-1:RC/LOA:11490</t>
  </si>
  <si>
    <t>CJ DARCL LOGISTICS LIMITED</t>
  </si>
  <si>
    <t xml:space="preserve">CATEGORY-2 (FOR DISTANCE FROM 501 KMS TO 1000 KMS): RATE CONTRACT FOR TRANSPORTATION OF VARIOUS BHEL OWNED CRANES, OTHER T&amp;PS FROM ONE SITE/ LOCATION TO ANOTHER SITE/ LOCATION AT VARIOUS PARTS OF THE COUNTRY ON DOOR DELIVERY BASIS.
</t>
  </si>
  <si>
    <t>BHEL/PSER/SCT/MIS-F2416/26/CAT-2:RC/LOA:11491</t>
  </si>
  <si>
    <t>CATEGORY-3 (40%): (FOR DISTANCE ABOVE 1000 KMS.): RATE CONTRACT FOR TRANSPORTATION OF VARIOUS BHEL OWNED CRANES, OTHER T&amp;PS FROM ONE SITE/ LOCATION TO ANOTHER SITE/ LOCATION AT VARIOUS PARTS OF THE COUNTRY ON DOOR DELIVERY BASIS.</t>
  </si>
  <si>
    <t>BHEL/PSER/SCT/MIS-F2416/26/CAT-3(40PCT):RC/LOA:11492</t>
  </si>
  <si>
    <t>CATEGORY-3 (60%): (FOR DISTANCE ABOVE 1000 KMS.): RATE CONTRACT FOR TRANSPORTATION OF VARIOUS BHEL OWNED CRANES, OTHER T&amp;PS FROM ONE SITE/ LOCATION TO ANOTHER SITE/ LOCATION AT VARIOUS PARTS OF THE COUNTRY ON DOOR DELIVERY BASIS.</t>
  </si>
  <si>
    <t>BHEL/PSER/SCT/MIS-F2416/26/CAT-3(60PCT):RC/LOA:11493</t>
  </si>
  <si>
    <t>JCC INDIA PVT. LIMITED</t>
  </si>
  <si>
    <t>PSER:SCT:MJA-F2425:26</t>
  </si>
  <si>
    <t>PROVIDING 1 NO. 300MT OR ABOVE CAPACITY TYRE MOUNTED HYDRAULIC MOBILE TELESCOPIC BOOM CRANE AT BHEL-PSER DVC MEJIA (500 MW, UNIT-8), WEST BENGAL.</t>
  </si>
  <si>
    <t xml:space="preserve">4 NOS
1) SANGHVI MOVERS LIMITED,
2) BARKAT CRANES &amp; EQUIPMENTS PVT. LTD.,
3) CITY CONSTRUCTION,
4) MAHARAJA CRANE SERVICE
</t>
  </si>
  <si>
    <t xml:space="preserve">1 NO.
1) CHETAN LOGISTICS PVT. LTD.
 </t>
  </si>
  <si>
    <t>BHEL/PSER/SCT/MJA-F2425/26/11489</t>
  </si>
  <si>
    <t>CITY CONSTRUCTION</t>
  </si>
  <si>
    <t>2  MONTHS</t>
  </si>
  <si>
    <t>PSER:SCT:MIS-F2424:26</t>
  </si>
  <si>
    <t>CATEGORY-II: RATE CONTRACT FOR PROVIDING SERVICES FOR REGULAR OPERATION &amp; ROUTINE MAINTENANCE, MINOR BREAKDOWN REPAIRS, DISMANTLING, ASSEMBLY OF BHEL OWNED CRANES AT VARIOUS BHEL-PSER PROJECT SITES FOR CRANES CATEGORY-II.</t>
  </si>
  <si>
    <t>OT converted to 
ST</t>
  </si>
  <si>
    <t>1 NO.
1) GANGOTRI ENGINEERING CO.</t>
  </si>
  <si>
    <t>BHEL/PSER/SCT/MIS-F2424/26/11498</t>
  </si>
  <si>
    <t>GANGOTRI ENGINEERING CO.</t>
  </si>
  <si>
    <t>9 Months 
(i.e. w.e.f. 16-05-2026 to 15-02-2027).</t>
  </si>
  <si>
    <t>Sigle acceptable offer against OT</t>
  </si>
  <si>
    <t>CATEGORY-III: RATE CONTRACT FOR PROVIDING SERVICES FOR REGULAR OPERATION &amp; ROUTINE MAINTENANCE, MINOR BREAKDOWN REPAIRS, DISMANTLING, ASSEMBLY OF BHEL OWNED CRANES AT VARIOUS BHEL-PSER PROJECT SITES FOR CRANES CATEGORY-III.</t>
  </si>
  <si>
    <t>BHEL/PSER/SCT/MIS-F2424/26/11499</t>
  </si>
  <si>
    <t>PSER:SCT:NKP-P2421:26</t>
  </si>
  <si>
    <t>FRP PIPING E&amp;C WORK AT 3 X 660 MW NORTH KARANPURA STPP FGD PROJECT, JHARKHAND.</t>
  </si>
  <si>
    <t>2 NOS.
1) S S ENGINEERING GROUP,
2) CHANDEL CONSTRUCTION PVT. LTD.</t>
  </si>
  <si>
    <t xml:space="preserve">3 NOS.
1) EASYFLO POLYMER ENGINEERS PVT. LTD.,
2) RIYA FIBROTECH INDIA PVT. LTD.,
3) ANISH ENGINEERINGS &amp; CONSTRUCTION
</t>
  </si>
  <si>
    <t>BHEL/PSER/SCT/NKP-P2421/26/LOA/11531</t>
  </si>
  <si>
    <t>CHANDEL CONSTRUCTION PVT. LTD.</t>
  </si>
  <si>
    <t>6 MONTHS</t>
  </si>
  <si>
    <t>PSER:SCT:KDM-F 2423:26</t>
  </si>
  <si>
    <t>PROVIDING 1 NO. 150 MT CLASS CAPACITY MID RANGE CRAWLER CRANE ON MONTHLY RENTAL BASIS AT KODERMA SITE, JHARKHAND- 825421.</t>
  </si>
  <si>
    <t xml:space="preserve">8 NOS.
1) BARKAT CRANES &amp; EQUIPMENTS PVT. LTD.,
2) FUSHUN CRANES AND EQUIPMENTS INDIA PVT. LTD.,
3) IRISE INDIA PVT. LTD.,
4) JAGDAMBA CRANE SERVICE,
5) OMKAR EQUIPMENTS PVT. LTD.,
6) PBL TRANSPORT CORPORATION PVT. LTD.,
7) SANGHVI MOVERS LIMITED,
8) VACHASPATI.
</t>
  </si>
  <si>
    <t xml:space="preserve">1 NO.
1) CHANDI CRANES PVT. LTD.  </t>
  </si>
  <si>
    <t>BHEL/PSER/SCT/KDM-F2423/26/11532</t>
  </si>
  <si>
    <t>JAGDAMBA CRANE SERVICE</t>
  </si>
  <si>
    <t>26 MONTHS</t>
  </si>
  <si>
    <t>PSER:SCT:LRA-S2427:26
(GEM BID NO: GEM/2026/B/7534006)</t>
  </si>
  <si>
    <t>WATCH &amp; WARD SERVICES FOR PROTECTION OF MEN AND MATERIALS, TRAFFIC REGULATION ETC. OF BHEL 2X800 MW (NTPC LARA PHASE - II) PROJECT SITE.</t>
  </si>
  <si>
    <t>LT</t>
  </si>
  <si>
    <t xml:space="preserve">4 NOS.
(I) SANJAY SINGH THAKUR SECURITY AGENCY, 
(II) SUNEET SHANKTA SECURITY AGENCY, 
(III) ASHOK DAHIYA SECURITY AGENCY, 
(IV) NIKHIL P HEGDE SECURITY AGENCY.
</t>
  </si>
  <si>
    <t>GEMC-511687700036843</t>
  </si>
  <si>
    <t>SANJAY SINGH THAKUR SECURITY AGENCY</t>
  </si>
  <si>
    <t>24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</si>
</sst>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d\-mmm\-yy"/>
    <numFmt numFmtId="165" formatCode="&quot;Rs. &quot;#,##0.00;&quot;Rs. -&quot;#,##0.00"/>
    <numFmt numFmtId="166" formatCode="[$-409]d\-mmm\-yy;@"/>
  </numFmts>
  <fonts count="11" x14ac:knownFonts="1">
    <font>
      <sz val="11"/>
      <color theme="1"/>
      <name val="Calibri"/>
      <family val="2"/>
      <scheme val="minor"/>
    </font>
    <font>
      <b/>
      <sz val="11"/>
      <color theme="1"/>
      <name val="Arial"/>
      <family val="2"/>
    </font>
    <font>
      <b/>
      <sz val="11"/>
      <name val="Arial"/>
      <family val="2"/>
    </font>
    <font>
      <sz val="10"/>
      <color indexed="8"/>
      <name val="Arial"/>
      <family val="2"/>
    </font>
    <font>
      <b/>
      <sz val="11"/>
      <color indexed="8"/>
      <name val="Arial"/>
      <family val="2"/>
    </font>
    <font>
      <sz val="10"/>
      <name val="Arial"/>
      <family val="2"/>
    </font>
    <font>
      <b/>
      <sz val="11"/>
      <color theme="1"/>
      <name val="Calibri"/>
      <family val="2"/>
      <scheme val="minor"/>
    </font>
    <font>
      <sz val="10"/>
      <color theme="1"/>
      <name val="Calibri"/>
      <family val="2"/>
      <scheme val="minor"/>
    </font>
    <font>
      <b/>
      <sz val="12"/>
      <color rgb="FF0070C0"/>
      <name val="Arial"/>
      <family val="2"/>
    </font>
    <font>
      <b/>
      <sz val="12"/>
      <name val="Arial"/>
      <family val="2"/>
    </font>
    <font>
      <sz val="12"/>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6"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3" fillId="0" borderId="0"/>
    <xf numFmtId="0" fontId="3" fillId="0" borderId="0"/>
    <xf numFmtId="0" fontId="3" fillId="0" borderId="0"/>
    <xf numFmtId="0" fontId="3" fillId="0" borderId="0"/>
    <xf numFmtId="0" fontId="3" fillId="0" borderId="0"/>
  </cellStyleXfs>
  <cellXfs count="37">
    <xf numFmtId="0" fontId="0" fillId="0" borderId="0" xfId="0"/>
    <xf numFmtId="0" fontId="4" fillId="0" borderId="1" xfId="1" applyFont="1" applyFill="1" applyBorder="1" applyAlignment="1">
      <alignment horizontal="center" vertical="center" wrapText="1"/>
    </xf>
    <xf numFmtId="0" fontId="6" fillId="0" borderId="0" xfId="0" applyFont="1"/>
    <xf numFmtId="0" fontId="7" fillId="0" borderId="0" xfId="0" applyFont="1"/>
    <xf numFmtId="0" fontId="1" fillId="0" borderId="1" xfId="0" applyFont="1" applyFill="1" applyBorder="1" applyAlignment="1">
      <alignment horizontal="center" vertical="center" wrapText="1"/>
    </xf>
    <xf numFmtId="2"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0" xfId="0" applyFill="1"/>
    <xf numFmtId="164" fontId="5" fillId="0" borderId="1" xfId="2" applyNumberFormat="1" applyFont="1" applyFill="1" applyBorder="1" applyAlignment="1" applyProtection="1">
      <alignment horizontal="center" vertical="top" wrapText="1"/>
    </xf>
    <xf numFmtId="165" fontId="5" fillId="0" borderId="1" xfId="2" applyNumberFormat="1" applyFont="1" applyFill="1" applyBorder="1" applyAlignment="1" applyProtection="1">
      <alignment horizontal="center" vertical="top" wrapText="1"/>
    </xf>
    <xf numFmtId="0" fontId="1" fillId="0" borderId="1" xfId="0" applyFont="1" applyFill="1" applyBorder="1" applyAlignment="1">
      <alignment horizontal="center" vertical="center"/>
    </xf>
    <xf numFmtId="164" fontId="5" fillId="0" borderId="1" xfId="2" applyNumberFormat="1" applyFont="1" applyFill="1" applyBorder="1" applyAlignment="1" applyProtection="1">
      <alignment horizontal="left" vertical="top" wrapText="1"/>
    </xf>
    <xf numFmtId="0" fontId="5" fillId="0" borderId="1" xfId="0" applyFont="1" applyFill="1" applyBorder="1" applyAlignment="1">
      <alignment horizontal="center" vertical="top" wrapText="1"/>
    </xf>
    <xf numFmtId="0" fontId="5" fillId="0" borderId="1" xfId="0" applyFont="1" applyFill="1" applyBorder="1" applyAlignment="1">
      <alignment vertical="top" wrapText="1"/>
    </xf>
    <xf numFmtId="0" fontId="5" fillId="0" borderId="1" xfId="0" applyFont="1" applyFill="1" applyBorder="1" applyAlignment="1">
      <alignment horizontal="center" vertical="top"/>
    </xf>
    <xf numFmtId="0" fontId="5" fillId="0" borderId="1" xfId="0" applyFont="1" applyFill="1" applyBorder="1" applyAlignment="1">
      <alignment horizontal="left" vertical="top"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8" fillId="2" borderId="1" xfId="0" applyFont="1" applyFill="1" applyBorder="1" applyAlignment="1">
      <alignment horizontal="center" vertical="top" wrapText="1"/>
    </xf>
    <xf numFmtId="166" fontId="8" fillId="0" borderId="1" xfId="0" applyNumberFormat="1" applyFont="1" applyFill="1" applyBorder="1" applyAlignment="1">
      <alignment horizontal="center" vertical="top" wrapText="1"/>
    </xf>
    <xf numFmtId="0" fontId="8" fillId="0" borderId="1" xfId="0" applyFont="1" applyFill="1" applyBorder="1" applyAlignment="1">
      <alignment horizontal="center" vertical="top" wrapText="1"/>
    </xf>
    <xf numFmtId="0" fontId="8" fillId="0" borderId="1" xfId="0" applyFont="1" applyFill="1" applyBorder="1" applyAlignment="1">
      <alignment horizontal="left" vertical="top" wrapText="1"/>
    </xf>
    <xf numFmtId="0" fontId="8" fillId="0" borderId="1" xfId="0" applyFont="1" applyFill="1" applyBorder="1" applyAlignment="1">
      <alignment vertical="top" wrapText="1"/>
    </xf>
    <xf numFmtId="0" fontId="8" fillId="3" borderId="1" xfId="0" applyFont="1" applyFill="1" applyBorder="1" applyAlignment="1">
      <alignment horizontal="center" vertical="top" wrapText="1"/>
    </xf>
    <xf numFmtId="0" fontId="8" fillId="3" borderId="1" xfId="0" applyFont="1" applyFill="1" applyBorder="1" applyAlignment="1">
      <alignment horizontal="left" vertical="top" wrapText="1"/>
    </xf>
    <xf numFmtId="0" fontId="9" fillId="0" borderId="1" xfId="0" applyFont="1" applyFill="1" applyBorder="1" applyAlignment="1">
      <alignment horizontal="center" vertical="top" wrapText="1"/>
    </xf>
    <xf numFmtId="0" fontId="10" fillId="0" borderId="1" xfId="3" applyFont="1" applyFill="1" applyBorder="1" applyAlignment="1">
      <alignment vertical="top" wrapText="1"/>
    </xf>
    <xf numFmtId="0" fontId="10" fillId="0" borderId="1" xfId="4" applyFont="1" applyFill="1" applyBorder="1" applyAlignment="1">
      <alignment horizontal="justify" vertical="top" wrapText="1"/>
    </xf>
    <xf numFmtId="0" fontId="10" fillId="0" borderId="1" xfId="4" applyFont="1" applyFill="1" applyBorder="1" applyAlignment="1">
      <alignment horizontal="center" vertical="top" wrapText="1"/>
    </xf>
    <xf numFmtId="164" fontId="10" fillId="0" borderId="1" xfId="4" applyNumberFormat="1" applyFont="1" applyFill="1" applyBorder="1" applyAlignment="1">
      <alignment horizontal="center" vertical="top" wrapText="1"/>
    </xf>
    <xf numFmtId="0" fontId="10" fillId="0" borderId="1" xfId="0" applyFont="1" applyFill="1" applyBorder="1" applyAlignment="1">
      <alignment horizontal="center" vertical="top" wrapText="1"/>
    </xf>
    <xf numFmtId="0" fontId="10" fillId="0" borderId="1" xfId="5" applyFont="1" applyFill="1" applyBorder="1" applyAlignment="1">
      <alignment horizontal="center" vertical="top" wrapText="1"/>
    </xf>
    <xf numFmtId="0" fontId="10" fillId="0" borderId="1" xfId="4" applyFont="1" applyFill="1" applyBorder="1" applyAlignment="1">
      <alignment vertical="top" wrapText="1"/>
    </xf>
    <xf numFmtId="2" fontId="10" fillId="0" borderId="1" xfId="3" applyNumberFormat="1" applyFont="1" applyFill="1" applyBorder="1" applyAlignment="1">
      <alignment horizontal="center" vertical="top" wrapText="1"/>
    </xf>
    <xf numFmtId="0" fontId="10" fillId="0" borderId="1" xfId="3" applyFont="1" applyFill="1" applyBorder="1" applyAlignment="1">
      <alignment horizontal="center" vertical="top" wrapText="1"/>
    </xf>
  </cellXfs>
  <cellStyles count="6">
    <cellStyle name="Normal" xfId="0" builtinId="0"/>
    <cellStyle name="Normal_Jan 21" xfId="1"/>
    <cellStyle name="Normal_JUNE'2018 " xfId="5"/>
    <cellStyle name="Normal_OCT'2018" xfId="4"/>
    <cellStyle name="Normal_Sheet1" xfId="3"/>
    <cellStyle name="Normal_Sheet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14</xdr:col>
      <xdr:colOff>0</xdr:colOff>
      <xdr:row>21</xdr:row>
      <xdr:rowOff>0</xdr:rowOff>
    </xdr:from>
    <xdr:ext cx="62902" cy="172227"/>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4D0910D0-AB1F-401F-9183-D63C7C8FD4F6}"/>
                </a:ext>
              </a:extLst>
            </xdr:cNvPr>
            <xdr:cNvSpPr txBox="1"/>
          </xdr:nvSpPr>
          <xdr:spPr>
            <a:xfrm>
              <a:off x="22555200" y="86201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18" name="TextBox 17">
              <a:extLst>
                <a:ext uri="{FF2B5EF4-FFF2-40B4-BE49-F238E27FC236}">
                  <a16:creationId xmlns:a16="http://schemas.microsoft.com/office/drawing/2014/main" id="{4D0910D0-AB1F-401F-9183-D63C7C8FD4F6}"/>
                </a:ext>
              </a:extLst>
            </xdr:cNvPr>
            <xdr:cNvSpPr txBox="1"/>
          </xdr:nvSpPr>
          <xdr:spPr>
            <a:xfrm>
              <a:off x="22555200" y="86201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21</xdr:row>
      <xdr:rowOff>0</xdr:rowOff>
    </xdr:from>
    <xdr:ext cx="62902" cy="172227"/>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DE928AE7-1E8A-4F70-85F0-B4A0C7A997E1}"/>
                </a:ext>
              </a:extLst>
            </xdr:cNvPr>
            <xdr:cNvSpPr txBox="1"/>
          </xdr:nvSpPr>
          <xdr:spPr>
            <a:xfrm>
              <a:off x="22555200" y="86201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19" name="TextBox 18">
              <a:extLst>
                <a:ext uri="{FF2B5EF4-FFF2-40B4-BE49-F238E27FC236}">
                  <a16:creationId xmlns:a16="http://schemas.microsoft.com/office/drawing/2014/main" id="{DE928AE7-1E8A-4F70-85F0-B4A0C7A997E1}"/>
                </a:ext>
              </a:extLst>
            </xdr:cNvPr>
            <xdr:cNvSpPr txBox="1"/>
          </xdr:nvSpPr>
          <xdr:spPr>
            <a:xfrm>
              <a:off x="22555200" y="86201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21</xdr:row>
      <xdr:rowOff>0</xdr:rowOff>
    </xdr:from>
    <xdr:ext cx="62902" cy="172227"/>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6C6372A7-FD16-4FC4-B07C-9BB8B85AEB93}"/>
                </a:ext>
              </a:extLst>
            </xdr:cNvPr>
            <xdr:cNvSpPr txBox="1"/>
          </xdr:nvSpPr>
          <xdr:spPr>
            <a:xfrm>
              <a:off x="22555200" y="79724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20" name="TextBox 19">
              <a:extLst>
                <a:ext uri="{FF2B5EF4-FFF2-40B4-BE49-F238E27FC236}">
                  <a16:creationId xmlns:a16="http://schemas.microsoft.com/office/drawing/2014/main" id="{6C6372A7-FD16-4FC4-B07C-9BB8B85AEB93}"/>
                </a:ext>
              </a:extLst>
            </xdr:cNvPr>
            <xdr:cNvSpPr txBox="1"/>
          </xdr:nvSpPr>
          <xdr:spPr>
            <a:xfrm>
              <a:off x="22555200" y="79724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21</xdr:row>
      <xdr:rowOff>0</xdr:rowOff>
    </xdr:from>
    <xdr:ext cx="62902" cy="172227"/>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A18D62F1-F1DE-433B-B8DC-ECA4931566D3}"/>
                </a:ext>
              </a:extLst>
            </xdr:cNvPr>
            <xdr:cNvSpPr txBox="1"/>
          </xdr:nvSpPr>
          <xdr:spPr>
            <a:xfrm>
              <a:off x="22555200" y="79724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21" name="TextBox 20">
              <a:extLst>
                <a:ext uri="{FF2B5EF4-FFF2-40B4-BE49-F238E27FC236}">
                  <a16:creationId xmlns:a16="http://schemas.microsoft.com/office/drawing/2014/main" id="{A18D62F1-F1DE-433B-B8DC-ECA4931566D3}"/>
                </a:ext>
              </a:extLst>
            </xdr:cNvPr>
            <xdr:cNvSpPr txBox="1"/>
          </xdr:nvSpPr>
          <xdr:spPr>
            <a:xfrm>
              <a:off x="22555200" y="79724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21</xdr:row>
      <xdr:rowOff>0</xdr:rowOff>
    </xdr:from>
    <xdr:ext cx="62902" cy="172227"/>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3C4BB58E-3D46-4751-B599-A43E16B4692A}"/>
                </a:ext>
              </a:extLst>
            </xdr:cNvPr>
            <xdr:cNvSpPr txBox="1"/>
          </xdr:nvSpPr>
          <xdr:spPr>
            <a:xfrm>
              <a:off x="22555200" y="73247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22" name="TextBox 21">
              <a:extLst>
                <a:ext uri="{FF2B5EF4-FFF2-40B4-BE49-F238E27FC236}">
                  <a16:creationId xmlns:a16="http://schemas.microsoft.com/office/drawing/2014/main" id="{3C4BB58E-3D46-4751-B599-A43E16B4692A}"/>
                </a:ext>
              </a:extLst>
            </xdr:cNvPr>
            <xdr:cNvSpPr txBox="1"/>
          </xdr:nvSpPr>
          <xdr:spPr>
            <a:xfrm>
              <a:off x="22555200" y="73247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21</xdr:row>
      <xdr:rowOff>0</xdr:rowOff>
    </xdr:from>
    <xdr:ext cx="62902" cy="172227"/>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2FD39B63-E9DD-4D04-A278-549797A4BADC}"/>
                </a:ext>
              </a:extLst>
            </xdr:cNvPr>
            <xdr:cNvSpPr txBox="1"/>
          </xdr:nvSpPr>
          <xdr:spPr>
            <a:xfrm>
              <a:off x="22555200" y="73247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23" name="TextBox 22">
              <a:extLst>
                <a:ext uri="{FF2B5EF4-FFF2-40B4-BE49-F238E27FC236}">
                  <a16:creationId xmlns:a16="http://schemas.microsoft.com/office/drawing/2014/main" id="{2FD39B63-E9DD-4D04-A278-549797A4BADC}"/>
                </a:ext>
              </a:extLst>
            </xdr:cNvPr>
            <xdr:cNvSpPr txBox="1"/>
          </xdr:nvSpPr>
          <xdr:spPr>
            <a:xfrm>
              <a:off x="22555200" y="73247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21</xdr:row>
      <xdr:rowOff>0</xdr:rowOff>
    </xdr:from>
    <xdr:ext cx="62902" cy="172227"/>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A1645054-1D8A-43B5-8DA0-1C9FB0BD158B}"/>
                </a:ext>
              </a:extLst>
            </xdr:cNvPr>
            <xdr:cNvSpPr txBox="1"/>
          </xdr:nvSpPr>
          <xdr:spPr>
            <a:xfrm>
              <a:off x="22555200" y="683895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24" name="TextBox 23">
              <a:extLst>
                <a:ext uri="{FF2B5EF4-FFF2-40B4-BE49-F238E27FC236}">
                  <a16:creationId xmlns:a16="http://schemas.microsoft.com/office/drawing/2014/main" id="{A1645054-1D8A-43B5-8DA0-1C9FB0BD158B}"/>
                </a:ext>
              </a:extLst>
            </xdr:cNvPr>
            <xdr:cNvSpPr txBox="1"/>
          </xdr:nvSpPr>
          <xdr:spPr>
            <a:xfrm>
              <a:off x="22555200" y="683895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21</xdr:row>
      <xdr:rowOff>0</xdr:rowOff>
    </xdr:from>
    <xdr:ext cx="62902" cy="172227"/>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D82FA1AB-9F6B-4674-A2B7-EA00EBC75525}"/>
                </a:ext>
              </a:extLst>
            </xdr:cNvPr>
            <xdr:cNvSpPr txBox="1"/>
          </xdr:nvSpPr>
          <xdr:spPr>
            <a:xfrm>
              <a:off x="22555200" y="683895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25" name="TextBox 24">
              <a:extLst>
                <a:ext uri="{FF2B5EF4-FFF2-40B4-BE49-F238E27FC236}">
                  <a16:creationId xmlns:a16="http://schemas.microsoft.com/office/drawing/2014/main" id="{D82FA1AB-9F6B-4674-A2B7-EA00EBC75525}"/>
                </a:ext>
              </a:extLst>
            </xdr:cNvPr>
            <xdr:cNvSpPr txBox="1"/>
          </xdr:nvSpPr>
          <xdr:spPr>
            <a:xfrm>
              <a:off x="22555200" y="683895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21</xdr:row>
      <xdr:rowOff>0</xdr:rowOff>
    </xdr:from>
    <xdr:ext cx="62902" cy="172227"/>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82F65607-DB0A-44FF-8B50-45C9041935CD}"/>
                </a:ext>
              </a:extLst>
            </xdr:cNvPr>
            <xdr:cNvSpPr txBox="1"/>
          </xdr:nvSpPr>
          <xdr:spPr>
            <a:xfrm>
              <a:off x="22555200" y="683895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26" name="TextBox 25">
              <a:extLst>
                <a:ext uri="{FF2B5EF4-FFF2-40B4-BE49-F238E27FC236}">
                  <a16:creationId xmlns:a16="http://schemas.microsoft.com/office/drawing/2014/main" id="{82F65607-DB0A-44FF-8B50-45C9041935CD}"/>
                </a:ext>
              </a:extLst>
            </xdr:cNvPr>
            <xdr:cNvSpPr txBox="1"/>
          </xdr:nvSpPr>
          <xdr:spPr>
            <a:xfrm>
              <a:off x="22555200" y="683895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21</xdr:row>
      <xdr:rowOff>0</xdr:rowOff>
    </xdr:from>
    <xdr:ext cx="62902" cy="172227"/>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76D50D57-F57A-4BB3-9E2D-D9277698E923}"/>
                </a:ext>
              </a:extLst>
            </xdr:cNvPr>
            <xdr:cNvSpPr txBox="1"/>
          </xdr:nvSpPr>
          <xdr:spPr>
            <a:xfrm>
              <a:off x="22555200" y="683895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27" name="TextBox 26">
              <a:extLst>
                <a:ext uri="{FF2B5EF4-FFF2-40B4-BE49-F238E27FC236}">
                  <a16:creationId xmlns:a16="http://schemas.microsoft.com/office/drawing/2014/main" id="{76D50D57-F57A-4BB3-9E2D-D9277698E923}"/>
                </a:ext>
              </a:extLst>
            </xdr:cNvPr>
            <xdr:cNvSpPr txBox="1"/>
          </xdr:nvSpPr>
          <xdr:spPr>
            <a:xfrm>
              <a:off x="22555200" y="683895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21</xdr:row>
      <xdr:rowOff>0</xdr:rowOff>
    </xdr:from>
    <xdr:ext cx="62902" cy="172227"/>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0FD6B598-1530-43A3-B57C-DC65101ADC76}"/>
                </a:ext>
              </a:extLst>
            </xdr:cNvPr>
            <xdr:cNvSpPr txBox="1"/>
          </xdr:nvSpPr>
          <xdr:spPr>
            <a:xfrm>
              <a:off x="22555200" y="27908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28" name="TextBox 27">
              <a:extLst>
                <a:ext uri="{FF2B5EF4-FFF2-40B4-BE49-F238E27FC236}">
                  <a16:creationId xmlns:a16="http://schemas.microsoft.com/office/drawing/2014/main" id="{0FD6B598-1530-43A3-B57C-DC65101ADC76}"/>
                </a:ext>
              </a:extLst>
            </xdr:cNvPr>
            <xdr:cNvSpPr txBox="1"/>
          </xdr:nvSpPr>
          <xdr:spPr>
            <a:xfrm>
              <a:off x="22555200" y="27908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21</xdr:row>
      <xdr:rowOff>0</xdr:rowOff>
    </xdr:from>
    <xdr:ext cx="62902" cy="172227"/>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223E41C7-6AE5-45A4-9F6C-E2B04F8674BB}"/>
                </a:ext>
              </a:extLst>
            </xdr:cNvPr>
            <xdr:cNvSpPr txBox="1"/>
          </xdr:nvSpPr>
          <xdr:spPr>
            <a:xfrm>
              <a:off x="22555200" y="27908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29" name="TextBox 28">
              <a:extLst>
                <a:ext uri="{FF2B5EF4-FFF2-40B4-BE49-F238E27FC236}">
                  <a16:creationId xmlns:a16="http://schemas.microsoft.com/office/drawing/2014/main" id="{223E41C7-6AE5-45A4-9F6C-E2B04F8674BB}"/>
                </a:ext>
              </a:extLst>
            </xdr:cNvPr>
            <xdr:cNvSpPr txBox="1"/>
          </xdr:nvSpPr>
          <xdr:spPr>
            <a:xfrm>
              <a:off x="22555200" y="27908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21</xdr:row>
      <xdr:rowOff>0</xdr:rowOff>
    </xdr:from>
    <xdr:ext cx="62902" cy="172227"/>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02524D25-5BAA-4CAE-99DE-FC97C66710F1}"/>
                </a:ext>
              </a:extLst>
            </xdr:cNvPr>
            <xdr:cNvSpPr txBox="1"/>
          </xdr:nvSpPr>
          <xdr:spPr>
            <a:xfrm>
              <a:off x="22555200" y="2659380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30" name="TextBox 29">
              <a:extLst>
                <a:ext uri="{FF2B5EF4-FFF2-40B4-BE49-F238E27FC236}">
                  <a16:creationId xmlns:a16="http://schemas.microsoft.com/office/drawing/2014/main" id="{02524D25-5BAA-4CAE-99DE-FC97C66710F1}"/>
                </a:ext>
              </a:extLst>
            </xdr:cNvPr>
            <xdr:cNvSpPr txBox="1"/>
          </xdr:nvSpPr>
          <xdr:spPr>
            <a:xfrm>
              <a:off x="22555200" y="2659380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21</xdr:row>
      <xdr:rowOff>0</xdr:rowOff>
    </xdr:from>
    <xdr:ext cx="62902" cy="172227"/>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3BB4CC07-2885-49E8-96B0-AAA3D5AF6C0D}"/>
                </a:ext>
              </a:extLst>
            </xdr:cNvPr>
            <xdr:cNvSpPr txBox="1"/>
          </xdr:nvSpPr>
          <xdr:spPr>
            <a:xfrm>
              <a:off x="22555200" y="2659380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31" name="TextBox 30">
              <a:extLst>
                <a:ext uri="{FF2B5EF4-FFF2-40B4-BE49-F238E27FC236}">
                  <a16:creationId xmlns:a16="http://schemas.microsoft.com/office/drawing/2014/main" id="{3BB4CC07-2885-49E8-96B0-AAA3D5AF6C0D}"/>
                </a:ext>
              </a:extLst>
            </xdr:cNvPr>
            <xdr:cNvSpPr txBox="1"/>
          </xdr:nvSpPr>
          <xdr:spPr>
            <a:xfrm>
              <a:off x="22555200" y="2659380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21</xdr:row>
      <xdr:rowOff>0</xdr:rowOff>
    </xdr:from>
    <xdr:ext cx="62902" cy="172227"/>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EF04952F-E0E7-4E85-8DCE-4B4FA841E609}"/>
                </a:ext>
              </a:extLst>
            </xdr:cNvPr>
            <xdr:cNvSpPr txBox="1"/>
          </xdr:nvSpPr>
          <xdr:spPr>
            <a:xfrm>
              <a:off x="22555200" y="2659380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32" name="TextBox 31">
              <a:extLst>
                <a:ext uri="{FF2B5EF4-FFF2-40B4-BE49-F238E27FC236}">
                  <a16:creationId xmlns:a16="http://schemas.microsoft.com/office/drawing/2014/main" id="{EF04952F-E0E7-4E85-8DCE-4B4FA841E609}"/>
                </a:ext>
              </a:extLst>
            </xdr:cNvPr>
            <xdr:cNvSpPr txBox="1"/>
          </xdr:nvSpPr>
          <xdr:spPr>
            <a:xfrm>
              <a:off x="22555200" y="2659380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21</xdr:row>
      <xdr:rowOff>0</xdr:rowOff>
    </xdr:from>
    <xdr:ext cx="62902" cy="172227"/>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8527D993-694E-4DAA-AC00-A756525EB600}"/>
                </a:ext>
              </a:extLst>
            </xdr:cNvPr>
            <xdr:cNvSpPr txBox="1"/>
          </xdr:nvSpPr>
          <xdr:spPr>
            <a:xfrm>
              <a:off x="22555200" y="2659380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33" name="TextBox 32">
              <a:extLst>
                <a:ext uri="{FF2B5EF4-FFF2-40B4-BE49-F238E27FC236}">
                  <a16:creationId xmlns:a16="http://schemas.microsoft.com/office/drawing/2014/main" id="{8527D993-694E-4DAA-AC00-A756525EB600}"/>
                </a:ext>
              </a:extLst>
            </xdr:cNvPr>
            <xdr:cNvSpPr txBox="1"/>
          </xdr:nvSpPr>
          <xdr:spPr>
            <a:xfrm>
              <a:off x="22555200" y="2659380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tabSelected="1" topLeftCell="A34" zoomScaleNormal="100" workbookViewId="0">
      <selection activeCell="C27" sqref="C27"/>
    </sheetView>
  </sheetViews>
  <sheetFormatPr defaultRowHeight="15" x14ac:dyDescent="0.25"/>
  <cols>
    <col min="1" max="1" width="25.140625" customWidth="1"/>
    <col min="2" max="2" width="34.85546875" customWidth="1"/>
    <col min="3" max="3" width="13.42578125" customWidth="1"/>
    <col min="4" max="4" width="16" customWidth="1"/>
    <col min="5" max="5" width="14.42578125" customWidth="1"/>
    <col min="6" max="6" width="13.7109375" customWidth="1"/>
    <col min="7" max="7" width="8.85546875" bestFit="1" customWidth="1"/>
    <col min="8" max="8" width="38.42578125" customWidth="1"/>
    <col min="9" max="9" width="30.28515625" customWidth="1"/>
    <col min="10" max="10" width="16.5703125" customWidth="1"/>
    <col min="11" max="11" width="25.5703125" bestFit="1" customWidth="1"/>
    <col min="12" max="12" width="19.7109375" bestFit="1" customWidth="1"/>
    <col min="13" max="13" width="20.7109375" bestFit="1" customWidth="1"/>
    <col min="14" max="14" width="14.28515625" customWidth="1"/>
    <col min="15" max="15" width="18" customWidth="1"/>
    <col min="16" max="16" width="26.28515625" customWidth="1"/>
  </cols>
  <sheetData>
    <row r="1" spans="1:16" x14ac:dyDescent="0.25">
      <c r="A1" s="17" t="s">
        <v>34</v>
      </c>
      <c r="B1" s="17"/>
      <c r="C1" s="17"/>
      <c r="D1" s="17"/>
      <c r="E1" s="17"/>
      <c r="F1" s="17"/>
      <c r="G1" s="17"/>
      <c r="H1" s="17"/>
      <c r="I1" s="17"/>
      <c r="J1" s="17"/>
      <c r="K1" s="17"/>
      <c r="L1" s="17"/>
      <c r="M1" s="17"/>
      <c r="N1" s="17"/>
      <c r="O1" s="17"/>
      <c r="P1" s="17"/>
    </row>
    <row r="2" spans="1:16" x14ac:dyDescent="0.25">
      <c r="A2" s="18" t="s">
        <v>33</v>
      </c>
      <c r="B2" s="19"/>
      <c r="C2" s="4"/>
      <c r="D2" s="4"/>
      <c r="E2" s="4"/>
      <c r="F2" s="4"/>
      <c r="G2" s="4"/>
      <c r="H2" s="4"/>
      <c r="I2" s="4"/>
      <c r="J2" s="4"/>
      <c r="K2" s="4"/>
      <c r="L2" s="4"/>
      <c r="M2" s="5"/>
      <c r="N2" s="4"/>
      <c r="O2" s="4"/>
      <c r="P2" s="10"/>
    </row>
    <row r="3" spans="1:16" x14ac:dyDescent="0.25">
      <c r="A3" s="6">
        <v>1</v>
      </c>
      <c r="B3" s="6">
        <v>2</v>
      </c>
      <c r="C3" s="6">
        <v>3</v>
      </c>
      <c r="D3" s="6">
        <v>4</v>
      </c>
      <c r="E3" s="6">
        <v>5</v>
      </c>
      <c r="F3" s="6">
        <v>6</v>
      </c>
      <c r="G3" s="6">
        <v>7</v>
      </c>
      <c r="H3" s="6">
        <v>8</v>
      </c>
      <c r="I3" s="6">
        <v>9</v>
      </c>
      <c r="J3" s="6">
        <v>10</v>
      </c>
      <c r="K3" s="6">
        <v>11</v>
      </c>
      <c r="L3" s="6">
        <v>12</v>
      </c>
      <c r="M3" s="6">
        <v>13</v>
      </c>
      <c r="N3" s="6">
        <v>14</v>
      </c>
      <c r="O3" s="6">
        <v>15</v>
      </c>
      <c r="P3" s="6">
        <v>16</v>
      </c>
    </row>
    <row r="4" spans="1:16" s="7" customFormat="1" ht="105" x14ac:dyDescent="0.25">
      <c r="A4" s="1" t="s">
        <v>0</v>
      </c>
      <c r="B4" s="1" t="s">
        <v>1</v>
      </c>
      <c r="C4" s="1" t="s">
        <v>2</v>
      </c>
      <c r="D4" s="1" t="s">
        <v>3</v>
      </c>
      <c r="E4" s="1" t="s">
        <v>4</v>
      </c>
      <c r="F4" s="1" t="s">
        <v>5</v>
      </c>
      <c r="G4" s="1" t="s">
        <v>6</v>
      </c>
      <c r="H4" s="1" t="s">
        <v>7</v>
      </c>
      <c r="I4" s="1" t="s">
        <v>8</v>
      </c>
      <c r="J4" s="1" t="s">
        <v>9</v>
      </c>
      <c r="K4" s="1" t="s">
        <v>10</v>
      </c>
      <c r="L4" s="1" t="s">
        <v>11</v>
      </c>
      <c r="M4" s="1" t="s">
        <v>12</v>
      </c>
      <c r="N4" s="1" t="s">
        <v>13</v>
      </c>
      <c r="O4" s="1" t="s">
        <v>14</v>
      </c>
      <c r="P4" s="1" t="s">
        <v>15</v>
      </c>
    </row>
    <row r="5" spans="1:16" ht="51" x14ac:dyDescent="0.25">
      <c r="A5" s="12" t="s">
        <v>35</v>
      </c>
      <c r="B5" s="13" t="s">
        <v>36</v>
      </c>
      <c r="C5" s="14" t="s">
        <v>29</v>
      </c>
      <c r="D5" s="8">
        <v>46140</v>
      </c>
      <c r="E5" s="12" t="s">
        <v>19</v>
      </c>
      <c r="F5" s="8">
        <v>46142</v>
      </c>
      <c r="G5" s="12" t="s">
        <v>37</v>
      </c>
      <c r="H5" s="15" t="s">
        <v>38</v>
      </c>
      <c r="I5" s="12" t="s">
        <v>21</v>
      </c>
      <c r="J5" s="12" t="s">
        <v>20</v>
      </c>
      <c r="K5" s="13" t="s">
        <v>39</v>
      </c>
      <c r="L5" s="8">
        <v>46146</v>
      </c>
      <c r="M5" s="12" t="s">
        <v>28</v>
      </c>
      <c r="N5" s="9">
        <v>6.99</v>
      </c>
      <c r="O5" s="12" t="s">
        <v>40</v>
      </c>
      <c r="P5" s="16" t="s">
        <v>31</v>
      </c>
    </row>
    <row r="6" spans="1:16" ht="89.25" x14ac:dyDescent="0.25">
      <c r="A6" s="8" t="s">
        <v>41</v>
      </c>
      <c r="B6" s="13" t="s">
        <v>42</v>
      </c>
      <c r="C6" s="14" t="s">
        <v>27</v>
      </c>
      <c r="D6" s="8" t="s">
        <v>16</v>
      </c>
      <c r="E6" s="8" t="s">
        <v>16</v>
      </c>
      <c r="F6" s="8" t="s">
        <v>16</v>
      </c>
      <c r="G6" s="8" t="s">
        <v>16</v>
      </c>
      <c r="H6" s="8" t="s">
        <v>16</v>
      </c>
      <c r="I6" s="8" t="s">
        <v>16</v>
      </c>
      <c r="J6" s="8" t="s">
        <v>16</v>
      </c>
      <c r="K6" s="13" t="s">
        <v>43</v>
      </c>
      <c r="L6" s="8">
        <v>46147</v>
      </c>
      <c r="M6" s="12" t="s">
        <v>44</v>
      </c>
      <c r="N6" s="9">
        <v>226.0034</v>
      </c>
      <c r="O6" s="12" t="s">
        <v>45</v>
      </c>
      <c r="P6" s="16" t="s">
        <v>17</v>
      </c>
    </row>
    <row r="7" spans="1:16" ht="63.75" x14ac:dyDescent="0.25">
      <c r="A7" s="8" t="s">
        <v>46</v>
      </c>
      <c r="B7" s="13" t="s">
        <v>47</v>
      </c>
      <c r="C7" s="14" t="s">
        <v>18</v>
      </c>
      <c r="D7" s="8">
        <v>46113</v>
      </c>
      <c r="E7" s="8" t="s">
        <v>19</v>
      </c>
      <c r="F7" s="8">
        <v>46132</v>
      </c>
      <c r="G7" s="8" t="s">
        <v>48</v>
      </c>
      <c r="H7" s="11" t="s">
        <v>49</v>
      </c>
      <c r="I7" s="11" t="s">
        <v>50</v>
      </c>
      <c r="J7" s="8" t="s">
        <v>20</v>
      </c>
      <c r="K7" s="13" t="s">
        <v>51</v>
      </c>
      <c r="L7" s="8">
        <v>46150</v>
      </c>
      <c r="M7" s="12" t="s">
        <v>52</v>
      </c>
      <c r="N7" s="9">
        <v>86.82966101694916</v>
      </c>
      <c r="O7" s="12" t="s">
        <v>53</v>
      </c>
      <c r="P7" s="16" t="s">
        <v>17</v>
      </c>
    </row>
    <row r="8" spans="1:16" ht="102" x14ac:dyDescent="0.25">
      <c r="A8" s="8" t="s">
        <v>54</v>
      </c>
      <c r="B8" s="13" t="s">
        <v>55</v>
      </c>
      <c r="C8" s="14" t="s">
        <v>27</v>
      </c>
      <c r="D8" s="8" t="s">
        <v>16</v>
      </c>
      <c r="E8" s="8" t="s">
        <v>16</v>
      </c>
      <c r="F8" s="8" t="s">
        <v>16</v>
      </c>
      <c r="G8" s="8" t="s">
        <v>16</v>
      </c>
      <c r="H8" s="8" t="s">
        <v>16</v>
      </c>
      <c r="I8" s="8" t="s">
        <v>16</v>
      </c>
      <c r="J8" s="8" t="s">
        <v>16</v>
      </c>
      <c r="K8" s="13" t="s">
        <v>56</v>
      </c>
      <c r="L8" s="8">
        <v>46153</v>
      </c>
      <c r="M8" s="12" t="s">
        <v>57</v>
      </c>
      <c r="N8" s="9">
        <v>38.6844216</v>
      </c>
      <c r="O8" s="12" t="s">
        <v>58</v>
      </c>
      <c r="P8" s="16" t="s">
        <v>17</v>
      </c>
    </row>
    <row r="9" spans="1:16" ht="51" x14ac:dyDescent="0.25">
      <c r="A9" s="8" t="s">
        <v>59</v>
      </c>
      <c r="B9" s="13" t="s">
        <v>60</v>
      </c>
      <c r="C9" s="14" t="s">
        <v>29</v>
      </c>
      <c r="D9" s="8">
        <v>46149</v>
      </c>
      <c r="E9" s="8" t="s">
        <v>19</v>
      </c>
      <c r="F9" s="8">
        <v>46153</v>
      </c>
      <c r="G9" s="8" t="s">
        <v>37</v>
      </c>
      <c r="H9" s="11" t="s">
        <v>38</v>
      </c>
      <c r="I9" s="8" t="s">
        <v>21</v>
      </c>
      <c r="J9" s="8" t="s">
        <v>20</v>
      </c>
      <c r="K9" s="13" t="s">
        <v>61</v>
      </c>
      <c r="L9" s="8">
        <v>46154</v>
      </c>
      <c r="M9" s="12" t="s">
        <v>28</v>
      </c>
      <c r="N9" s="9">
        <v>6.92</v>
      </c>
      <c r="O9" s="12" t="s">
        <v>62</v>
      </c>
      <c r="P9" s="16" t="s">
        <v>63</v>
      </c>
    </row>
    <row r="10" spans="1:16" ht="191.25" x14ac:dyDescent="0.25">
      <c r="A10" s="8" t="s">
        <v>64</v>
      </c>
      <c r="B10" s="13" t="s">
        <v>65</v>
      </c>
      <c r="C10" s="14" t="s">
        <v>18</v>
      </c>
      <c r="D10" s="8">
        <v>46119</v>
      </c>
      <c r="E10" s="8" t="s">
        <v>19</v>
      </c>
      <c r="F10" s="8">
        <v>46127</v>
      </c>
      <c r="G10" s="8" t="s">
        <v>66</v>
      </c>
      <c r="H10" s="11" t="s">
        <v>67</v>
      </c>
      <c r="I10" s="11" t="s">
        <v>68</v>
      </c>
      <c r="J10" s="8" t="s">
        <v>20</v>
      </c>
      <c r="K10" s="13" t="s">
        <v>69</v>
      </c>
      <c r="L10" s="8">
        <v>46155</v>
      </c>
      <c r="M10" s="12" t="s">
        <v>70</v>
      </c>
      <c r="N10" s="9">
        <v>49.75</v>
      </c>
      <c r="O10" s="12" t="s">
        <v>71</v>
      </c>
      <c r="P10" s="16" t="s">
        <v>17</v>
      </c>
    </row>
    <row r="11" spans="1:16" ht="38.25" x14ac:dyDescent="0.25">
      <c r="A11" s="8" t="s">
        <v>16</v>
      </c>
      <c r="B11" s="13" t="s">
        <v>72</v>
      </c>
      <c r="C11" s="14" t="s">
        <v>27</v>
      </c>
      <c r="D11" s="8" t="s">
        <v>16</v>
      </c>
      <c r="E11" s="8" t="s">
        <v>16</v>
      </c>
      <c r="F11" s="8" t="s">
        <v>16</v>
      </c>
      <c r="G11" s="8" t="s">
        <v>16</v>
      </c>
      <c r="H11" s="8" t="s">
        <v>16</v>
      </c>
      <c r="I11" s="8" t="s">
        <v>16</v>
      </c>
      <c r="J11" s="8" t="s">
        <v>16</v>
      </c>
      <c r="K11" s="13" t="s">
        <v>73</v>
      </c>
      <c r="L11" s="8">
        <v>46157</v>
      </c>
      <c r="M11" s="12" t="s">
        <v>74</v>
      </c>
      <c r="N11" s="9">
        <v>85.958179999999999</v>
      </c>
      <c r="O11" s="12" t="s">
        <v>75</v>
      </c>
      <c r="P11" s="16" t="s">
        <v>17</v>
      </c>
    </row>
    <row r="12" spans="1:16" ht="51" x14ac:dyDescent="0.25">
      <c r="A12" s="8" t="s">
        <v>16</v>
      </c>
      <c r="B12" s="13" t="s">
        <v>76</v>
      </c>
      <c r="C12" s="14" t="s">
        <v>27</v>
      </c>
      <c r="D12" s="8" t="s">
        <v>16</v>
      </c>
      <c r="E12" s="8" t="s">
        <v>16</v>
      </c>
      <c r="F12" s="8" t="s">
        <v>16</v>
      </c>
      <c r="G12" s="8" t="s">
        <v>16</v>
      </c>
      <c r="H12" s="8" t="s">
        <v>16</v>
      </c>
      <c r="I12" s="8" t="s">
        <v>16</v>
      </c>
      <c r="J12" s="8" t="s">
        <v>16</v>
      </c>
      <c r="K12" s="13" t="s">
        <v>77</v>
      </c>
      <c r="L12" s="8">
        <v>46157</v>
      </c>
      <c r="M12" s="12" t="s">
        <v>78</v>
      </c>
      <c r="N12" s="9">
        <v>729.64</v>
      </c>
      <c r="O12" s="12" t="s">
        <v>75</v>
      </c>
      <c r="P12" s="16" t="s">
        <v>17</v>
      </c>
    </row>
    <row r="13" spans="1:16" ht="38.25" x14ac:dyDescent="0.25">
      <c r="A13" s="8" t="s">
        <v>16</v>
      </c>
      <c r="B13" s="13" t="s">
        <v>79</v>
      </c>
      <c r="C13" s="14" t="s">
        <v>27</v>
      </c>
      <c r="D13" s="8" t="s">
        <v>16</v>
      </c>
      <c r="E13" s="8" t="s">
        <v>16</v>
      </c>
      <c r="F13" s="8" t="s">
        <v>16</v>
      </c>
      <c r="G13" s="8" t="s">
        <v>16</v>
      </c>
      <c r="H13" s="8" t="s">
        <v>16</v>
      </c>
      <c r="I13" s="8" t="s">
        <v>16</v>
      </c>
      <c r="J13" s="8" t="s">
        <v>16</v>
      </c>
      <c r="K13" s="13" t="s">
        <v>80</v>
      </c>
      <c r="L13" s="8">
        <v>46157</v>
      </c>
      <c r="M13" s="12" t="s">
        <v>81</v>
      </c>
      <c r="N13" s="9">
        <v>116.49124</v>
      </c>
      <c r="O13" s="12" t="s">
        <v>75</v>
      </c>
      <c r="P13" s="16" t="s">
        <v>17</v>
      </c>
    </row>
    <row r="14" spans="1:16" ht="153" x14ac:dyDescent="0.25">
      <c r="A14" s="8" t="s">
        <v>82</v>
      </c>
      <c r="B14" s="13" t="s">
        <v>83</v>
      </c>
      <c r="C14" s="14" t="s">
        <v>18</v>
      </c>
      <c r="D14" s="8">
        <v>46078</v>
      </c>
      <c r="E14" s="8" t="s">
        <v>19</v>
      </c>
      <c r="F14" s="8">
        <v>46088</v>
      </c>
      <c r="G14" s="8" t="s">
        <v>84</v>
      </c>
      <c r="H14" s="11" t="s">
        <v>85</v>
      </c>
      <c r="I14" s="11" t="s">
        <v>86</v>
      </c>
      <c r="J14" s="8" t="s">
        <v>20</v>
      </c>
      <c r="K14" s="13" t="s">
        <v>87</v>
      </c>
      <c r="L14" s="8">
        <v>46160</v>
      </c>
      <c r="M14" s="12" t="s">
        <v>88</v>
      </c>
      <c r="N14" s="9">
        <v>45.607881355932207</v>
      </c>
      <c r="O14" s="12" t="s">
        <v>89</v>
      </c>
      <c r="P14" s="16" t="s">
        <v>17</v>
      </c>
    </row>
    <row r="15" spans="1:16" ht="63.75" x14ac:dyDescent="0.25">
      <c r="A15" s="8" t="s">
        <v>90</v>
      </c>
      <c r="B15" s="13" t="s">
        <v>91</v>
      </c>
      <c r="C15" s="14" t="s">
        <v>29</v>
      </c>
      <c r="D15" s="8">
        <v>46133</v>
      </c>
      <c r="E15" s="8" t="s">
        <v>19</v>
      </c>
      <c r="F15" s="8">
        <v>46143</v>
      </c>
      <c r="G15" s="8" t="s">
        <v>37</v>
      </c>
      <c r="H15" s="11" t="s">
        <v>92</v>
      </c>
      <c r="I15" s="11" t="s">
        <v>21</v>
      </c>
      <c r="J15" s="8" t="s">
        <v>20</v>
      </c>
      <c r="K15" s="13" t="s">
        <v>93</v>
      </c>
      <c r="L15" s="8">
        <v>46160</v>
      </c>
      <c r="M15" s="12" t="s">
        <v>94</v>
      </c>
      <c r="N15" s="9">
        <v>29.285425</v>
      </c>
      <c r="O15" s="12" t="s">
        <v>95</v>
      </c>
      <c r="P15" s="16" t="s">
        <v>96</v>
      </c>
    </row>
    <row r="16" spans="1:16" ht="114.75" x14ac:dyDescent="0.25">
      <c r="A16" s="8" t="s">
        <v>97</v>
      </c>
      <c r="B16" s="13" t="s">
        <v>98</v>
      </c>
      <c r="C16" s="14" t="s">
        <v>18</v>
      </c>
      <c r="D16" s="8">
        <v>46153</v>
      </c>
      <c r="E16" s="8" t="s">
        <v>19</v>
      </c>
      <c r="F16" s="8">
        <v>46156</v>
      </c>
      <c r="G16" s="8" t="s">
        <v>30</v>
      </c>
      <c r="H16" s="11" t="s">
        <v>99</v>
      </c>
      <c r="I16" s="11" t="s">
        <v>100</v>
      </c>
      <c r="J16" s="8" t="s">
        <v>20</v>
      </c>
      <c r="K16" s="13" t="s">
        <v>101</v>
      </c>
      <c r="L16" s="8">
        <v>46164</v>
      </c>
      <c r="M16" s="12" t="s">
        <v>102</v>
      </c>
      <c r="N16" s="9">
        <v>34.9</v>
      </c>
      <c r="O16" s="12" t="s">
        <v>103</v>
      </c>
      <c r="P16" s="16" t="s">
        <v>17</v>
      </c>
    </row>
    <row r="17" spans="1:16" ht="63.75" x14ac:dyDescent="0.25">
      <c r="A17" s="8" t="s">
        <v>16</v>
      </c>
      <c r="B17" s="13" t="s">
        <v>104</v>
      </c>
      <c r="C17" s="14" t="s">
        <v>27</v>
      </c>
      <c r="D17" s="8" t="s">
        <v>16</v>
      </c>
      <c r="E17" s="8" t="s">
        <v>16</v>
      </c>
      <c r="F17" s="8" t="s">
        <v>16</v>
      </c>
      <c r="G17" s="8" t="s">
        <v>16</v>
      </c>
      <c r="H17" s="8" t="s">
        <v>16</v>
      </c>
      <c r="I17" s="8" t="s">
        <v>16</v>
      </c>
      <c r="J17" s="8" t="s">
        <v>16</v>
      </c>
      <c r="K17" s="13" t="s">
        <v>105</v>
      </c>
      <c r="L17" s="8">
        <v>46165</v>
      </c>
      <c r="M17" s="12" t="s">
        <v>81</v>
      </c>
      <c r="N17" s="9">
        <v>387.88465799999994</v>
      </c>
      <c r="O17" s="12" t="s">
        <v>106</v>
      </c>
      <c r="P17" s="16" t="s">
        <v>17</v>
      </c>
    </row>
    <row r="18" spans="1:16" ht="102" x14ac:dyDescent="0.25">
      <c r="A18" s="8" t="s">
        <v>107</v>
      </c>
      <c r="B18" s="13" t="s">
        <v>108</v>
      </c>
      <c r="C18" s="14" t="s">
        <v>27</v>
      </c>
      <c r="D18" s="8" t="s">
        <v>16</v>
      </c>
      <c r="E18" s="8" t="s">
        <v>16</v>
      </c>
      <c r="F18" s="8" t="s">
        <v>16</v>
      </c>
      <c r="G18" s="8" t="s">
        <v>16</v>
      </c>
      <c r="H18" s="8" t="s">
        <v>16</v>
      </c>
      <c r="I18" s="8" t="s">
        <v>16</v>
      </c>
      <c r="J18" s="8" t="s">
        <v>16</v>
      </c>
      <c r="K18" s="13" t="s">
        <v>109</v>
      </c>
      <c r="L18" s="8">
        <v>46167</v>
      </c>
      <c r="M18" s="12" t="s">
        <v>110</v>
      </c>
      <c r="N18" s="9">
        <v>46.444744900000003</v>
      </c>
      <c r="O18" s="12" t="s">
        <v>58</v>
      </c>
      <c r="P18" s="16" t="s">
        <v>17</v>
      </c>
    </row>
    <row r="19" spans="1:16" ht="63.75" x14ac:dyDescent="0.25">
      <c r="A19" s="8" t="s">
        <v>16</v>
      </c>
      <c r="B19" s="13" t="s">
        <v>111</v>
      </c>
      <c r="C19" s="14" t="s">
        <v>27</v>
      </c>
      <c r="D19" s="8" t="s">
        <v>16</v>
      </c>
      <c r="E19" s="8" t="s">
        <v>16</v>
      </c>
      <c r="F19" s="8" t="s">
        <v>16</v>
      </c>
      <c r="G19" s="8" t="s">
        <v>16</v>
      </c>
      <c r="H19" s="8" t="s">
        <v>16</v>
      </c>
      <c r="I19" s="8" t="s">
        <v>16</v>
      </c>
      <c r="J19" s="8" t="s">
        <v>16</v>
      </c>
      <c r="K19" s="13" t="s">
        <v>112</v>
      </c>
      <c r="L19" s="8">
        <v>46168</v>
      </c>
      <c r="M19" s="12" t="s">
        <v>81</v>
      </c>
      <c r="N19" s="9">
        <v>26.587052999999997</v>
      </c>
      <c r="O19" s="12" t="s">
        <v>113</v>
      </c>
      <c r="P19" s="16" t="s">
        <v>17</v>
      </c>
    </row>
    <row r="20" spans="1:16" ht="51" x14ac:dyDescent="0.25">
      <c r="A20" s="8" t="s">
        <v>114</v>
      </c>
      <c r="B20" s="13" t="s">
        <v>115</v>
      </c>
      <c r="C20" s="14" t="s">
        <v>27</v>
      </c>
      <c r="D20" s="8" t="s">
        <v>16</v>
      </c>
      <c r="E20" s="8" t="s">
        <v>16</v>
      </c>
      <c r="F20" s="8" t="s">
        <v>16</v>
      </c>
      <c r="G20" s="8" t="s">
        <v>16</v>
      </c>
      <c r="H20" s="8" t="s">
        <v>16</v>
      </c>
      <c r="I20" s="8" t="s">
        <v>16</v>
      </c>
      <c r="J20" s="8" t="s">
        <v>16</v>
      </c>
      <c r="K20" s="13" t="s">
        <v>116</v>
      </c>
      <c r="L20" s="8">
        <v>46171</v>
      </c>
      <c r="M20" s="12" t="s">
        <v>117</v>
      </c>
      <c r="N20" s="9">
        <v>0.91979999999999995</v>
      </c>
      <c r="O20" s="12" t="s">
        <v>118</v>
      </c>
      <c r="P20" s="16" t="s">
        <v>17</v>
      </c>
    </row>
    <row r="21" spans="1:16" ht="51" x14ac:dyDescent="0.25">
      <c r="A21" s="8" t="s">
        <v>114</v>
      </c>
      <c r="B21" s="13" t="s">
        <v>115</v>
      </c>
      <c r="C21" s="14" t="s">
        <v>27</v>
      </c>
      <c r="D21" s="8" t="s">
        <v>16</v>
      </c>
      <c r="E21" s="8" t="s">
        <v>16</v>
      </c>
      <c r="F21" s="8" t="s">
        <v>16</v>
      </c>
      <c r="G21" s="8" t="s">
        <v>16</v>
      </c>
      <c r="H21" s="8" t="s">
        <v>16</v>
      </c>
      <c r="I21" s="8" t="s">
        <v>16</v>
      </c>
      <c r="J21" s="8" t="s">
        <v>16</v>
      </c>
      <c r="K21" s="13" t="s">
        <v>119</v>
      </c>
      <c r="L21" s="8">
        <v>46171</v>
      </c>
      <c r="M21" s="12" t="s">
        <v>120</v>
      </c>
      <c r="N21" s="9">
        <v>0.72009000000000001</v>
      </c>
      <c r="O21" s="12" t="s">
        <v>118</v>
      </c>
      <c r="P21" s="16" t="s">
        <v>17</v>
      </c>
    </row>
    <row r="22" spans="1:16" ht="15" customHeight="1" x14ac:dyDescent="0.25">
      <c r="A22" s="20" t="s">
        <v>121</v>
      </c>
      <c r="B22" s="20"/>
      <c r="C22" s="20"/>
      <c r="D22" s="20"/>
      <c r="E22" s="20"/>
      <c r="F22" s="21"/>
      <c r="G22" s="22"/>
      <c r="H22" s="23"/>
      <c r="I22" s="23"/>
      <c r="J22" s="22"/>
      <c r="K22" s="20" t="s">
        <v>122</v>
      </c>
      <c r="L22" s="20"/>
      <c r="M22" s="20"/>
      <c r="N22" s="24"/>
      <c r="O22" s="22"/>
      <c r="P22" s="24"/>
    </row>
    <row r="23" spans="1:16" s="2" customFormat="1" ht="15" customHeight="1" x14ac:dyDescent="0.25">
      <c r="A23" s="25" t="s">
        <v>22</v>
      </c>
      <c r="B23" s="25"/>
      <c r="C23" s="25"/>
      <c r="D23" s="25"/>
      <c r="E23" s="25"/>
      <c r="F23" s="25"/>
      <c r="G23" s="25"/>
      <c r="H23" s="25"/>
      <c r="I23" s="25"/>
      <c r="J23" s="25"/>
      <c r="K23" s="25"/>
      <c r="L23" s="25"/>
      <c r="M23" s="25"/>
      <c r="N23" s="25"/>
      <c r="O23" s="25"/>
      <c r="P23" s="25"/>
    </row>
    <row r="24" spans="1:16" s="2" customFormat="1" ht="15" customHeight="1" x14ac:dyDescent="0.25">
      <c r="A24" s="26" t="s">
        <v>33</v>
      </c>
      <c r="B24" s="26"/>
      <c r="C24" s="26"/>
      <c r="D24" s="26"/>
      <c r="E24" s="26"/>
      <c r="F24" s="26"/>
      <c r="G24" s="26"/>
      <c r="H24" s="26"/>
      <c r="I24" s="26"/>
      <c r="J24" s="26"/>
      <c r="K24" s="26"/>
      <c r="L24" s="26"/>
      <c r="M24" s="26"/>
      <c r="N24" s="26"/>
      <c r="O24" s="26"/>
      <c r="P24" s="26"/>
    </row>
    <row r="25" spans="1:16" ht="15" customHeight="1" x14ac:dyDescent="0.25">
      <c r="A25" s="27">
        <v>1</v>
      </c>
      <c r="B25" s="27">
        <v>2</v>
      </c>
      <c r="C25" s="27">
        <v>3</v>
      </c>
      <c r="D25" s="27">
        <v>4</v>
      </c>
      <c r="E25" s="27">
        <v>5</v>
      </c>
      <c r="F25" s="27">
        <v>6</v>
      </c>
      <c r="G25" s="27">
        <v>7</v>
      </c>
      <c r="H25" s="27">
        <v>8</v>
      </c>
      <c r="I25" s="27">
        <v>9</v>
      </c>
      <c r="J25" s="27">
        <v>10</v>
      </c>
      <c r="K25" s="27">
        <v>11</v>
      </c>
      <c r="L25" s="27">
        <v>12</v>
      </c>
      <c r="M25" s="27">
        <v>13</v>
      </c>
      <c r="N25" s="27">
        <v>14</v>
      </c>
      <c r="O25" s="27">
        <v>15</v>
      </c>
      <c r="P25" s="27">
        <v>16</v>
      </c>
    </row>
    <row r="26" spans="1:16" s="2" customFormat="1" ht="110.25" x14ac:dyDescent="0.25">
      <c r="A26" s="27" t="s">
        <v>0</v>
      </c>
      <c r="B26" s="27" t="s">
        <v>1</v>
      </c>
      <c r="C26" s="27" t="s">
        <v>2</v>
      </c>
      <c r="D26" s="27" t="s">
        <v>3</v>
      </c>
      <c r="E26" s="27" t="s">
        <v>23</v>
      </c>
      <c r="F26" s="27" t="s">
        <v>5</v>
      </c>
      <c r="G26" s="27" t="s">
        <v>6</v>
      </c>
      <c r="H26" s="27" t="s">
        <v>24</v>
      </c>
      <c r="I26" s="27" t="s">
        <v>25</v>
      </c>
      <c r="J26" s="27" t="s">
        <v>9</v>
      </c>
      <c r="K26" s="27" t="s">
        <v>10</v>
      </c>
      <c r="L26" s="27" t="s">
        <v>11</v>
      </c>
      <c r="M26" s="27" t="s">
        <v>12</v>
      </c>
      <c r="N26" s="27" t="s">
        <v>26</v>
      </c>
      <c r="O26" s="27" t="s">
        <v>14</v>
      </c>
      <c r="P26" s="27" t="s">
        <v>15</v>
      </c>
    </row>
    <row r="27" spans="1:16" s="2" customFormat="1" ht="165" x14ac:dyDescent="0.25">
      <c r="A27" s="28" t="s">
        <v>123</v>
      </c>
      <c r="B27" s="29" t="s">
        <v>124</v>
      </c>
      <c r="C27" s="30" t="s">
        <v>18</v>
      </c>
      <c r="D27" s="31">
        <v>46074</v>
      </c>
      <c r="E27" s="30" t="s">
        <v>19</v>
      </c>
      <c r="F27" s="31">
        <v>46094</v>
      </c>
      <c r="G27" s="32">
        <v>6</v>
      </c>
      <c r="H27" s="28" t="s">
        <v>125</v>
      </c>
      <c r="I27" s="28" t="s">
        <v>126</v>
      </c>
      <c r="J27" s="33" t="s">
        <v>20</v>
      </c>
      <c r="K27" s="34" t="s">
        <v>127</v>
      </c>
      <c r="L27" s="31">
        <v>46154</v>
      </c>
      <c r="M27" s="34" t="s">
        <v>128</v>
      </c>
      <c r="N27" s="35">
        <f>5857272/100000</f>
        <v>58.572719999999997</v>
      </c>
      <c r="O27" s="30" t="s">
        <v>32</v>
      </c>
      <c r="P27" s="35"/>
    </row>
    <row r="28" spans="1:16" s="3" customFormat="1" ht="135" customHeight="1" x14ac:dyDescent="0.2">
      <c r="A28" s="28" t="s">
        <v>123</v>
      </c>
      <c r="B28" s="29" t="s">
        <v>129</v>
      </c>
      <c r="C28" s="30" t="s">
        <v>18</v>
      </c>
      <c r="D28" s="31">
        <v>46074</v>
      </c>
      <c r="E28" s="30" t="s">
        <v>19</v>
      </c>
      <c r="F28" s="31">
        <v>46094</v>
      </c>
      <c r="G28" s="32">
        <v>6</v>
      </c>
      <c r="H28" s="28" t="s">
        <v>125</v>
      </c>
      <c r="I28" s="28" t="s">
        <v>126</v>
      </c>
      <c r="J28" s="33" t="s">
        <v>20</v>
      </c>
      <c r="K28" s="34" t="s">
        <v>130</v>
      </c>
      <c r="L28" s="31">
        <v>46154</v>
      </c>
      <c r="M28" s="34" t="s">
        <v>128</v>
      </c>
      <c r="N28" s="35">
        <f>5554848/100000</f>
        <v>55.548479999999998</v>
      </c>
      <c r="O28" s="30" t="s">
        <v>32</v>
      </c>
      <c r="P28" s="35"/>
    </row>
    <row r="29" spans="1:16" ht="171.75" customHeight="1" x14ac:dyDescent="0.25">
      <c r="A29" s="28" t="s">
        <v>123</v>
      </c>
      <c r="B29" s="29" t="s">
        <v>131</v>
      </c>
      <c r="C29" s="30" t="s">
        <v>18</v>
      </c>
      <c r="D29" s="31">
        <v>46074</v>
      </c>
      <c r="E29" s="30" t="s">
        <v>19</v>
      </c>
      <c r="F29" s="31">
        <v>46094</v>
      </c>
      <c r="G29" s="32">
        <v>6</v>
      </c>
      <c r="H29" s="28" t="s">
        <v>125</v>
      </c>
      <c r="I29" s="28" t="s">
        <v>126</v>
      </c>
      <c r="J29" s="33" t="s">
        <v>20</v>
      </c>
      <c r="K29" s="34" t="s">
        <v>132</v>
      </c>
      <c r="L29" s="31">
        <v>46154</v>
      </c>
      <c r="M29" s="34" t="s">
        <v>128</v>
      </c>
      <c r="N29" s="35">
        <f>3810608.4/100000</f>
        <v>38.106083999999996</v>
      </c>
      <c r="O29" s="30" t="s">
        <v>32</v>
      </c>
      <c r="P29" s="35"/>
    </row>
    <row r="30" spans="1:16" ht="165" x14ac:dyDescent="0.25">
      <c r="A30" s="28" t="s">
        <v>123</v>
      </c>
      <c r="B30" s="29" t="s">
        <v>133</v>
      </c>
      <c r="C30" s="30" t="s">
        <v>18</v>
      </c>
      <c r="D30" s="31">
        <v>46074</v>
      </c>
      <c r="E30" s="30" t="s">
        <v>19</v>
      </c>
      <c r="F30" s="31">
        <v>46094</v>
      </c>
      <c r="G30" s="32">
        <v>6</v>
      </c>
      <c r="H30" s="28" t="s">
        <v>125</v>
      </c>
      <c r="I30" s="28" t="s">
        <v>126</v>
      </c>
      <c r="J30" s="33" t="s">
        <v>20</v>
      </c>
      <c r="K30" s="34" t="s">
        <v>134</v>
      </c>
      <c r="L30" s="31">
        <v>46154</v>
      </c>
      <c r="M30" s="34" t="s">
        <v>135</v>
      </c>
      <c r="N30" s="35">
        <f>5715912.6/100000</f>
        <v>57.159125999999993</v>
      </c>
      <c r="O30" s="30" t="s">
        <v>32</v>
      </c>
      <c r="P30" s="35"/>
    </row>
    <row r="31" spans="1:16" ht="105" x14ac:dyDescent="0.25">
      <c r="A31" s="28" t="s">
        <v>136</v>
      </c>
      <c r="B31" s="29" t="s">
        <v>137</v>
      </c>
      <c r="C31" s="30" t="s">
        <v>18</v>
      </c>
      <c r="D31" s="31">
        <v>46113</v>
      </c>
      <c r="E31" s="30" t="s">
        <v>19</v>
      </c>
      <c r="F31" s="31">
        <v>46125</v>
      </c>
      <c r="G31" s="32">
        <v>5</v>
      </c>
      <c r="H31" s="28" t="s">
        <v>138</v>
      </c>
      <c r="I31" s="28" t="s">
        <v>139</v>
      </c>
      <c r="J31" s="33" t="s">
        <v>20</v>
      </c>
      <c r="K31" s="34" t="s">
        <v>140</v>
      </c>
      <c r="L31" s="31">
        <v>46154</v>
      </c>
      <c r="M31" s="34" t="s">
        <v>141</v>
      </c>
      <c r="N31" s="35">
        <f>3750000/100000</f>
        <v>37.5</v>
      </c>
      <c r="O31" s="30" t="s">
        <v>142</v>
      </c>
      <c r="P31" s="35"/>
    </row>
    <row r="32" spans="1:16" ht="172.5" customHeight="1" x14ac:dyDescent="0.25">
      <c r="A32" s="28" t="s">
        <v>143</v>
      </c>
      <c r="B32" s="29" t="s">
        <v>144</v>
      </c>
      <c r="C32" s="30" t="s">
        <v>145</v>
      </c>
      <c r="D32" s="31">
        <v>46111</v>
      </c>
      <c r="E32" s="30" t="s">
        <v>19</v>
      </c>
      <c r="F32" s="31">
        <v>46121</v>
      </c>
      <c r="G32" s="32">
        <v>1</v>
      </c>
      <c r="H32" s="28" t="s">
        <v>146</v>
      </c>
      <c r="I32" s="36" t="s">
        <v>21</v>
      </c>
      <c r="J32" s="33" t="s">
        <v>20</v>
      </c>
      <c r="K32" s="34" t="s">
        <v>147</v>
      </c>
      <c r="L32" s="31">
        <v>46156</v>
      </c>
      <c r="M32" s="34" t="s">
        <v>148</v>
      </c>
      <c r="N32" s="35">
        <f>6789523.2/100000</f>
        <v>67.895232000000007</v>
      </c>
      <c r="O32" s="30" t="s">
        <v>149</v>
      </c>
      <c r="P32" s="35" t="s">
        <v>150</v>
      </c>
    </row>
    <row r="33" spans="1:16" ht="167.25" customHeight="1" x14ac:dyDescent="0.25">
      <c r="A33" s="28" t="s">
        <v>143</v>
      </c>
      <c r="B33" s="29" t="s">
        <v>151</v>
      </c>
      <c r="C33" s="30" t="s">
        <v>145</v>
      </c>
      <c r="D33" s="31">
        <v>46111</v>
      </c>
      <c r="E33" s="30" t="s">
        <v>19</v>
      </c>
      <c r="F33" s="31">
        <v>46121</v>
      </c>
      <c r="G33" s="32">
        <v>1</v>
      </c>
      <c r="H33" s="28" t="s">
        <v>146</v>
      </c>
      <c r="I33" s="36" t="s">
        <v>21</v>
      </c>
      <c r="J33" s="33" t="s">
        <v>20</v>
      </c>
      <c r="K33" s="34" t="s">
        <v>152</v>
      </c>
      <c r="L33" s="31">
        <v>46156</v>
      </c>
      <c r="M33" s="34" t="s">
        <v>148</v>
      </c>
      <c r="N33" s="35">
        <f>8577265.92/100000</f>
        <v>85.772659199999993</v>
      </c>
      <c r="O33" s="30" t="s">
        <v>149</v>
      </c>
      <c r="P33" s="35" t="s">
        <v>150</v>
      </c>
    </row>
    <row r="34" spans="1:16" ht="112.5" customHeight="1" x14ac:dyDescent="0.25">
      <c r="A34" s="28" t="s">
        <v>153</v>
      </c>
      <c r="B34" s="29" t="s">
        <v>154</v>
      </c>
      <c r="C34" s="30" t="s">
        <v>18</v>
      </c>
      <c r="D34" s="31">
        <v>46111</v>
      </c>
      <c r="E34" s="30" t="s">
        <v>19</v>
      </c>
      <c r="F34" s="31">
        <v>46127</v>
      </c>
      <c r="G34" s="32">
        <v>5</v>
      </c>
      <c r="H34" s="28" t="s">
        <v>155</v>
      </c>
      <c r="I34" s="28" t="s">
        <v>156</v>
      </c>
      <c r="J34" s="33" t="s">
        <v>20</v>
      </c>
      <c r="K34" s="34" t="s">
        <v>157</v>
      </c>
      <c r="L34" s="31">
        <v>46169</v>
      </c>
      <c r="M34" s="34" t="s">
        <v>158</v>
      </c>
      <c r="N34" s="35">
        <f>13499999/100000</f>
        <v>134.99999</v>
      </c>
      <c r="O34" s="30" t="s">
        <v>159</v>
      </c>
      <c r="P34" s="35"/>
    </row>
    <row r="35" spans="1:16" ht="202.5" customHeight="1" x14ac:dyDescent="0.25">
      <c r="A35" s="28" t="s">
        <v>160</v>
      </c>
      <c r="B35" s="29" t="s">
        <v>161</v>
      </c>
      <c r="C35" s="30" t="s">
        <v>18</v>
      </c>
      <c r="D35" s="31">
        <v>46100</v>
      </c>
      <c r="E35" s="30" t="s">
        <v>19</v>
      </c>
      <c r="F35" s="31">
        <v>46115</v>
      </c>
      <c r="G35" s="32">
        <v>9</v>
      </c>
      <c r="H35" s="28" t="s">
        <v>162</v>
      </c>
      <c r="I35" s="28" t="s">
        <v>163</v>
      </c>
      <c r="J35" s="33" t="s">
        <v>20</v>
      </c>
      <c r="K35" s="34" t="s">
        <v>164</v>
      </c>
      <c r="L35" s="31">
        <v>46171</v>
      </c>
      <c r="M35" s="34" t="s">
        <v>165</v>
      </c>
      <c r="N35" s="35">
        <f>14520000/100000</f>
        <v>145.19999999999999</v>
      </c>
      <c r="O35" s="30" t="s">
        <v>166</v>
      </c>
      <c r="P35" s="35"/>
    </row>
    <row r="36" spans="1:16" ht="143.25" customHeight="1" x14ac:dyDescent="0.25">
      <c r="A36" s="28" t="s">
        <v>167</v>
      </c>
      <c r="B36" s="29" t="s">
        <v>168</v>
      </c>
      <c r="C36" s="30" t="s">
        <v>169</v>
      </c>
      <c r="D36" s="31">
        <v>46163</v>
      </c>
      <c r="E36" s="30" t="s">
        <v>19</v>
      </c>
      <c r="F36" s="31">
        <v>46167</v>
      </c>
      <c r="G36" s="32">
        <v>4</v>
      </c>
      <c r="H36" s="28" t="s">
        <v>170</v>
      </c>
      <c r="I36" s="36" t="s">
        <v>21</v>
      </c>
      <c r="J36" s="33" t="s">
        <v>20</v>
      </c>
      <c r="K36" s="34" t="s">
        <v>171</v>
      </c>
      <c r="L36" s="31">
        <v>46171</v>
      </c>
      <c r="M36" s="34" t="s">
        <v>172</v>
      </c>
      <c r="N36" s="35">
        <f>47049317.11/100000</f>
        <v>470.49317109999998</v>
      </c>
      <c r="O36" s="30" t="s">
        <v>173</v>
      </c>
      <c r="P36" s="35"/>
    </row>
  </sheetData>
  <mergeCells count="6">
    <mergeCell ref="A1:P1"/>
    <mergeCell ref="A2:B2"/>
    <mergeCell ref="A24:P24"/>
    <mergeCell ref="A22:E22"/>
    <mergeCell ref="K22:M22"/>
    <mergeCell ref="A23:P2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MAY-2026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2026-06-10T07:27:37Z</dcterms:modified>
</cp:coreProperties>
</file>