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FEBRUARY-2026" sheetId="1" r:id="rId1"/>
  </sheets>
  <definedNames>
    <definedName name="_xlnm._FilterDatabase" localSheetId="0" hidden="1">'FEBRUARY-2026'!$A$4:$P$58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3" i="1" l="1"/>
  <c r="N62" i="1"/>
  <c r="N61" i="1"/>
  <c r="N60" i="1"/>
  <c r="N59" i="1"/>
  <c r="N58" i="1"/>
  <c r="N57" i="1"/>
</calcChain>
</file>

<file path=xl/sharedStrings.xml><?xml version="1.0" encoding="utf-8"?>
<sst xmlns="http://schemas.openxmlformats.org/spreadsheetml/2006/main" count="736" uniqueCount="240">
  <si>
    <t>TENDER NO.</t>
  </si>
  <si>
    <t>ITEM/ NATURE OF WORK</t>
  </si>
  <si>
    <t>MODE OF TENDER ENQUIRY</t>
  </si>
  <si>
    <t>DATE OF PUBLICATION OF NIT</t>
  </si>
  <si>
    <t>TYPE OF BIDDING (SINGLE /TWO BID SYSTEM)</t>
  </si>
  <si>
    <t>LAST DATE OF RECEIPT OF TENDER</t>
  </si>
  <si>
    <t>NO.OF TNDRS RECD.</t>
  </si>
  <si>
    <t>NOS. AND NAMES OF PARTIES QUALIFIED AFTER TECHNO-COMMERCIAL EVALUATION</t>
  </si>
  <si>
    <t>NOS. AND NAMES OF PARTIES NOT QUALIFIED AFTER TECHNO-COMMERCIAL EVALUATION</t>
  </si>
  <si>
    <t>WHETHER CONTRACT AWARDED TO LOWEST TENDERER / EVALUATED L1</t>
  </si>
  <si>
    <t>CONTRACT NO.</t>
  </si>
  <si>
    <t>CONTRACT DATE</t>
  </si>
  <si>
    <t>NAME OF CONTRACTOR</t>
  </si>
  <si>
    <t>VALUE OF CONTRACT 
(RS. LAKHS)</t>
  </si>
  <si>
    <t xml:space="preserve">SCHEDULE DATE OF COMPLETION </t>
  </si>
  <si>
    <t>REASON FOR SINGLE TENDER</t>
  </si>
  <si>
    <t>NA</t>
  </si>
  <si>
    <t/>
  </si>
  <si>
    <t>OT</t>
  </si>
  <si>
    <t>TWO</t>
  </si>
  <si>
    <t>YES</t>
  </si>
  <si>
    <t>NIL</t>
  </si>
  <si>
    <t xml:space="preserve">DETAILS OF CONTRACTS CONCLUDED DURING THE MONTH </t>
  </si>
  <si>
    <t>TYPE OF BIDDING (SINGLE / TWO BID SYSTEM)</t>
  </si>
  <si>
    <t>NOS. AND NAMES OF PARTIES QUALIFIED AFTER TECHNICAL EVALUATION</t>
  </si>
  <si>
    <t>NOS. AND NAMES OF PARTIES NOT QUALIFIED AFTER TECHNICAL EVALUATION</t>
  </si>
  <si>
    <t>VALUE OF CONTRACT (RS. LACS)</t>
  </si>
  <si>
    <t>3 NOS.</t>
  </si>
  <si>
    <t>RC</t>
  </si>
  <si>
    <t>1 NO.</t>
  </si>
  <si>
    <t>ECO POWER SERVICES</t>
  </si>
  <si>
    <t>ST</t>
  </si>
  <si>
    <t>SPARES FROM OEM</t>
  </si>
  <si>
    <t>60 DAYS FROM THE DATE OF LC ESTABLISHMENT</t>
  </si>
  <si>
    <t>JINDAL STEEL LIMITED</t>
  </si>
  <si>
    <t>6 NOS.</t>
  </si>
  <si>
    <t>ANKIT ELECTROGRATING LLP</t>
  </si>
  <si>
    <t>4 NOS.</t>
  </si>
  <si>
    <t>8 NOS.</t>
  </si>
  <si>
    <t>SUPPLY OF FACTORY MADE ELECTRO-FORGED GALVANIZED GRATING FOR 2X800 MW DVC KODERMA PROJECT</t>
  </si>
  <si>
    <t>TWENTY-FOUR (24) MONTHS FROM ISSUANCE OF LOA.</t>
  </si>
  <si>
    <t>STEEL AUTHORITY OF INDIA LIMITED</t>
  </si>
  <si>
    <t>1 NO.
1) M/S KOBELCO CONSTRUCTION EQUIPMENT INDIA PVT. LTD.</t>
  </si>
  <si>
    <t>KOBELCO CONSTRUCTION EQUIPMENT INDIA PVT. LTD.</t>
  </si>
  <si>
    <t>TATA STEEL LIMITED</t>
  </si>
  <si>
    <t>RASHTRIYA ISPAT NIGAM LIMITED</t>
  </si>
  <si>
    <t>SUPPLY OF 35 MT PLATE FOR 2 X 800 MW NTPC LARA STAGE II PROJECT (FERRO METAL)</t>
  </si>
  <si>
    <t>PSER:PUR:MJA-S646:25 (ENQ:25:PP:0015:PUR:70)</t>
  </si>
  <si>
    <t>6 NOS.
1) M/S BISWAS ENGINEERING &amp; CONSTRUCTION SERVICES
2) M/S ECO POWER SERVICES
3) M/S INDWELL CONSTRUCTIONS PRIVATE LIMITED
4) M/S S N SINGH
5) M/S P E ERECTORS PVT LTD
6) M/S POWER MECH PROJECTS LIMITED</t>
  </si>
  <si>
    <t>SHRIRAM ENTERPRISES</t>
  </si>
  <si>
    <t>12 MONTHS</t>
  </si>
  <si>
    <t>PERIOD: FEBRUARY'26</t>
  </si>
  <si>
    <t>DETAILS OF PURCHASE ORDER PLACED DURING THE MONTH OF FEBRUARY 26</t>
  </si>
  <si>
    <t>GEM/2025/B/6856310</t>
  </si>
  <si>
    <t>SUPPLY OF 156 MT STRUCTURAL STEEL (SQUARE HOLLOW SECTIONS) FOR 2X800 MW LARA STAGE -II PROJECT, CHHATTISGARH.</t>
  </si>
  <si>
    <t>5 NOS.</t>
  </si>
  <si>
    <t>1 NO.
1) M/S TATA STEEL LIMITED (TSL)</t>
  </si>
  <si>
    <t>4 NOS.
1) M/S APL APOLLO TUBES LIMITED
2) M/S ADVANCE STEEL TUBES LIMITED
3) M/S MAHALAKSHMI PROFILES PRIVATE LIMITED
4) M/S HI-TECH ENGINEERS</t>
  </si>
  <si>
    <t>GEMC-511687757701816</t>
  </si>
  <si>
    <t>WITHIN 45 DAYS FROM DATE OF ISSUANCE OF PURCHASE ORDER.</t>
  </si>
  <si>
    <t>PSER:PUR:MJA-S640:25 (ENQ:25:PP:0015:PUR:67)</t>
  </si>
  <si>
    <t>DEPUTATION OF EXPERT FOR CALIBRATION &amp; CHECKING OF PROBES (SHINKAWA-MAKE) INCLUDING CONTROLLERS INSTALLED AT DVC-MEJIA THERMAL POWER STATION -U#7 (SOOMW)</t>
  </si>
  <si>
    <t>1 NO.
1) FORBES MARSHALL PVT. LTD.</t>
  </si>
  <si>
    <t>PSER:PUR:MJA-S640:25:WO/11625 (PO:25:PP:0015:PUR:207)</t>
  </si>
  <si>
    <t>FORBES MARSHALL PVT. LTD.</t>
  </si>
  <si>
    <t>10 DAYS WILL BE COVERED IN 02 PHASES AS PER BHEL-EIC REQUIREMENTS.</t>
  </si>
  <si>
    <t>WORKS (PERTAINING TO RE-CONDITIONING, RE-BUILDING, RENOVATION &amp; MODERNISATION, REPAIR, MAINTENANCE) BY ORIGINAL SUPPLIERS OF EQUIPMENT/ SERVICES OR THEIR RECOMMENDED VENDORS</t>
  </si>
  <si>
    <t>GEM/2025/B/7005019</t>
  </si>
  <si>
    <t>SUPPLY OF 305 MT STRUCTURAL STEEL FOR 2X800 MW LARA PROJECT STAGE -II, CHHATTISGARH.</t>
  </si>
  <si>
    <t>16 NOS.</t>
  </si>
  <si>
    <t>6 NOS.
1) FERRITE STRUCTURAL STEELS PRIVATE LIMITED
2) JSK CORPORATION PRIVATE LIMITED
3)  MAHALAXMI TRADING CORPORATION
4) PRISTINE COMMERCIALS PRIVATE LIMITED
5) N D B K PROJECTS (INDIA) PRIVATE LIMITED
6) RSC PROJECTS PRIVATE LIMITED</t>
  </si>
  <si>
    <t>10 NOS.
1) M/S JINDAL STEEL LIMITED
2) HI-TECH ENGINEERS
3) ADVANCE POWER PRODUCTS LLP
4) ASHOKA MOULDERS PVT LTD
5) IRONMART PRIVATE LIMITED
6) POOJA STEEL INDUSTRIES
7) NISHTHA STEEL &amp; FORGINGS
8) G.K. METALS
9) SHRIDHAR VYAPAAR PRIVATE LIMITED
10) YAJURVEDA TECHNOLOGIES AND ENGINEERING SERVICES PRIVATE LIMITED</t>
  </si>
  <si>
    <t>PSER:PUR:444:R-359</t>
  </si>
  <si>
    <t>RSC PROJECTS PRIVATE LIMITED</t>
  </si>
  <si>
    <t>60 DAYS FROM THE DATE OF LC ESTABLISHMENT.</t>
  </si>
  <si>
    <t>GEM/2025/B/7003429</t>
  </si>
  <si>
    <t>SUPPLY OF 4000 MT PORTLAND POZZOLANA CEMENT (PPC) AS PER IS :1489 (PART 1) :2015 AT 2X660 MW DVC RAGHUNATHPUR TPS PHASE-II.</t>
  </si>
  <si>
    <t xml:space="preserve">4 NOS.
1) M/S DALMIA CEMENT (BHARAT) LIMITED
2) M/S NU VISTA LIMITED
3) M/S AMBUJA CEMENTS LIMITED
4) M/S ULTRATECH CEMENT LIMITED
</t>
  </si>
  <si>
    <t>GEMC-511687791096956</t>
  </si>
  <si>
    <t>NU VISTA LIMITED</t>
  </si>
  <si>
    <t>120 DAYS FROM PLACEMENT OF PO.</t>
  </si>
  <si>
    <t>GEM/2025/B/7011669</t>
  </si>
  <si>
    <t>SUPPLY &amp; FITMENT OF SPARE PARTS (CABIN AC SYSTEMS) REQUIRED FOR KOBELCO MAKE 250MT CRAWLER CRANE (MODEL CKE2500-2, M/C S/N-JD04-02488) DEPLOYED AT BHEL-PSER NPGCL NABINAGAR FGD SITE, BIHAR.</t>
  </si>
  <si>
    <t>GEMC-511687750701041</t>
  </si>
  <si>
    <t>TOTAL JOB DURATION 75 DAYS</t>
  </si>
  <si>
    <t>GEM/2026/B/7090665</t>
  </si>
  <si>
    <t>SUPPLY &amp; FITMENT OF SPARE PARTS (GAUGE CLUSTER, LMI CARD, HOSE, UPPER ROLLER, ETC.) REQUIRED FOR KOBELCO MAKE 250MT CRAWLER CRANE (MODEL CKE2500-2, M/C S/N- JD04-02491) DEPLOYED AT BHEL-PSER 1X660 MW SAGARDIGHI EXTN. UNIT#5 SITE, WEST BENGAL.</t>
  </si>
  <si>
    <t>GEMC-511687712631864</t>
  </si>
  <si>
    <t>TOTAL JOB DURATION 80 DAYS</t>
  </si>
  <si>
    <t>GEM/2026/B/7086522</t>
  </si>
  <si>
    <t>SUPPLY OF 9000 MT PORTLAND POZZOLANA CEMENT (PPC) AS PER IS:1489 (PART 1):2015 2x800 MW DVC KODERMA TPS, PH - II, JHARKHAND.</t>
  </si>
  <si>
    <t>2 NOS.
1) M/S DALMIA CEMENT (BHARAT) LIMITED
2) M/S NU VISTA LIMITED</t>
  </si>
  <si>
    <t>1 NO.
1) M/S BHARAT HITECH (CEMENTS) PRIVATE LIMITED</t>
  </si>
  <si>
    <t>GEMC-511687752725675</t>
  </si>
  <si>
    <t>DALMIA CEMENT (BHARAT) LIMITED</t>
  </si>
  <si>
    <t>120 DAYS FROM PLACEMENT OF PO</t>
  </si>
  <si>
    <t>GEM/2026/B/7152070</t>
  </si>
  <si>
    <t>SUPPLY OF 25000 MT PORTLAND POZZOLANA CEMENT (PPC) AS PER IS:1489 (PART I) :2015, AS AMENDED UPTO DATE, (TOTAL ALKALI CONTENT SHOULD BE BELOW 0.6% AS Na20 EQUIVALENT) AT 2X800 MW NTPC LARA PROJECT</t>
  </si>
  <si>
    <t>2 NOS.</t>
  </si>
  <si>
    <t>1 NO.
1) M/S NU VISTA LIMITED</t>
  </si>
  <si>
    <t>1 NO.
1) M/S DALMIA CEMENT (BHARAT) LIMITED</t>
  </si>
  <si>
    <t>GEMC-511687708888735</t>
  </si>
  <si>
    <t>PSER:PUR:SND-S648:25 (ENQ:25:PP:0015:PUR:72)</t>
  </si>
  <si>
    <t>CUTTING OF SEIZED BREECH NUT AND CUTTING &amp; RE-WELDING OF INLET CONNECTION OF
HPCV-2 REQUIRED FOR REPLACEMENT OF BREECH NUT OF UNIT-5, 250 MW, WBPDCL STPS, SANTALDIH, WEST BENGAL</t>
  </si>
  <si>
    <t>1 NO.
1) M/S BISWAS ENGINEERING &amp; CONSTRUCTION SERVICES</t>
  </si>
  <si>
    <t>PSER:PUR:SND-S648:25:LOI/11825</t>
  </si>
  <si>
    <t>BISWAS ENGINEERING &amp; CONSTRUCTION SERVICES</t>
  </si>
  <si>
    <t>10 DAYS FROM START OF WORK TO COMPLETION</t>
  </si>
  <si>
    <t>URGENCY OF REQUIREMENT</t>
  </si>
  <si>
    <t>PSER:PUR:MJA-S647:25 (ENQ:25:PP:0015:PUR:71)</t>
  </si>
  <si>
    <t>U#2 DCS UPGRADATION INCLUDING LP BYPASS &amp; HP BYPASS SYSTEM, U#1,2&amp;3 HMI UNIFICATION &amp; DCS CONTROL OF U#1,2 &amp; 3 SWITCHGEARS AND ITS UNIFICATION AT MTPS (210MW) WEST BENGAL.</t>
  </si>
  <si>
    <t>7 NOS.
1) M/S ASW PROJECTS PRIVATE LIMITED
2) M/S BEE BEE CONTROL PVT. LTD.
3) M/S MAA CONSTRUCTION
4) M/S NARMADA ENGINEERING WORKS
5) M/S NATIONAL CONSTRUCTION &amp; CO.
6) M/S NUVOTRONIX ENERGY SYSTEMS INDIA PVT. LTD.
7) M/S SREE DURGA CONSTRUCTION</t>
  </si>
  <si>
    <t>1 NO.
1) M/S R M ENGINEERING</t>
  </si>
  <si>
    <t>PSER:PUR:MJA-S647:25:LOI/12325</t>
  </si>
  <si>
    <t>SREE DURGA CONSTRUCTION</t>
  </si>
  <si>
    <t>60 days (All activities to be completed for U#2 including pre-shutdown
activities for U#1&amp;3, as required). Only Commissioning of Unit-1&amp;3
Switchgear will be carried out as per shutdown given by DVC (Commg
period may take 15 days from Shutdown for each Unit-1 &amp; 3).</t>
  </si>
  <si>
    <t>PSER:PUR:PMX:496(I):25-26:R-321</t>
  </si>
  <si>
    <t>GeM Bid No. GEM/2025/B/ 5791939, Dated:08-01-2025
LOA No.: BHEL/ HEP/DTG/VC/RC/25 – 26, dated: 04.08.2025.</t>
  </si>
  <si>
    <t>PC-BASED VIDEO CONFERENCING (VC) SOLUTION ACROSS BHEL KOLKATA HQ AND SITES.</t>
  </si>
  <si>
    <t>PSER/PUR/VC/RC/25-26/VC Solution-02</t>
  </si>
  <si>
    <t>PROACTIVE DATA SYSTEMS PVT. LTD.</t>
  </si>
  <si>
    <t>WITHIN 180 DAYS FROM THE DATE OF PLACEMENT OF ORDER</t>
  </si>
  <si>
    <t>PSER:PUR:TSX:190(I):047:(ENQ:25:PP:0015:PUR:73)</t>
  </si>
  <si>
    <t>SUPPLY &amp; INSTALLATION FOR PROCUREMENT OF SPARE BALANCING MEASURING UNIT CAB 706 FOR SLOW SPEED BALANCING MACHINE AT DVC, MEJIA SITE, BHEL/PSER</t>
  </si>
  <si>
    <t>1 NO.
1) M/S. SCHENCK ROTEC INDIA LIMITED</t>
  </si>
  <si>
    <t>PSER:TSX:190(I):R-353:PO:25:PP:0015:PUR:244</t>
  </si>
  <si>
    <t>SCHENCK ROTEC INDIA LIMITED</t>
  </si>
  <si>
    <t>WITHIN 3 DAYS AFTER ARRIVAL AT SITE</t>
  </si>
  <si>
    <t>SUPPLYING OF FACTORY MADE ELECTRO-FORGED GALVANIZED GRATINGS FOR 2X800 MW NTPC LARA STAGE-II PROJECT</t>
  </si>
  <si>
    <t>PSER:PUR:PMX:494(I):25-26:R-334</t>
  </si>
  <si>
    <t>SUPPLY OF 30 MT STRUCTURAL STEEL FOR 2 X800 MW KODERMA PH II PROJECT</t>
  </si>
  <si>
    <t>PO:25:PP:0015:PUR:228(R-340)</t>
  </si>
  <si>
    <t>SUPPLY OF 85 MT (TMT) REINFORCEMENT STEEL FOR 1 X 800 MW NTPC SIPAT PROJECT</t>
  </si>
  <si>
    <t>PO:25:PP:0015:PUR:227(R-341)</t>
  </si>
  <si>
    <t>ESL STEEL LIMITED</t>
  </si>
  <si>
    <t>SUPPLY OF 619 MT PLATE FOR 2X800 MW NTPC LARA STAGE II PROJECT (FOR GISF)</t>
  </si>
  <si>
    <t>PO:25:PP:0015:PUR:209(R-323)</t>
  </si>
  <si>
    <t>SUPPLY OF MEDICINES AT BHEL PSER KOLKATA OFFICE.</t>
  </si>
  <si>
    <t>ERP2500054</t>
  </si>
  <si>
    <t>SOUTHEND PHARMA PVT. LTD.</t>
  </si>
  <si>
    <t>WITHIN 45 DAYS AFTER RECEIPT OF ORDER.</t>
  </si>
  <si>
    <t>ERP2500055</t>
  </si>
  <si>
    <t>THE MEDICURE LABORATORIES</t>
  </si>
  <si>
    <t>ERP2500056</t>
  </si>
  <si>
    <t>SRI SAI AGENCIES</t>
  </si>
  <si>
    <t>ERP2500057</t>
  </si>
  <si>
    <t>ERP2500058</t>
  </si>
  <si>
    <t>APS DRUGS PRIVATE LIMITED</t>
  </si>
  <si>
    <t>ERP2500059</t>
  </si>
  <si>
    <t>ERP2500060</t>
  </si>
  <si>
    <t>RELIEF CENTER</t>
  </si>
  <si>
    <t>ERP2500061</t>
  </si>
  <si>
    <t>ERP2500062</t>
  </si>
  <si>
    <t>SUPPLY OF 350 MT REINFORCEMENT (TMT) STEEL FOR 2X800 MW LARA PROJECT.</t>
  </si>
  <si>
    <t>PO:25:PP:0015:PUR:216(R-336)</t>
  </si>
  <si>
    <t>RUNGTA MINES LIMITED</t>
  </si>
  <si>
    <t>SUPPLY OF 928 MT PLATE FOR 2X800 MW KODERMA PH II PROJECT</t>
  </si>
  <si>
    <t>PO:25:PP:0015:PUR:223(R-337)</t>
  </si>
  <si>
    <t>SUPPLY OF 239 MT PLATE FOR 2X800 MW NTPC LARA STAGE II PROJECT (FOR GISF)</t>
  </si>
  <si>
    <t>PO:25:PP:0015:PUR:224(R-338)</t>
  </si>
  <si>
    <t>SUPPLY OF 38 MT STRUCTURAL STEEL FOR 2X800 MW NTPC LARA STAGE II PROJECT (FOR GISF)</t>
  </si>
  <si>
    <t>PO:25:PP:0015:PUR:225(R-339)</t>
  </si>
  <si>
    <t>SUPPLY OF 476 MT (TMT) REINFORCEMENT STEEL FOR 1 X 800 MW NTPC SIPAT PROJECT</t>
  </si>
  <si>
    <t>PO:25:PP:0015:PUR:226(R-342)</t>
  </si>
  <si>
    <t>SUPPLY OF 35 PLATE FOR 1X800 MW NTPC SIPAT STPP STAGE-III PROJECT, CHHATTISGARH.</t>
  </si>
  <si>
    <t>PO:25:PP:0015:PUR:210(R-343)</t>
  </si>
  <si>
    <t>SUPPLY OF 45 PLATE FOR 1X800 MW NTPC SIPAT STPP STAGE-III PROJECT, CHHATTISGARH.</t>
  </si>
  <si>
    <t>PO:25:PP:0015:PUR:211(R-344)</t>
  </si>
  <si>
    <t>SUPPLY OF 34 STRUCTURAL STEEL FOR 1X800 MW NTPC SIPAT STPP STAGE-III PROJECT, CHHATTISGARH.</t>
  </si>
  <si>
    <t>PO:25:PP:0015:PUR:212(R-345)</t>
  </si>
  <si>
    <t>SUPPLY OF 265 STRUCTURAL STEEL FOR 1X800 MW NTPC SIPAT STPP STAGE-III PROJECT, CHHATTISGARH.</t>
  </si>
  <si>
    <t>PO:25:PP:0015:PUR:213(R-346)</t>
  </si>
  <si>
    <t>SUPPLY OF 840 MT PLATE FOR 2X660 MW RAGHUNATHPUR TPS</t>
  </si>
  <si>
    <t>PO:25:PP:0015:PUR:219(R-347</t>
  </si>
  <si>
    <t>PO:25:PP:0015:PUR:220(R-348)</t>
  </si>
  <si>
    <t>SUPPLY OF 38 MT STRUCTURAL STEEL FOR 2X800 MW NTPC LARA STAGE II PROJECT (AMBA BHAVANI)</t>
  </si>
  <si>
    <t>PO:25:PP:0015:PUR:222(R350)</t>
  </si>
  <si>
    <t>SUPPLY OF 95 MT PLATE FOR 2X800 MW NTPC LARA STAGE II PROJECT (AMBA BHAVANI)</t>
  </si>
  <si>
    <t>PO:25:PP:0015:PUR:221(R-349)</t>
  </si>
  <si>
    <t>SUPPLY OF 6000 MT PORTLAND POZZOLANA CEMENT (PPC) AS PER IS :1489 (PART 1) :2015 AT 2X660 MW DVC RAGHUNATHPUR TPS PHASE-II.</t>
  </si>
  <si>
    <t>GEMC-511687757820593</t>
  </si>
  <si>
    <t>JOB-B: TOP BAR REPLACEMENT UP TO 2 NOS. OF ADJACENT OR DIFFERENT PITCH AND RESTORATION OF GENERATOR OF UNIT-2-210MW (THW TYPE GENERATOR) AT MEJIA TPS/DVC WEST BENGAL</t>
  </si>
  <si>
    <t>PSER:PUR:MJA-S646 (JOB-B):25:LOI/12125</t>
  </si>
  <si>
    <t>15 DAYS FROM START OF WORK TO FINAL HV TEST, DULY VETTED BY BHEL SITE INCHARGE</t>
  </si>
  <si>
    <t>SUPPLY OF 6000 MT PORTLAND POZZOLANA CEMENT (PPC) AS PER IS:1489 (PART 1):2015 2x800 MW DVC KODERMA TPS, PH - II, JHARKHAND.</t>
  </si>
  <si>
    <t>GEMC-511687729381495</t>
  </si>
  <si>
    <t>PSER:PUR:BONG-S649:25 (ENQ:25:PP:0015:PUR:74)</t>
  </si>
  <si>
    <t>100% DEWEDGING AND REWEDGING OF U#2, 250 MW GENERATOR STATOR AT NTPC BONGAlGAON TPS, ASSAM .</t>
  </si>
  <si>
    <t>1 NO.
1) M/S ECO POWER SERVICES</t>
  </si>
  <si>
    <t>PSER:PUR:BONG-S649:25:LOI/12825</t>
  </si>
  <si>
    <t>10 DAYS FROM START OF WORK TO COMPLETION.</t>
  </si>
  <si>
    <t>SUPPLY OF 30 MT REINFORCEMENT STEEL (TMT) FOR BOKARO R&amp;M JOB.</t>
  </si>
  <si>
    <t>PO:25:PP:0015:PUR:246 (R-358)</t>
  </si>
  <si>
    <t>SUPPLY OF 32 MT STRUCTURAL STEEL FOR 1X800 MW NTPC SIPAT PROJECT</t>
  </si>
  <si>
    <t>PO:25:PP:0015:PUR:248 (R-355)</t>
  </si>
  <si>
    <t>PO:25:PP:0015:PUR:249 (R-256)</t>
  </si>
  <si>
    <t>SUPPLY OF 35 MT PLATE FOR 1X800 MW NTPC SIPAT PROJECT</t>
  </si>
  <si>
    <t>PO:25:PP:0015:PUR:250 (R-257)</t>
  </si>
  <si>
    <t>DOC. NO. PSER:SCT:MIR(AWARD):239</t>
  </si>
  <si>
    <t>DT: 05-03-2026</t>
  </si>
  <si>
    <t>PSER:SCT:MJA-S 2399:25</t>
  </si>
  <si>
    <t xml:space="preserve">MATERIAL MANAGEMENT WORK, DISMANTLING AND RE-ERECTION, ERECTION, COMMISSIONING &amp; TESTING OF NEW ECO COIL HANDLING STRUCTURE, PLATFORMS &amp; ELECTRICAL HOIST SYSTEM ETC AT DVC MEJIA U#8 (500 MW).
</t>
  </si>
  <si>
    <t>2 NOS.
1) K. R. CONSTRUCTION,
2) TECHNO ENGINEERING</t>
  </si>
  <si>
    <t xml:space="preserve">NIL </t>
  </si>
  <si>
    <t>BHEL/PSER/SCT/MJA-S2399/26/11372</t>
  </si>
  <si>
    <t>K. R. CONSTRUCTION</t>
  </si>
  <si>
    <t xml:space="preserve">6 MONTHS </t>
  </si>
  <si>
    <t>PSER:SCT:MIS-F 2405:25</t>
  </si>
  <si>
    <t>RATE CONTRACT FOR CATEGORY-IV- PROVIDING SERVICES FOR REGULAR OPERATION &amp; ROUTINE MAINTENANCE, MINOR BREAKDOWN REPAIRS, DISMANTLING, LOADING SUPERVISION, UNLOADING SUPERVISION, ASSEMBLY OF BHEL OWNED CRANES AT VARIOUS BHEL-PSER PROJECT SITES.</t>
  </si>
  <si>
    <t>2 NOS.
1) SRI SABARI ENGIMECH PVT. LTD.
2) GANGOTRI ENGINEERING CO.</t>
  </si>
  <si>
    <t>BHEL/PSER/SCT/MIS-F2405/26/11373</t>
  </si>
  <si>
    <t>GANGOTRI ENGINEERING CO.</t>
  </si>
  <si>
    <t>1 Year</t>
  </si>
  <si>
    <t xml:space="preserve">RATE CONTRACT FOR CATEGORY-V- PROVIDING SERVICES FOR REGULAR OPERATION &amp; ROUTINE MAINTENANCE, MINOR BREAKDOWN REPAIRS, DISMANTLING, LOADING SUPERVISION, UNLOADING SUPERVISION, ASSEMBLY OF BHEL OWNED CRANES AT VARIOUS BHEL-PSER PROJECT SITES.
</t>
  </si>
  <si>
    <t>BHEL/PSER/SCT/MIS-F2405/26/11374</t>
  </si>
  <si>
    <t>PSER:SCT:CHP-C 2408:26</t>
  </si>
  <si>
    <t>CONDUCTING UNDERGROUND FACILITY SURVEY BY GROUND PENETRATION RADAR (GPR) FOR 2X800 MW DVC-CIL CHANDRAPURA THERMAL POWER STATION, BOKARO, JHARKHAND.</t>
  </si>
  <si>
    <t xml:space="preserve">8 NOS.
1) JOSMAR CONSULTING ENGINEERS,
2) SWAYIN ENGINEERING ASSOCIATES PVT. LTD.,
3) SUN GEO CIVIL,
4) QUANTUM INTEGRATED TECHNICAL SOLUTIONS,
5) TOYO GEOTECH PVT. LTD.,
6) PARSAN OVERSEAS PVT. LTD.,
7) GAVESHANA GEOSCIENCES PVT. LTD,
8) PS BEDI SECURECOM PRIVATE LIMITED.
</t>
  </si>
  <si>
    <t>1 NO.
1) NILETECH ENGINEERS PVT. LTD.</t>
  </si>
  <si>
    <t>BHEL/PSER/SCT/CHP-C2408/26/11378</t>
  </si>
  <si>
    <t>PS BEDI SECURECOM PRIVATE LIMITED</t>
  </si>
  <si>
    <t>15 DAYS</t>
  </si>
  <si>
    <t>PSER:SCT:CHP-C 2411:26</t>
  </si>
  <si>
    <t>PRELIMINARY TOPOGRAPHICAL SURVEY &amp; GEOTECHNICAL INVESTIGATION WORKS FOR 2X800 MW DVC-CIL CHANDRAPURA THERMAL POWER STATION, BOKARO, JHARKHAND.</t>
  </si>
  <si>
    <t xml:space="preserve">5 NOS.
1) C E TESTING COMPANY PVT. LTD.,
2) BHASKRAM JYOTISH ANUSANDHAN KENDRA PVT. LTD.,
3) PRECISION GEO AND SURVEY CONSULTANTS (OPC) PVT. LTD.,
4) VAAYU INNOVATIVE TECH SYSTEMS PVT. LTD.,
5) BECQUEREL INDUSTRIES PVT. LTD. 
</t>
  </si>
  <si>
    <t>2 NOS.
1) GEO XEROX
2) SURTECH ASIA PVT. LTD.</t>
  </si>
  <si>
    <t>BHEL/PSER/SCT/CHP-C2411/26/11383</t>
  </si>
  <si>
    <t>BHASKRAM JYOTISH ANUSANDHAN KENDRA PRIVATE LIMITED</t>
  </si>
  <si>
    <t>45 DAYS</t>
  </si>
  <si>
    <t>PSER:SCT:KGN-I 2402:25</t>
  </si>
  <si>
    <t xml:space="preserve">ERECTION, INSTALLATION, TESTING, COMMISSIONING, HANDING OVER, ETC OF C&amp;I (CONTROL &amp; INSTRUMENTATION) FOR FLUE GAS DESULPHERISATION (FGD) PACKAGE OF 4X210 MW STAGE-I &amp; 3X500 MW STAGE-II NTPC KAHALGAON STPS, BIHAR.
</t>
  </si>
  <si>
    <t xml:space="preserve">4 NOS.
1) ASW PROJECTS PVT. LTD.,
2) CHEMIN CONTROLS &amp; INSTRUMENTATION PVT. LTD.,
3) NUVOTRONIX ENERGY SYSTEMS INDIA PVT. LTD.,
4) SHRIRAM ENTERPRISES.
</t>
  </si>
  <si>
    <t>BHEL/PSER/SCT/KGN-I2402/26/11387</t>
  </si>
  <si>
    <t>PSER:SCT:IEL-S2401:25
(GEM BID NO: GEM/2025/B/6942305)</t>
  </si>
  <si>
    <t xml:space="preserve">WATCH &amp; WARD SERVICES FOR PROTECTION OF MEN AND MATERIALS, TRAFFIC REGULATION ETC AT BHEL PSER  1X120 IEL TATA JAMESHDPUR SITE, JHARKHAND.
</t>
  </si>
  <si>
    <t xml:space="preserve">16 NOS.
1) AYUSH KUMAR VYAS SECURITY AGENCY, 2) BAINS SECURITY SERVICES, 3) COBRA LINE SECURITY AND SERVICES PVT. LTD., 4) CUSTODIAN CORPORATE SERVICES PVT. LTD., 5) LIONS SECURITY SERVICES, 6) LORD KRISHNA SECURITY AND SERVICES PVT. LTD., 7) LOYAL PROTECTION AND SOLUTION, 8) RANA SECURITY, 9) UNIQUE SECURITY SERVICES, 10) NORNA SOFTECH PVT. LTD., 11) PAWANSUT SECURITY SERVICES PVT. LTD., 12) PRO SECURITY SERVICES PVT. LTD., 13) RUN SECURITY SERVICES PVT. LTD., 14) SAKSHI SECURITY AND INFRASTRUCTURE SERVICES PVT. LTD., 15) SAAN SECURITAS PVT. LTD., 16) SIMANCHAL DIVINE AND SECURITY SERVICES PVT. LTD.
</t>
  </si>
  <si>
    <t xml:space="preserve">37 NOS.
1) AADVITA INTEGRATED SOLUTIONS, 2) ADITYA &amp; ARNAV ASSOCIATES, 3) AWADH SECURITY SERVICES, 4) BDOT TECHMEC MANAGEMENT AND MULTI SERVICES PVT. LTD., 5) BHARAT SECURITY SERVICES, 6) GOOD TIMES CORPORATE AND SECURITY PVT. LTD., 7) H.S TRADERS, 8) IDEAL SECURITY &amp; CONSULTANTS PVT. LTD., 9) J B SECURITY SERVICE, 10) JAI HIND SECURITY SERVICES, 11) KHUSHBOO SECURITY SERVICE (PVT), 12) M.M. EAGLES SECURITY, 13) AWADH GROUP, 14) ACTIVE SECURITY AND MANPOWER, 15) MAA AMBEY SECURITY SERVICES &amp; MANPOWER SOLUTION PVT. LTD., 16) MASS ADVANCED STAFFING SERVICES, 17) MEKSA ENTERPRISES, 18) NCS SECURE &amp; MANAGEMENT LLP, 19) SA INDIA (SAI), 20) SAFELY PROTECTION SECURITY FORCE SERVICES, 21) SAMANTHA SECURITY &amp; INTELLIGENCE SERVICES, 22) SAMARTHAM SERVICES PVT. LTD., 23) SAMRAT SECURITY SERVICES PVT. LTD., 24) SIDHESHWAR SECURITY SERVICES, 25) SIOS INDIA PVT. LTD., 26) SUDHA ENTERPRISES, 27) TRIPATHI BROTHERS SERVICES, 28) UJJWAL COMMON SERVICE CENTER, 29) V M GUARDFORCE PVT. LTD., 30) VEENA ENTERPRISE, 31) VISHAL PROTECTION SERVICES, 32) EAST SECURITY AND INTELLIGENCE SERVICES PVT. LTD., 33) LORD KRISHNA ENTERPRISES, 34) VLPP SECURITY SERVICE PVT. LTD., 35) PRD ASK SOLUTIONS PVT. LTD., 36) RAPID UTILITY PVT. LTD., 37) REAL SECURITY AND INTEGRATED SERVICES INDIA PVT. LTD.
</t>
  </si>
  <si>
    <t>GEMC-511687762633573</t>
  </si>
  <si>
    <t>LORD KRISHNA SECURITY AND SERVICES PRIVATE LIMITED</t>
  </si>
  <si>
    <t>7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</si>
</sst>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yy"/>
    <numFmt numFmtId="165" formatCode="&quot;Rs. &quot;#,##0.00;&quot;Rs. -&quot;#,##0.00"/>
    <numFmt numFmtId="166" formatCode="[$-409]d\-mmm\-yy;@"/>
  </numFmts>
  <fonts count="12" x14ac:knownFonts="1">
    <font>
      <sz val="11"/>
      <color theme="1"/>
      <name val="Calibri"/>
      <family val="2"/>
      <scheme val="minor"/>
    </font>
    <font>
      <b/>
      <sz val="11"/>
      <color theme="1"/>
      <name val="Arial"/>
      <family val="2"/>
    </font>
    <font>
      <b/>
      <sz val="11"/>
      <name val="Arial"/>
      <family val="2"/>
    </font>
    <font>
      <sz val="10"/>
      <color indexed="8"/>
      <name val="Arial"/>
      <family val="2"/>
    </font>
    <font>
      <b/>
      <sz val="11"/>
      <color indexed="8"/>
      <name val="Arial"/>
      <family val="2"/>
    </font>
    <font>
      <sz val="10"/>
      <color theme="1"/>
      <name val="Arial"/>
      <family val="2"/>
    </font>
    <font>
      <sz val="10"/>
      <name val="Arial"/>
      <family val="2"/>
    </font>
    <font>
      <b/>
      <sz val="11"/>
      <color theme="1"/>
      <name val="Calibri"/>
      <family val="2"/>
      <scheme val="minor"/>
    </font>
    <font>
      <sz val="10"/>
      <color theme="1"/>
      <name val="Calibri"/>
      <family val="2"/>
      <scheme val="minor"/>
    </font>
    <font>
      <sz val="12"/>
      <name val="Arial"/>
      <family val="2"/>
    </font>
    <font>
      <b/>
      <sz val="12"/>
      <name val="Arial"/>
      <family val="2"/>
    </font>
    <font>
      <sz val="12"/>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3" fillId="0" borderId="0"/>
    <xf numFmtId="0" fontId="3" fillId="0" borderId="0"/>
    <xf numFmtId="0" fontId="3" fillId="0" borderId="0"/>
    <xf numFmtId="0" fontId="3" fillId="0" borderId="0"/>
    <xf numFmtId="0" fontId="3" fillId="0" borderId="0"/>
  </cellStyleXfs>
  <cellXfs count="54">
    <xf numFmtId="0" fontId="0" fillId="0" borderId="0" xfId="0"/>
    <xf numFmtId="0" fontId="4" fillId="0" borderId="1" xfId="1" applyFont="1" applyFill="1" applyBorder="1" applyAlignment="1">
      <alignment horizontal="center" vertical="center" wrapText="1"/>
    </xf>
    <xf numFmtId="0" fontId="7" fillId="0" borderId="0" xfId="0" applyFont="1"/>
    <xf numFmtId="0" fontId="8" fillId="0" borderId="0" xfId="0" applyFo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xf numFmtId="164" fontId="6" fillId="0" borderId="1" xfId="2" applyNumberFormat="1" applyFont="1" applyFill="1" applyBorder="1" applyAlignment="1" applyProtection="1">
      <alignment horizontal="center"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top"/>
    </xf>
    <xf numFmtId="165" fontId="6" fillId="0" borderId="1" xfId="2" applyNumberFormat="1" applyFont="1" applyFill="1" applyBorder="1" applyAlignment="1" applyProtection="1">
      <alignment horizontal="center" vertical="top" wrapText="1"/>
    </xf>
    <xf numFmtId="0" fontId="1" fillId="0" borderId="1" xfId="0" applyFont="1" applyFill="1" applyBorder="1" applyAlignment="1">
      <alignment horizontal="center" vertical="center"/>
    </xf>
    <xf numFmtId="164" fontId="6" fillId="0" borderId="1" xfId="2" applyNumberFormat="1" applyFont="1" applyFill="1" applyBorder="1" applyAlignment="1" applyProtection="1">
      <alignment horizontal="left" vertical="top"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66" fontId="11" fillId="0"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vertical="top" wrapText="1"/>
    </xf>
    <xf numFmtId="0" fontId="10" fillId="3" borderId="1" xfId="0" applyFont="1" applyFill="1" applyBorder="1" applyAlignment="1">
      <alignment horizontal="center" vertical="top" wrapText="1"/>
    </xf>
    <xf numFmtId="0" fontId="10" fillId="3" borderId="1" xfId="0" applyFont="1" applyFill="1" applyBorder="1" applyAlignment="1">
      <alignment horizontal="left" vertical="top" wrapText="1"/>
    </xf>
    <xf numFmtId="0" fontId="10" fillId="0"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3" applyFont="1" applyFill="1" applyBorder="1" applyAlignment="1">
      <alignment vertical="top" wrapText="1"/>
    </xf>
    <xf numFmtId="0" fontId="9" fillId="0" borderId="1" xfId="4" applyFont="1" applyFill="1" applyBorder="1" applyAlignment="1">
      <alignment horizontal="justify" vertical="top" wrapText="1"/>
    </xf>
    <xf numFmtId="0" fontId="9" fillId="0" borderId="1" xfId="4" applyFont="1" applyFill="1" applyBorder="1" applyAlignment="1">
      <alignment horizontal="center" vertical="top" wrapText="1"/>
    </xf>
    <xf numFmtId="164" fontId="9" fillId="0" borderId="1" xfId="4" applyNumberFormat="1" applyFont="1" applyFill="1" applyBorder="1" applyAlignment="1">
      <alignment horizontal="center" vertical="top" wrapText="1"/>
    </xf>
    <xf numFmtId="0" fontId="9" fillId="0" borderId="1" xfId="3" applyFont="1" applyFill="1" applyBorder="1" applyAlignment="1">
      <alignment horizontal="center" vertical="top" wrapText="1"/>
    </xf>
    <xf numFmtId="0" fontId="9" fillId="0" borderId="1" xfId="5" applyFont="1" applyFill="1" applyBorder="1" applyAlignment="1">
      <alignment horizontal="center" vertical="top" wrapText="1"/>
    </xf>
    <xf numFmtId="0" fontId="9" fillId="0" borderId="1" xfId="4" applyFont="1" applyFill="1" applyBorder="1" applyAlignment="1">
      <alignment vertical="top" wrapText="1"/>
    </xf>
    <xf numFmtId="2" fontId="9" fillId="0" borderId="1" xfId="3" applyNumberFormat="1" applyFont="1" applyFill="1" applyBorder="1" applyAlignment="1">
      <alignment horizontal="center" vertical="top" wrapText="1"/>
    </xf>
    <xf numFmtId="0" fontId="9" fillId="0" borderId="1" xfId="3" applyFont="1" applyFill="1" applyBorder="1" applyAlignment="1">
      <alignment horizontal="left" vertical="top" wrapText="1"/>
    </xf>
    <xf numFmtId="0" fontId="9" fillId="0" borderId="4" xfId="3" applyFont="1" applyFill="1" applyBorder="1" applyAlignment="1">
      <alignment horizontal="left" vertical="top" wrapText="1"/>
    </xf>
    <xf numFmtId="0" fontId="9" fillId="0" borderId="4" xfId="4" applyFont="1" applyFill="1" applyBorder="1" applyAlignment="1">
      <alignment horizontal="left" vertical="top" wrapText="1"/>
    </xf>
    <xf numFmtId="0" fontId="9" fillId="0" borderId="4" xfId="4" applyFont="1" applyFill="1" applyBorder="1" applyAlignment="1">
      <alignment horizontal="center" vertical="top" wrapText="1"/>
    </xf>
    <xf numFmtId="164" fontId="9" fillId="0" borderId="4" xfId="4"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4" xfId="5" applyFont="1" applyFill="1" applyBorder="1" applyAlignment="1">
      <alignment horizontal="center" vertical="top" wrapText="1"/>
    </xf>
    <xf numFmtId="2" fontId="9" fillId="0" borderId="4" xfId="3" applyNumberFormat="1" applyFont="1" applyFill="1" applyBorder="1" applyAlignment="1">
      <alignment horizontal="center" vertical="top" wrapText="1"/>
    </xf>
    <xf numFmtId="0" fontId="9" fillId="0" borderId="5" xfId="3" applyFont="1" applyFill="1" applyBorder="1" applyAlignment="1">
      <alignment horizontal="left" vertical="top" wrapText="1"/>
    </xf>
    <xf numFmtId="0" fontId="9" fillId="0" borderId="5" xfId="4" applyFont="1" applyFill="1" applyBorder="1" applyAlignment="1">
      <alignment horizontal="left" vertical="top" wrapText="1"/>
    </xf>
    <xf numFmtId="0" fontId="9" fillId="0" borderId="5" xfId="4" applyFont="1" applyFill="1" applyBorder="1" applyAlignment="1">
      <alignment horizontal="center" vertical="top" wrapText="1"/>
    </xf>
    <xf numFmtId="164" fontId="9" fillId="0" borderId="5" xfId="4" applyNumberFormat="1"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5" xfId="5" applyFont="1" applyFill="1" applyBorder="1" applyAlignment="1">
      <alignment horizontal="center" vertical="top" wrapText="1"/>
    </xf>
    <xf numFmtId="2" fontId="9" fillId="0" borderId="5" xfId="3" applyNumberFormat="1" applyFont="1" applyFill="1" applyBorder="1" applyAlignment="1">
      <alignment horizontal="center" vertical="top" wrapText="1"/>
    </xf>
    <xf numFmtId="0" fontId="6" fillId="0" borderId="4" xfId="3" applyFont="1" applyFill="1" applyBorder="1" applyAlignment="1">
      <alignment horizontal="left" vertical="top" wrapText="1"/>
    </xf>
    <xf numFmtId="0" fontId="6" fillId="0" borderId="5" xfId="3" applyFont="1" applyFill="1" applyBorder="1" applyAlignment="1">
      <alignment horizontal="left" vertical="top" wrapText="1"/>
    </xf>
  </cellXfs>
  <cellStyles count="6">
    <cellStyle name="Normal" xfId="0" builtinId="0"/>
    <cellStyle name="Normal_Jan 21" xfId="1"/>
    <cellStyle name="Normal_JUNE'2018 " xfId="5"/>
    <cellStyle name="Normal_OCT'2018" xfId="4"/>
    <cellStyle name="Normal_Sheet1" xfId="3"/>
    <cellStyle name="Normal_Sheet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4D0910D0-AB1F-401F-9183-D63C7C8FD4F6}"/>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18" name="TextBox 17">
              <a:extLst>
                <a:ext uri="{FF2B5EF4-FFF2-40B4-BE49-F238E27FC236}">
                  <a16:creationId xmlns:a16="http://schemas.microsoft.com/office/drawing/2014/main" id="{4D0910D0-AB1F-401F-9183-D63C7C8FD4F6}"/>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DE928AE7-1E8A-4F70-85F0-B4A0C7A997E1}"/>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19" name="TextBox 18">
              <a:extLst>
                <a:ext uri="{FF2B5EF4-FFF2-40B4-BE49-F238E27FC236}">
                  <a16:creationId xmlns:a16="http://schemas.microsoft.com/office/drawing/2014/main" id="{DE928AE7-1E8A-4F70-85F0-B4A0C7A997E1}"/>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6C6372A7-FD16-4FC4-B07C-9BB8B85AEB9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0" name="TextBox 19">
              <a:extLst>
                <a:ext uri="{FF2B5EF4-FFF2-40B4-BE49-F238E27FC236}">
                  <a16:creationId xmlns:a16="http://schemas.microsoft.com/office/drawing/2014/main" id="{6C6372A7-FD16-4FC4-B07C-9BB8B85AEB9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A18D62F1-F1DE-433B-B8DC-ECA4931566D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1" name="TextBox 20">
              <a:extLst>
                <a:ext uri="{FF2B5EF4-FFF2-40B4-BE49-F238E27FC236}">
                  <a16:creationId xmlns:a16="http://schemas.microsoft.com/office/drawing/2014/main" id="{A18D62F1-F1DE-433B-B8DC-ECA4931566D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3C4BB58E-3D46-4751-B599-A43E16B4692A}"/>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2" name="TextBox 21">
              <a:extLst>
                <a:ext uri="{FF2B5EF4-FFF2-40B4-BE49-F238E27FC236}">
                  <a16:creationId xmlns:a16="http://schemas.microsoft.com/office/drawing/2014/main" id="{3C4BB58E-3D46-4751-B599-A43E16B4692A}"/>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2FD39B63-E9DD-4D04-A278-549797A4BADC}"/>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3" name="TextBox 22">
              <a:extLst>
                <a:ext uri="{FF2B5EF4-FFF2-40B4-BE49-F238E27FC236}">
                  <a16:creationId xmlns:a16="http://schemas.microsoft.com/office/drawing/2014/main" id="{2FD39B63-E9DD-4D04-A278-549797A4BADC}"/>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A1645054-1D8A-43B5-8DA0-1C9FB0BD158B}"/>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4" name="TextBox 23">
              <a:extLst>
                <a:ext uri="{FF2B5EF4-FFF2-40B4-BE49-F238E27FC236}">
                  <a16:creationId xmlns:a16="http://schemas.microsoft.com/office/drawing/2014/main" id="{A1645054-1D8A-43B5-8DA0-1C9FB0BD158B}"/>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D82FA1AB-9F6B-4674-A2B7-EA00EBC75525}"/>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5" name="TextBox 24">
              <a:extLst>
                <a:ext uri="{FF2B5EF4-FFF2-40B4-BE49-F238E27FC236}">
                  <a16:creationId xmlns:a16="http://schemas.microsoft.com/office/drawing/2014/main" id="{D82FA1AB-9F6B-4674-A2B7-EA00EBC75525}"/>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82F65607-DB0A-44FF-8B50-45C9041935CD}"/>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6" name="TextBox 25">
              <a:extLst>
                <a:ext uri="{FF2B5EF4-FFF2-40B4-BE49-F238E27FC236}">
                  <a16:creationId xmlns:a16="http://schemas.microsoft.com/office/drawing/2014/main" id="{82F65607-DB0A-44FF-8B50-45C9041935CD}"/>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76D50D57-F57A-4BB3-9E2D-D9277698E923}"/>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7" name="TextBox 26">
              <a:extLst>
                <a:ext uri="{FF2B5EF4-FFF2-40B4-BE49-F238E27FC236}">
                  <a16:creationId xmlns:a16="http://schemas.microsoft.com/office/drawing/2014/main" id="{76D50D57-F57A-4BB3-9E2D-D9277698E923}"/>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28" name="TextBox 27">
              <a:extLst>
                <a:ext uri="{FF2B5EF4-FFF2-40B4-BE49-F238E27FC236}">
                  <a16:creationId xmlns:a16="http://schemas.microsoft.com/office/drawing/2014/main" id="{0FD6B598-1530-43A3-B57C-DC65101ADC76}"/>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8" name="TextBox 27">
              <a:extLst>
                <a:ext uri="{FF2B5EF4-FFF2-40B4-BE49-F238E27FC236}">
                  <a16:creationId xmlns:a16="http://schemas.microsoft.com/office/drawing/2014/main" id="{0FD6B598-1530-43A3-B57C-DC65101ADC76}"/>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223E41C7-6AE5-45A4-9F6C-E2B04F8674BB}"/>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9" name="TextBox 28">
              <a:extLst>
                <a:ext uri="{FF2B5EF4-FFF2-40B4-BE49-F238E27FC236}">
                  <a16:creationId xmlns:a16="http://schemas.microsoft.com/office/drawing/2014/main" id="{223E41C7-6AE5-45A4-9F6C-E2B04F8674BB}"/>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30" name="TextBox 29">
              <a:extLst>
                <a:ext uri="{FF2B5EF4-FFF2-40B4-BE49-F238E27FC236}">
                  <a16:creationId xmlns:a16="http://schemas.microsoft.com/office/drawing/2014/main" id="{02524D25-5BAA-4CAE-99DE-FC97C66710F1}"/>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0" name="TextBox 29">
              <a:extLst>
                <a:ext uri="{FF2B5EF4-FFF2-40B4-BE49-F238E27FC236}">
                  <a16:creationId xmlns:a16="http://schemas.microsoft.com/office/drawing/2014/main" id="{02524D25-5BAA-4CAE-99DE-FC97C66710F1}"/>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31" name="TextBox 30">
              <a:extLst>
                <a:ext uri="{FF2B5EF4-FFF2-40B4-BE49-F238E27FC236}">
                  <a16:creationId xmlns:a16="http://schemas.microsoft.com/office/drawing/2014/main" id="{3BB4CC07-2885-49E8-96B0-AAA3D5AF6C0D}"/>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1" name="TextBox 30">
              <a:extLst>
                <a:ext uri="{FF2B5EF4-FFF2-40B4-BE49-F238E27FC236}">
                  <a16:creationId xmlns:a16="http://schemas.microsoft.com/office/drawing/2014/main" id="{3BB4CC07-2885-49E8-96B0-AAA3D5AF6C0D}"/>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EF04952F-E0E7-4E85-8DCE-4B4FA841E609}"/>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2" name="TextBox 31">
              <a:extLst>
                <a:ext uri="{FF2B5EF4-FFF2-40B4-BE49-F238E27FC236}">
                  <a16:creationId xmlns:a16="http://schemas.microsoft.com/office/drawing/2014/main" id="{EF04952F-E0E7-4E85-8DCE-4B4FA841E609}"/>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51</xdr:row>
      <xdr:rowOff>0</xdr:rowOff>
    </xdr:from>
    <xdr:ext cx="62902" cy="172227"/>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8527D993-694E-4DAA-AC00-A756525EB600}"/>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3" name="TextBox 32">
              <a:extLst>
                <a:ext uri="{FF2B5EF4-FFF2-40B4-BE49-F238E27FC236}">
                  <a16:creationId xmlns:a16="http://schemas.microsoft.com/office/drawing/2014/main" id="{8527D993-694E-4DAA-AC00-A756525EB600}"/>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abSelected="1" workbookViewId="0">
      <selection activeCell="I63" sqref="I63:I64"/>
    </sheetView>
  </sheetViews>
  <sheetFormatPr defaultRowHeight="15" x14ac:dyDescent="0.25"/>
  <cols>
    <col min="1" max="1" width="25.140625" customWidth="1"/>
    <col min="2" max="2" width="34.85546875" customWidth="1"/>
    <col min="3" max="3" width="13.42578125" customWidth="1"/>
    <col min="4" max="4" width="16" customWidth="1"/>
    <col min="5" max="5" width="14.42578125" customWidth="1"/>
    <col min="6" max="6" width="13.7109375" customWidth="1"/>
    <col min="7" max="7" width="8.85546875" bestFit="1" customWidth="1"/>
    <col min="8" max="8" width="38.42578125" customWidth="1"/>
    <col min="9" max="9" width="30.28515625" customWidth="1"/>
    <col min="10" max="10" width="16.5703125" customWidth="1"/>
    <col min="11" max="11" width="25.5703125" bestFit="1" customWidth="1"/>
    <col min="12" max="12" width="19.7109375" bestFit="1" customWidth="1"/>
    <col min="13" max="13" width="20.7109375" bestFit="1" customWidth="1"/>
    <col min="14" max="14" width="14.28515625" customWidth="1"/>
    <col min="15" max="15" width="18" customWidth="1"/>
    <col min="16" max="16" width="26.28515625" customWidth="1"/>
  </cols>
  <sheetData>
    <row r="1" spans="1:16" x14ac:dyDescent="0.25">
      <c r="A1" s="17" t="s">
        <v>52</v>
      </c>
      <c r="B1" s="17"/>
      <c r="C1" s="17"/>
      <c r="D1" s="17"/>
      <c r="E1" s="17"/>
      <c r="F1" s="17"/>
      <c r="G1" s="17"/>
      <c r="H1" s="17"/>
      <c r="I1" s="17"/>
      <c r="J1" s="17"/>
      <c r="K1" s="17"/>
      <c r="L1" s="17"/>
      <c r="M1" s="17"/>
      <c r="N1" s="17"/>
      <c r="O1" s="17"/>
      <c r="P1" s="17"/>
    </row>
    <row r="2" spans="1:16" x14ac:dyDescent="0.25">
      <c r="A2" s="18" t="s">
        <v>51</v>
      </c>
      <c r="B2" s="19"/>
      <c r="C2" s="7"/>
      <c r="D2" s="7"/>
      <c r="E2" s="7"/>
      <c r="F2" s="7"/>
      <c r="G2" s="7"/>
      <c r="H2" s="7"/>
      <c r="I2" s="7"/>
      <c r="J2" s="7"/>
      <c r="K2" s="7"/>
      <c r="L2" s="7"/>
      <c r="M2" s="8"/>
      <c r="N2" s="7"/>
      <c r="O2" s="7"/>
      <c r="P2" s="15"/>
    </row>
    <row r="3" spans="1:16" x14ac:dyDescent="0.25">
      <c r="A3" s="9">
        <v>1</v>
      </c>
      <c r="B3" s="9">
        <v>2</v>
      </c>
      <c r="C3" s="9">
        <v>3</v>
      </c>
      <c r="D3" s="9">
        <v>4</v>
      </c>
      <c r="E3" s="9">
        <v>5</v>
      </c>
      <c r="F3" s="9">
        <v>6</v>
      </c>
      <c r="G3" s="9">
        <v>7</v>
      </c>
      <c r="H3" s="9">
        <v>8</v>
      </c>
      <c r="I3" s="9">
        <v>9</v>
      </c>
      <c r="J3" s="9">
        <v>10</v>
      </c>
      <c r="K3" s="9">
        <v>11</v>
      </c>
      <c r="L3" s="9">
        <v>12</v>
      </c>
      <c r="M3" s="9">
        <v>13</v>
      </c>
      <c r="N3" s="9">
        <v>14</v>
      </c>
      <c r="O3" s="9">
        <v>15</v>
      </c>
      <c r="P3" s="9">
        <v>16</v>
      </c>
    </row>
    <row r="4" spans="1:16" s="10" customFormat="1" ht="105" x14ac:dyDescent="0.25">
      <c r="A4" s="1" t="s">
        <v>0</v>
      </c>
      <c r="B4" s="1" t="s">
        <v>1</v>
      </c>
      <c r="C4" s="1" t="s">
        <v>2</v>
      </c>
      <c r="D4" s="1" t="s">
        <v>3</v>
      </c>
      <c r="E4" s="1" t="s">
        <v>4</v>
      </c>
      <c r="F4" s="1" t="s">
        <v>5</v>
      </c>
      <c r="G4" s="1" t="s">
        <v>6</v>
      </c>
      <c r="H4" s="1" t="s">
        <v>7</v>
      </c>
      <c r="I4" s="1" t="s">
        <v>8</v>
      </c>
      <c r="J4" s="1" t="s">
        <v>9</v>
      </c>
      <c r="K4" s="1" t="s">
        <v>10</v>
      </c>
      <c r="L4" s="1" t="s">
        <v>11</v>
      </c>
      <c r="M4" s="1" t="s">
        <v>12</v>
      </c>
      <c r="N4" s="1" t="s">
        <v>13</v>
      </c>
      <c r="O4" s="1" t="s">
        <v>14</v>
      </c>
      <c r="P4" s="1" t="s">
        <v>15</v>
      </c>
    </row>
    <row r="5" spans="1:16" ht="114.75" x14ac:dyDescent="0.25">
      <c r="A5" s="6" t="s">
        <v>60</v>
      </c>
      <c r="B5" s="12" t="s">
        <v>61</v>
      </c>
      <c r="C5" s="13" t="s">
        <v>31</v>
      </c>
      <c r="D5" s="11">
        <v>46007</v>
      </c>
      <c r="E5" s="6" t="s">
        <v>19</v>
      </c>
      <c r="F5" s="11">
        <v>46024</v>
      </c>
      <c r="G5" s="6" t="s">
        <v>29</v>
      </c>
      <c r="H5" s="5" t="s">
        <v>62</v>
      </c>
      <c r="I5" s="6" t="s">
        <v>21</v>
      </c>
      <c r="J5" s="6" t="s">
        <v>20</v>
      </c>
      <c r="K5" s="12" t="s">
        <v>63</v>
      </c>
      <c r="L5" s="11">
        <v>46055</v>
      </c>
      <c r="M5" s="6" t="s">
        <v>64</v>
      </c>
      <c r="N5" s="14">
        <v>7.5815000000000001</v>
      </c>
      <c r="O5" s="6" t="s">
        <v>65</v>
      </c>
      <c r="P5" s="4" t="s">
        <v>66</v>
      </c>
    </row>
    <row r="6" spans="1:16" ht="51" x14ac:dyDescent="0.25">
      <c r="A6" s="11" t="s">
        <v>16</v>
      </c>
      <c r="B6" s="12" t="s">
        <v>39</v>
      </c>
      <c r="C6" s="13" t="s">
        <v>28</v>
      </c>
      <c r="D6" s="11" t="s">
        <v>16</v>
      </c>
      <c r="E6" s="11" t="s">
        <v>16</v>
      </c>
      <c r="F6" s="11" t="s">
        <v>16</v>
      </c>
      <c r="G6" s="11" t="s">
        <v>16</v>
      </c>
      <c r="H6" s="11" t="s">
        <v>16</v>
      </c>
      <c r="I6" s="11" t="s">
        <v>16</v>
      </c>
      <c r="J6" s="11" t="s">
        <v>16</v>
      </c>
      <c r="K6" s="12" t="s">
        <v>116</v>
      </c>
      <c r="L6" s="11">
        <v>46055</v>
      </c>
      <c r="M6" s="6" t="s">
        <v>36</v>
      </c>
      <c r="N6" s="14">
        <v>222</v>
      </c>
      <c r="O6" s="6" t="s">
        <v>40</v>
      </c>
      <c r="P6" s="4" t="s">
        <v>17</v>
      </c>
    </row>
    <row r="7" spans="1:16" ht="76.5" x14ac:dyDescent="0.25">
      <c r="A7" s="6" t="s">
        <v>117</v>
      </c>
      <c r="B7" s="12" t="s">
        <v>118</v>
      </c>
      <c r="C7" s="13" t="s">
        <v>28</v>
      </c>
      <c r="D7" s="11" t="s">
        <v>16</v>
      </c>
      <c r="E7" s="11" t="s">
        <v>16</v>
      </c>
      <c r="F7" s="11" t="s">
        <v>16</v>
      </c>
      <c r="G7" s="11" t="s">
        <v>16</v>
      </c>
      <c r="H7" s="11" t="s">
        <v>16</v>
      </c>
      <c r="I7" s="11" t="s">
        <v>16</v>
      </c>
      <c r="J7" s="11" t="s">
        <v>16</v>
      </c>
      <c r="K7" s="12" t="s">
        <v>119</v>
      </c>
      <c r="L7" s="11">
        <v>46055</v>
      </c>
      <c r="M7" s="6" t="s">
        <v>120</v>
      </c>
      <c r="N7" s="14">
        <v>23.746714000000001</v>
      </c>
      <c r="O7" s="6" t="s">
        <v>121</v>
      </c>
      <c r="P7" s="4" t="s">
        <v>17</v>
      </c>
    </row>
    <row r="8" spans="1:16" ht="38.25" x14ac:dyDescent="0.25">
      <c r="A8" s="11" t="s">
        <v>16</v>
      </c>
      <c r="B8" s="12" t="s">
        <v>135</v>
      </c>
      <c r="C8" s="13" t="s">
        <v>28</v>
      </c>
      <c r="D8" s="11" t="s">
        <v>16</v>
      </c>
      <c r="E8" s="11" t="s">
        <v>16</v>
      </c>
      <c r="F8" s="11" t="s">
        <v>16</v>
      </c>
      <c r="G8" s="11" t="s">
        <v>16</v>
      </c>
      <c r="H8" s="11" t="s">
        <v>16</v>
      </c>
      <c r="I8" s="11" t="s">
        <v>16</v>
      </c>
      <c r="J8" s="11" t="s">
        <v>16</v>
      </c>
      <c r="K8" s="12" t="s">
        <v>136</v>
      </c>
      <c r="L8" s="11">
        <v>46056</v>
      </c>
      <c r="M8" s="6" t="s">
        <v>41</v>
      </c>
      <c r="N8" s="14">
        <v>321.91380530000004</v>
      </c>
      <c r="O8" s="6" t="s">
        <v>33</v>
      </c>
      <c r="P8" s="4" t="s">
        <v>17</v>
      </c>
    </row>
    <row r="9" spans="1:16" ht="89.25" x14ac:dyDescent="0.25">
      <c r="A9" s="6" t="s">
        <v>81</v>
      </c>
      <c r="B9" s="12" t="s">
        <v>82</v>
      </c>
      <c r="C9" s="13" t="s">
        <v>31</v>
      </c>
      <c r="D9" s="11">
        <v>46020</v>
      </c>
      <c r="E9" s="6" t="s">
        <v>19</v>
      </c>
      <c r="F9" s="11">
        <v>46030</v>
      </c>
      <c r="G9" s="6" t="s">
        <v>29</v>
      </c>
      <c r="H9" s="12" t="s">
        <v>42</v>
      </c>
      <c r="I9" s="6" t="s">
        <v>21</v>
      </c>
      <c r="J9" s="6" t="s">
        <v>20</v>
      </c>
      <c r="K9" s="12" t="s">
        <v>83</v>
      </c>
      <c r="L9" s="11">
        <v>46057</v>
      </c>
      <c r="M9" s="6" t="s">
        <v>43</v>
      </c>
      <c r="N9" s="14">
        <v>8.560690000000001</v>
      </c>
      <c r="O9" s="6" t="s">
        <v>84</v>
      </c>
      <c r="P9" s="4" t="s">
        <v>32</v>
      </c>
    </row>
    <row r="10" spans="1:16" ht="89.25" x14ac:dyDescent="0.25">
      <c r="A10" s="6" t="s">
        <v>102</v>
      </c>
      <c r="B10" s="12" t="s">
        <v>103</v>
      </c>
      <c r="C10" s="13" t="s">
        <v>31</v>
      </c>
      <c r="D10" s="11">
        <v>46052</v>
      </c>
      <c r="E10" s="6" t="s">
        <v>19</v>
      </c>
      <c r="F10" s="11">
        <v>46055</v>
      </c>
      <c r="G10" s="6" t="s">
        <v>29</v>
      </c>
      <c r="H10" s="12" t="s">
        <v>104</v>
      </c>
      <c r="I10" s="5" t="s">
        <v>21</v>
      </c>
      <c r="J10" s="6" t="s">
        <v>20</v>
      </c>
      <c r="K10" s="12" t="s">
        <v>105</v>
      </c>
      <c r="L10" s="11">
        <v>46057</v>
      </c>
      <c r="M10" s="6" t="s">
        <v>106</v>
      </c>
      <c r="N10" s="14">
        <v>22</v>
      </c>
      <c r="O10" s="6" t="s">
        <v>107</v>
      </c>
      <c r="P10" s="4" t="s">
        <v>108</v>
      </c>
    </row>
    <row r="11" spans="1:16" ht="38.25" x14ac:dyDescent="0.25">
      <c r="A11" s="11" t="s">
        <v>16</v>
      </c>
      <c r="B11" s="12" t="s">
        <v>137</v>
      </c>
      <c r="C11" s="13" t="s">
        <v>28</v>
      </c>
      <c r="D11" s="11" t="s">
        <v>16</v>
      </c>
      <c r="E11" s="11" t="s">
        <v>16</v>
      </c>
      <c r="F11" s="11" t="s">
        <v>16</v>
      </c>
      <c r="G11" s="11" t="s">
        <v>16</v>
      </c>
      <c r="H11" s="11" t="s">
        <v>16</v>
      </c>
      <c r="I11" s="11" t="s">
        <v>16</v>
      </c>
      <c r="J11" s="11" t="s">
        <v>16</v>
      </c>
      <c r="K11" s="12" t="s">
        <v>138</v>
      </c>
      <c r="L11" s="11">
        <v>46057</v>
      </c>
      <c r="M11" s="6" t="s">
        <v>139</v>
      </c>
      <c r="N11" s="14">
        <v>0.46328999999999998</v>
      </c>
      <c r="O11" s="6" t="s">
        <v>140</v>
      </c>
      <c r="P11" s="4" t="s">
        <v>17</v>
      </c>
    </row>
    <row r="12" spans="1:16" ht="38.25" x14ac:dyDescent="0.25">
      <c r="A12" s="11" t="s">
        <v>16</v>
      </c>
      <c r="B12" s="12" t="s">
        <v>137</v>
      </c>
      <c r="C12" s="13" t="s">
        <v>28</v>
      </c>
      <c r="D12" s="11" t="s">
        <v>16</v>
      </c>
      <c r="E12" s="11" t="s">
        <v>16</v>
      </c>
      <c r="F12" s="11" t="s">
        <v>16</v>
      </c>
      <c r="G12" s="11" t="s">
        <v>16</v>
      </c>
      <c r="H12" s="11" t="s">
        <v>16</v>
      </c>
      <c r="I12" s="11" t="s">
        <v>16</v>
      </c>
      <c r="J12" s="11" t="s">
        <v>16</v>
      </c>
      <c r="K12" s="12" t="s">
        <v>141</v>
      </c>
      <c r="L12" s="11">
        <v>46057</v>
      </c>
      <c r="M12" s="6" t="s">
        <v>142</v>
      </c>
      <c r="N12" s="14">
        <v>0.2752</v>
      </c>
      <c r="O12" s="6" t="s">
        <v>140</v>
      </c>
      <c r="P12" s="4" t="s">
        <v>17</v>
      </c>
    </row>
    <row r="13" spans="1:16" ht="38.25" x14ac:dyDescent="0.25">
      <c r="A13" s="11" t="s">
        <v>16</v>
      </c>
      <c r="B13" s="12" t="s">
        <v>137</v>
      </c>
      <c r="C13" s="13" t="s">
        <v>28</v>
      </c>
      <c r="D13" s="11" t="s">
        <v>16</v>
      </c>
      <c r="E13" s="11" t="s">
        <v>16</v>
      </c>
      <c r="F13" s="11" t="s">
        <v>16</v>
      </c>
      <c r="G13" s="11" t="s">
        <v>16</v>
      </c>
      <c r="H13" s="11" t="s">
        <v>16</v>
      </c>
      <c r="I13" s="11" t="s">
        <v>16</v>
      </c>
      <c r="J13" s="11" t="s">
        <v>16</v>
      </c>
      <c r="K13" s="12" t="s">
        <v>143</v>
      </c>
      <c r="L13" s="11">
        <v>46057</v>
      </c>
      <c r="M13" s="6" t="s">
        <v>144</v>
      </c>
      <c r="N13" s="14">
        <v>2.0790000000000002</v>
      </c>
      <c r="O13" s="6" t="s">
        <v>140</v>
      </c>
      <c r="P13" s="4" t="s">
        <v>17</v>
      </c>
    </row>
    <row r="14" spans="1:16" ht="38.25" x14ac:dyDescent="0.25">
      <c r="A14" s="11" t="s">
        <v>16</v>
      </c>
      <c r="B14" s="12" t="s">
        <v>137</v>
      </c>
      <c r="C14" s="13" t="s">
        <v>28</v>
      </c>
      <c r="D14" s="11" t="s">
        <v>16</v>
      </c>
      <c r="E14" s="11" t="s">
        <v>16</v>
      </c>
      <c r="F14" s="11" t="s">
        <v>16</v>
      </c>
      <c r="G14" s="11" t="s">
        <v>16</v>
      </c>
      <c r="H14" s="11" t="s">
        <v>16</v>
      </c>
      <c r="I14" s="11" t="s">
        <v>16</v>
      </c>
      <c r="J14" s="11" t="s">
        <v>16</v>
      </c>
      <c r="K14" s="12" t="s">
        <v>145</v>
      </c>
      <c r="L14" s="11">
        <v>46057</v>
      </c>
      <c r="M14" s="6" t="s">
        <v>144</v>
      </c>
      <c r="N14" s="14">
        <v>0.33439000000000002</v>
      </c>
      <c r="O14" s="6" t="s">
        <v>140</v>
      </c>
      <c r="P14" s="4" t="s">
        <v>17</v>
      </c>
    </row>
    <row r="15" spans="1:16" ht="38.25" x14ac:dyDescent="0.25">
      <c r="A15" s="11" t="s">
        <v>16</v>
      </c>
      <c r="B15" s="12" t="s">
        <v>137</v>
      </c>
      <c r="C15" s="13" t="s">
        <v>28</v>
      </c>
      <c r="D15" s="11" t="s">
        <v>16</v>
      </c>
      <c r="E15" s="11" t="s">
        <v>16</v>
      </c>
      <c r="F15" s="11" t="s">
        <v>16</v>
      </c>
      <c r="G15" s="11" t="s">
        <v>16</v>
      </c>
      <c r="H15" s="11" t="s">
        <v>16</v>
      </c>
      <c r="I15" s="11" t="s">
        <v>16</v>
      </c>
      <c r="J15" s="11" t="s">
        <v>16</v>
      </c>
      <c r="K15" s="12" t="s">
        <v>146</v>
      </c>
      <c r="L15" s="11">
        <v>46057</v>
      </c>
      <c r="M15" s="6" t="s">
        <v>147</v>
      </c>
      <c r="N15" s="14">
        <v>0.11704000000000001</v>
      </c>
      <c r="O15" s="6" t="s">
        <v>140</v>
      </c>
      <c r="P15" s="4" t="s">
        <v>17</v>
      </c>
    </row>
    <row r="16" spans="1:16" ht="38.25" x14ac:dyDescent="0.25">
      <c r="A16" s="11" t="s">
        <v>16</v>
      </c>
      <c r="B16" s="12" t="s">
        <v>137</v>
      </c>
      <c r="C16" s="13" t="s">
        <v>28</v>
      </c>
      <c r="D16" s="11" t="s">
        <v>16</v>
      </c>
      <c r="E16" s="11" t="s">
        <v>16</v>
      </c>
      <c r="F16" s="11" t="s">
        <v>16</v>
      </c>
      <c r="G16" s="11" t="s">
        <v>16</v>
      </c>
      <c r="H16" s="11" t="s">
        <v>16</v>
      </c>
      <c r="I16" s="11" t="s">
        <v>16</v>
      </c>
      <c r="J16" s="11" t="s">
        <v>16</v>
      </c>
      <c r="K16" s="12" t="s">
        <v>148</v>
      </c>
      <c r="L16" s="11">
        <v>46057</v>
      </c>
      <c r="M16" s="6" t="s">
        <v>142</v>
      </c>
      <c r="N16" s="14">
        <v>0.209429</v>
      </c>
      <c r="O16" s="6" t="s">
        <v>140</v>
      </c>
      <c r="P16" s="4" t="s">
        <v>17</v>
      </c>
    </row>
    <row r="17" spans="1:16" ht="38.25" x14ac:dyDescent="0.25">
      <c r="A17" s="11" t="s">
        <v>16</v>
      </c>
      <c r="B17" s="12" t="s">
        <v>137</v>
      </c>
      <c r="C17" s="13" t="s">
        <v>28</v>
      </c>
      <c r="D17" s="11" t="s">
        <v>16</v>
      </c>
      <c r="E17" s="11" t="s">
        <v>16</v>
      </c>
      <c r="F17" s="11" t="s">
        <v>16</v>
      </c>
      <c r="G17" s="11" t="s">
        <v>16</v>
      </c>
      <c r="H17" s="11" t="s">
        <v>16</v>
      </c>
      <c r="I17" s="11" t="s">
        <v>16</v>
      </c>
      <c r="J17" s="11" t="s">
        <v>16</v>
      </c>
      <c r="K17" s="12" t="s">
        <v>149</v>
      </c>
      <c r="L17" s="11">
        <v>46057</v>
      </c>
      <c r="M17" s="6" t="s">
        <v>150</v>
      </c>
      <c r="N17" s="14">
        <v>1.506E-2</v>
      </c>
      <c r="O17" s="6" t="s">
        <v>140</v>
      </c>
      <c r="P17" s="4" t="s">
        <v>17</v>
      </c>
    </row>
    <row r="18" spans="1:16" ht="38.25" x14ac:dyDescent="0.25">
      <c r="A18" s="11" t="s">
        <v>16</v>
      </c>
      <c r="B18" s="12" t="s">
        <v>137</v>
      </c>
      <c r="C18" s="13" t="s">
        <v>28</v>
      </c>
      <c r="D18" s="11" t="s">
        <v>16</v>
      </c>
      <c r="E18" s="11" t="s">
        <v>16</v>
      </c>
      <c r="F18" s="11" t="s">
        <v>16</v>
      </c>
      <c r="G18" s="11" t="s">
        <v>16</v>
      </c>
      <c r="H18" s="11" t="s">
        <v>16</v>
      </c>
      <c r="I18" s="11" t="s">
        <v>16</v>
      </c>
      <c r="J18" s="11" t="s">
        <v>16</v>
      </c>
      <c r="K18" s="12" t="s">
        <v>151</v>
      </c>
      <c r="L18" s="11">
        <v>46057</v>
      </c>
      <c r="M18" s="6" t="s">
        <v>142</v>
      </c>
      <c r="N18" s="14">
        <v>7.2276000000000007E-2</v>
      </c>
      <c r="O18" s="6" t="s">
        <v>140</v>
      </c>
      <c r="P18" s="4" t="s">
        <v>17</v>
      </c>
    </row>
    <row r="19" spans="1:16" ht="38.25" x14ac:dyDescent="0.25">
      <c r="A19" s="11" t="s">
        <v>16</v>
      </c>
      <c r="B19" s="12" t="s">
        <v>137</v>
      </c>
      <c r="C19" s="13" t="s">
        <v>28</v>
      </c>
      <c r="D19" s="11" t="s">
        <v>16</v>
      </c>
      <c r="E19" s="11" t="s">
        <v>16</v>
      </c>
      <c r="F19" s="11" t="s">
        <v>16</v>
      </c>
      <c r="G19" s="11" t="s">
        <v>16</v>
      </c>
      <c r="H19" s="11" t="s">
        <v>16</v>
      </c>
      <c r="I19" s="11" t="s">
        <v>16</v>
      </c>
      <c r="J19" s="11" t="s">
        <v>16</v>
      </c>
      <c r="K19" s="12" t="s">
        <v>152</v>
      </c>
      <c r="L19" s="11">
        <v>46057</v>
      </c>
      <c r="M19" s="6" t="s">
        <v>139</v>
      </c>
      <c r="N19" s="14">
        <v>0.20050499999999999</v>
      </c>
      <c r="O19" s="6" t="s">
        <v>140</v>
      </c>
      <c r="P19" s="4" t="s">
        <v>17</v>
      </c>
    </row>
    <row r="20" spans="1:16" ht="38.25" x14ac:dyDescent="0.25">
      <c r="A20" s="11" t="s">
        <v>16</v>
      </c>
      <c r="B20" s="12" t="s">
        <v>164</v>
      </c>
      <c r="C20" s="13" t="s">
        <v>28</v>
      </c>
      <c r="D20" s="11" t="s">
        <v>16</v>
      </c>
      <c r="E20" s="11" t="s">
        <v>16</v>
      </c>
      <c r="F20" s="11" t="s">
        <v>16</v>
      </c>
      <c r="G20" s="11" t="s">
        <v>16</v>
      </c>
      <c r="H20" s="11" t="s">
        <v>16</v>
      </c>
      <c r="I20" s="11" t="s">
        <v>16</v>
      </c>
      <c r="J20" s="11" t="s">
        <v>16</v>
      </c>
      <c r="K20" s="12" t="s">
        <v>165</v>
      </c>
      <c r="L20" s="11">
        <v>46057</v>
      </c>
      <c r="M20" s="6" t="s">
        <v>41</v>
      </c>
      <c r="N20" s="14">
        <v>17.237979499999998</v>
      </c>
      <c r="O20" s="6" t="s">
        <v>33</v>
      </c>
      <c r="P20" s="4" t="s">
        <v>17</v>
      </c>
    </row>
    <row r="21" spans="1:16" ht="38.25" x14ac:dyDescent="0.25">
      <c r="A21" s="11" t="s">
        <v>16</v>
      </c>
      <c r="B21" s="12" t="s">
        <v>166</v>
      </c>
      <c r="C21" s="13" t="s">
        <v>28</v>
      </c>
      <c r="D21" s="11" t="s">
        <v>16</v>
      </c>
      <c r="E21" s="11" t="s">
        <v>16</v>
      </c>
      <c r="F21" s="11" t="s">
        <v>16</v>
      </c>
      <c r="G21" s="11" t="s">
        <v>16</v>
      </c>
      <c r="H21" s="11" t="s">
        <v>16</v>
      </c>
      <c r="I21" s="11" t="s">
        <v>16</v>
      </c>
      <c r="J21" s="11" t="s">
        <v>16</v>
      </c>
      <c r="K21" s="12" t="s">
        <v>167</v>
      </c>
      <c r="L21" s="11">
        <v>46057</v>
      </c>
      <c r="M21" s="6" t="s">
        <v>44</v>
      </c>
      <c r="N21" s="14">
        <v>22.7925</v>
      </c>
      <c r="O21" s="6" t="s">
        <v>33</v>
      </c>
      <c r="P21" s="4" t="s">
        <v>17</v>
      </c>
    </row>
    <row r="22" spans="1:16" ht="38.25" x14ac:dyDescent="0.25">
      <c r="A22" s="11" t="s">
        <v>16</v>
      </c>
      <c r="B22" s="12" t="s">
        <v>168</v>
      </c>
      <c r="C22" s="13" t="s">
        <v>28</v>
      </c>
      <c r="D22" s="11" t="s">
        <v>16</v>
      </c>
      <c r="E22" s="11" t="s">
        <v>16</v>
      </c>
      <c r="F22" s="11" t="s">
        <v>16</v>
      </c>
      <c r="G22" s="11" t="s">
        <v>16</v>
      </c>
      <c r="H22" s="11" t="s">
        <v>16</v>
      </c>
      <c r="I22" s="11" t="s">
        <v>16</v>
      </c>
      <c r="J22" s="11" t="s">
        <v>16</v>
      </c>
      <c r="K22" s="12" t="s">
        <v>169</v>
      </c>
      <c r="L22" s="11">
        <v>46057</v>
      </c>
      <c r="M22" s="6" t="s">
        <v>41</v>
      </c>
      <c r="N22" s="14">
        <v>18.724364399999999</v>
      </c>
      <c r="O22" s="6" t="s">
        <v>33</v>
      </c>
      <c r="P22" s="4" t="s">
        <v>17</v>
      </c>
    </row>
    <row r="23" spans="1:16" ht="51" x14ac:dyDescent="0.25">
      <c r="A23" s="11" t="s">
        <v>16</v>
      </c>
      <c r="B23" s="12" t="s">
        <v>170</v>
      </c>
      <c r="C23" s="13" t="s">
        <v>28</v>
      </c>
      <c r="D23" s="11" t="s">
        <v>16</v>
      </c>
      <c r="E23" s="11" t="s">
        <v>16</v>
      </c>
      <c r="F23" s="11" t="s">
        <v>16</v>
      </c>
      <c r="G23" s="11" t="s">
        <v>16</v>
      </c>
      <c r="H23" s="11" t="s">
        <v>16</v>
      </c>
      <c r="I23" s="11" t="s">
        <v>16</v>
      </c>
      <c r="J23" s="11" t="s">
        <v>16</v>
      </c>
      <c r="K23" s="12" t="s">
        <v>171</v>
      </c>
      <c r="L23" s="11">
        <v>46057</v>
      </c>
      <c r="M23" s="6" t="s">
        <v>34</v>
      </c>
      <c r="N23" s="14">
        <v>143.13409999999999</v>
      </c>
      <c r="O23" s="6" t="s">
        <v>33</v>
      </c>
      <c r="P23" s="4" t="s">
        <v>17</v>
      </c>
    </row>
    <row r="24" spans="1:16" ht="102" x14ac:dyDescent="0.25">
      <c r="A24" s="11" t="s">
        <v>53</v>
      </c>
      <c r="B24" s="12" t="s">
        <v>54</v>
      </c>
      <c r="C24" s="13" t="s">
        <v>18</v>
      </c>
      <c r="D24" s="11">
        <v>45966</v>
      </c>
      <c r="E24" s="11" t="s">
        <v>19</v>
      </c>
      <c r="F24" s="11">
        <v>45981</v>
      </c>
      <c r="G24" s="11" t="s">
        <v>55</v>
      </c>
      <c r="H24" s="16" t="s">
        <v>56</v>
      </c>
      <c r="I24" s="16" t="s">
        <v>57</v>
      </c>
      <c r="J24" s="11" t="s">
        <v>20</v>
      </c>
      <c r="K24" s="12" t="s">
        <v>58</v>
      </c>
      <c r="L24" s="11">
        <v>46058</v>
      </c>
      <c r="M24" s="6" t="s">
        <v>44</v>
      </c>
      <c r="N24" s="14">
        <v>87.092856610169505</v>
      </c>
      <c r="O24" s="6" t="s">
        <v>59</v>
      </c>
      <c r="P24" s="4" t="s">
        <v>17</v>
      </c>
    </row>
    <row r="25" spans="1:16" ht="51" x14ac:dyDescent="0.25">
      <c r="A25" s="11" t="s">
        <v>16</v>
      </c>
      <c r="B25" s="12" t="s">
        <v>128</v>
      </c>
      <c r="C25" s="13" t="s">
        <v>28</v>
      </c>
      <c r="D25" s="11" t="s">
        <v>16</v>
      </c>
      <c r="E25" s="11" t="s">
        <v>16</v>
      </c>
      <c r="F25" s="11" t="s">
        <v>16</v>
      </c>
      <c r="G25" s="11" t="s">
        <v>16</v>
      </c>
      <c r="H25" s="11" t="s">
        <v>16</v>
      </c>
      <c r="I25" s="11" t="s">
        <v>16</v>
      </c>
      <c r="J25" s="11" t="s">
        <v>16</v>
      </c>
      <c r="K25" s="12" t="s">
        <v>129</v>
      </c>
      <c r="L25" s="11">
        <v>46058</v>
      </c>
      <c r="M25" s="6" t="s">
        <v>36</v>
      </c>
      <c r="N25" s="14">
        <v>296</v>
      </c>
      <c r="O25" s="6" t="s">
        <v>40</v>
      </c>
      <c r="P25" s="4" t="s">
        <v>17</v>
      </c>
    </row>
    <row r="26" spans="1:16" ht="38.25" x14ac:dyDescent="0.25">
      <c r="A26" s="11" t="s">
        <v>16</v>
      </c>
      <c r="B26" s="12" t="s">
        <v>156</v>
      </c>
      <c r="C26" s="13" t="s">
        <v>28</v>
      </c>
      <c r="D26" s="11" t="s">
        <v>16</v>
      </c>
      <c r="E26" s="11" t="s">
        <v>16</v>
      </c>
      <c r="F26" s="11" t="s">
        <v>16</v>
      </c>
      <c r="G26" s="11" t="s">
        <v>16</v>
      </c>
      <c r="H26" s="11" t="s">
        <v>16</v>
      </c>
      <c r="I26" s="11" t="s">
        <v>16</v>
      </c>
      <c r="J26" s="11" t="s">
        <v>16</v>
      </c>
      <c r="K26" s="12" t="s">
        <v>157</v>
      </c>
      <c r="L26" s="11">
        <v>46059</v>
      </c>
      <c r="M26" s="6" t="s">
        <v>41</v>
      </c>
      <c r="N26" s="14">
        <v>479.95603200000005</v>
      </c>
      <c r="O26" s="6" t="s">
        <v>33</v>
      </c>
      <c r="P26" s="4" t="s">
        <v>17</v>
      </c>
    </row>
    <row r="27" spans="1:16" ht="38.25" x14ac:dyDescent="0.25">
      <c r="A27" s="11" t="s">
        <v>16</v>
      </c>
      <c r="B27" s="12" t="s">
        <v>172</v>
      </c>
      <c r="C27" s="13" t="s">
        <v>28</v>
      </c>
      <c r="D27" s="11" t="s">
        <v>16</v>
      </c>
      <c r="E27" s="11" t="s">
        <v>16</v>
      </c>
      <c r="F27" s="11" t="s">
        <v>16</v>
      </c>
      <c r="G27" s="11" t="s">
        <v>16</v>
      </c>
      <c r="H27" s="11" t="s">
        <v>16</v>
      </c>
      <c r="I27" s="11" t="s">
        <v>16</v>
      </c>
      <c r="J27" s="11" t="s">
        <v>16</v>
      </c>
      <c r="K27" s="12" t="s">
        <v>173</v>
      </c>
      <c r="L27" s="11">
        <v>46059</v>
      </c>
      <c r="M27" s="6" t="s">
        <v>41</v>
      </c>
      <c r="N27" s="14">
        <v>434.44296000000003</v>
      </c>
      <c r="O27" s="6" t="s">
        <v>33</v>
      </c>
      <c r="P27" s="4" t="s">
        <v>17</v>
      </c>
    </row>
    <row r="28" spans="1:16" ht="38.25" x14ac:dyDescent="0.25">
      <c r="A28" s="11" t="s">
        <v>16</v>
      </c>
      <c r="B28" s="12" t="s">
        <v>46</v>
      </c>
      <c r="C28" s="13" t="s">
        <v>28</v>
      </c>
      <c r="D28" s="11" t="s">
        <v>16</v>
      </c>
      <c r="E28" s="11" t="s">
        <v>16</v>
      </c>
      <c r="F28" s="11" t="s">
        <v>16</v>
      </c>
      <c r="G28" s="11" t="s">
        <v>16</v>
      </c>
      <c r="H28" s="11" t="s">
        <v>16</v>
      </c>
      <c r="I28" s="11" t="s">
        <v>16</v>
      </c>
      <c r="J28" s="11" t="s">
        <v>16</v>
      </c>
      <c r="K28" s="12" t="s">
        <v>174</v>
      </c>
      <c r="L28" s="11">
        <v>46059</v>
      </c>
      <c r="M28" s="6" t="s">
        <v>41</v>
      </c>
      <c r="N28" s="14">
        <v>18.366680500000001</v>
      </c>
      <c r="O28" s="6" t="s">
        <v>33</v>
      </c>
      <c r="P28" s="4" t="s">
        <v>17</v>
      </c>
    </row>
    <row r="29" spans="1:16" ht="38.25" x14ac:dyDescent="0.25">
      <c r="A29" s="11" t="s">
        <v>16</v>
      </c>
      <c r="B29" s="12" t="s">
        <v>175</v>
      </c>
      <c r="C29" s="13" t="s">
        <v>28</v>
      </c>
      <c r="D29" s="11" t="s">
        <v>16</v>
      </c>
      <c r="E29" s="11" t="s">
        <v>16</v>
      </c>
      <c r="F29" s="11" t="s">
        <v>16</v>
      </c>
      <c r="G29" s="11" t="s">
        <v>16</v>
      </c>
      <c r="H29" s="11" t="s">
        <v>16</v>
      </c>
      <c r="I29" s="11" t="s">
        <v>16</v>
      </c>
      <c r="J29" s="11" t="s">
        <v>16</v>
      </c>
      <c r="K29" s="12" t="s">
        <v>176</v>
      </c>
      <c r="L29" s="11">
        <v>46059</v>
      </c>
      <c r="M29" s="6" t="s">
        <v>34</v>
      </c>
      <c r="N29" s="14">
        <v>20.0868</v>
      </c>
      <c r="O29" s="6" t="s">
        <v>33</v>
      </c>
      <c r="P29" s="4" t="s">
        <v>17</v>
      </c>
    </row>
    <row r="30" spans="1:16" ht="38.25" x14ac:dyDescent="0.25">
      <c r="A30" s="11" t="s">
        <v>16</v>
      </c>
      <c r="B30" s="12" t="s">
        <v>177</v>
      </c>
      <c r="C30" s="13" t="s">
        <v>28</v>
      </c>
      <c r="D30" s="11" t="s">
        <v>16</v>
      </c>
      <c r="E30" s="11" t="s">
        <v>16</v>
      </c>
      <c r="F30" s="11" t="s">
        <v>16</v>
      </c>
      <c r="G30" s="11" t="s">
        <v>16</v>
      </c>
      <c r="H30" s="11" t="s">
        <v>16</v>
      </c>
      <c r="I30" s="11" t="s">
        <v>16</v>
      </c>
      <c r="J30" s="11" t="s">
        <v>16</v>
      </c>
      <c r="K30" s="12" t="s">
        <v>178</v>
      </c>
      <c r="L30" s="11">
        <v>46059</v>
      </c>
      <c r="M30" s="6" t="s">
        <v>41</v>
      </c>
      <c r="N30" s="14">
        <v>49.398320499999997</v>
      </c>
      <c r="O30" s="6" t="s">
        <v>33</v>
      </c>
      <c r="P30" s="4" t="s">
        <v>17</v>
      </c>
    </row>
    <row r="31" spans="1:16" ht="38.25" x14ac:dyDescent="0.25">
      <c r="A31" s="11" t="s">
        <v>16</v>
      </c>
      <c r="B31" s="12" t="s">
        <v>130</v>
      </c>
      <c r="C31" s="13" t="s">
        <v>28</v>
      </c>
      <c r="D31" s="11" t="s">
        <v>16</v>
      </c>
      <c r="E31" s="11" t="s">
        <v>16</v>
      </c>
      <c r="F31" s="11" t="s">
        <v>16</v>
      </c>
      <c r="G31" s="11" t="s">
        <v>16</v>
      </c>
      <c r="H31" s="11" t="s">
        <v>16</v>
      </c>
      <c r="I31" s="11" t="s">
        <v>16</v>
      </c>
      <c r="J31" s="11" t="s">
        <v>16</v>
      </c>
      <c r="K31" s="12" t="s">
        <v>131</v>
      </c>
      <c r="L31" s="11">
        <v>46060</v>
      </c>
      <c r="M31" s="6" t="s">
        <v>45</v>
      </c>
      <c r="N31" s="14">
        <v>15.54</v>
      </c>
      <c r="O31" s="6" t="s">
        <v>33</v>
      </c>
      <c r="P31" s="4" t="s">
        <v>17</v>
      </c>
    </row>
    <row r="32" spans="1:16" ht="38.25" x14ac:dyDescent="0.25">
      <c r="A32" s="11" t="s">
        <v>16</v>
      </c>
      <c r="B32" s="12" t="s">
        <v>132</v>
      </c>
      <c r="C32" s="13" t="s">
        <v>28</v>
      </c>
      <c r="D32" s="11" t="s">
        <v>16</v>
      </c>
      <c r="E32" s="11" t="s">
        <v>16</v>
      </c>
      <c r="F32" s="11" t="s">
        <v>16</v>
      </c>
      <c r="G32" s="11" t="s">
        <v>16</v>
      </c>
      <c r="H32" s="11" t="s">
        <v>16</v>
      </c>
      <c r="I32" s="11" t="s">
        <v>16</v>
      </c>
      <c r="J32" s="11" t="s">
        <v>16</v>
      </c>
      <c r="K32" s="12" t="s">
        <v>133</v>
      </c>
      <c r="L32" s="11">
        <v>46060</v>
      </c>
      <c r="M32" s="6" t="s">
        <v>134</v>
      </c>
      <c r="N32" s="14">
        <v>44.252699999999997</v>
      </c>
      <c r="O32" s="6" t="s">
        <v>33</v>
      </c>
      <c r="P32" s="4" t="s">
        <v>17</v>
      </c>
    </row>
    <row r="33" spans="1:16" ht="38.25" x14ac:dyDescent="0.25">
      <c r="A33" s="11" t="s">
        <v>16</v>
      </c>
      <c r="B33" s="12" t="s">
        <v>153</v>
      </c>
      <c r="C33" s="13" t="s">
        <v>28</v>
      </c>
      <c r="D33" s="11" t="s">
        <v>16</v>
      </c>
      <c r="E33" s="11" t="s">
        <v>16</v>
      </c>
      <c r="F33" s="11" t="s">
        <v>16</v>
      </c>
      <c r="G33" s="11" t="s">
        <v>16</v>
      </c>
      <c r="H33" s="11" t="s">
        <v>16</v>
      </c>
      <c r="I33" s="11" t="s">
        <v>16</v>
      </c>
      <c r="J33" s="11" t="s">
        <v>16</v>
      </c>
      <c r="K33" s="12" t="s">
        <v>154</v>
      </c>
      <c r="L33" s="11">
        <v>46060</v>
      </c>
      <c r="M33" s="6" t="s">
        <v>155</v>
      </c>
      <c r="N33" s="14">
        <v>174.3</v>
      </c>
      <c r="O33" s="6" t="s">
        <v>33</v>
      </c>
      <c r="P33" s="4" t="s">
        <v>17</v>
      </c>
    </row>
    <row r="34" spans="1:16" ht="38.25" x14ac:dyDescent="0.25">
      <c r="A34" s="11" t="s">
        <v>16</v>
      </c>
      <c r="B34" s="12" t="s">
        <v>158</v>
      </c>
      <c r="C34" s="13" t="s">
        <v>28</v>
      </c>
      <c r="D34" s="11" t="s">
        <v>16</v>
      </c>
      <c r="E34" s="11" t="s">
        <v>16</v>
      </c>
      <c r="F34" s="11" t="s">
        <v>16</v>
      </c>
      <c r="G34" s="11" t="s">
        <v>16</v>
      </c>
      <c r="H34" s="11" t="s">
        <v>16</v>
      </c>
      <c r="I34" s="11" t="s">
        <v>16</v>
      </c>
      <c r="J34" s="11" t="s">
        <v>16</v>
      </c>
      <c r="K34" s="12" t="s">
        <v>159</v>
      </c>
      <c r="L34" s="11">
        <v>46060</v>
      </c>
      <c r="M34" s="6" t="s">
        <v>41</v>
      </c>
      <c r="N34" s="14">
        <v>124.54783519999999</v>
      </c>
      <c r="O34" s="6" t="s">
        <v>33</v>
      </c>
      <c r="P34" s="4" t="s">
        <v>17</v>
      </c>
    </row>
    <row r="35" spans="1:16" ht="38.25" x14ac:dyDescent="0.25">
      <c r="A35" s="11" t="s">
        <v>16</v>
      </c>
      <c r="B35" s="12" t="s">
        <v>160</v>
      </c>
      <c r="C35" s="13" t="s">
        <v>28</v>
      </c>
      <c r="D35" s="11" t="s">
        <v>16</v>
      </c>
      <c r="E35" s="11" t="s">
        <v>16</v>
      </c>
      <c r="F35" s="11" t="s">
        <v>16</v>
      </c>
      <c r="G35" s="11" t="s">
        <v>16</v>
      </c>
      <c r="H35" s="11" t="s">
        <v>16</v>
      </c>
      <c r="I35" s="11" t="s">
        <v>16</v>
      </c>
      <c r="J35" s="11" t="s">
        <v>16</v>
      </c>
      <c r="K35" s="12" t="s">
        <v>161</v>
      </c>
      <c r="L35" s="11">
        <v>46060</v>
      </c>
      <c r="M35" s="6" t="s">
        <v>34</v>
      </c>
      <c r="N35" s="14">
        <v>21.010200000000001</v>
      </c>
      <c r="O35" s="6" t="s">
        <v>33</v>
      </c>
      <c r="P35" s="4" t="s">
        <v>17</v>
      </c>
    </row>
    <row r="36" spans="1:16" ht="38.25" x14ac:dyDescent="0.25">
      <c r="A36" s="11" t="s">
        <v>16</v>
      </c>
      <c r="B36" s="12" t="s">
        <v>162</v>
      </c>
      <c r="C36" s="13" t="s">
        <v>28</v>
      </c>
      <c r="D36" s="11" t="s">
        <v>16</v>
      </c>
      <c r="E36" s="11" t="s">
        <v>16</v>
      </c>
      <c r="F36" s="11" t="s">
        <v>16</v>
      </c>
      <c r="G36" s="11" t="s">
        <v>16</v>
      </c>
      <c r="H36" s="11" t="s">
        <v>16</v>
      </c>
      <c r="I36" s="11" t="s">
        <v>16</v>
      </c>
      <c r="J36" s="11" t="s">
        <v>16</v>
      </c>
      <c r="K36" s="12" t="s">
        <v>163</v>
      </c>
      <c r="L36" s="11">
        <v>46060</v>
      </c>
      <c r="M36" s="6" t="s">
        <v>41</v>
      </c>
      <c r="N36" s="14">
        <v>221.0600207</v>
      </c>
      <c r="O36" s="6" t="s">
        <v>33</v>
      </c>
      <c r="P36" s="4" t="s">
        <v>17</v>
      </c>
    </row>
    <row r="37" spans="1:16" ht="89.25" x14ac:dyDescent="0.25">
      <c r="A37" s="11" t="s">
        <v>75</v>
      </c>
      <c r="B37" s="12" t="s">
        <v>76</v>
      </c>
      <c r="C37" s="13" t="s">
        <v>18</v>
      </c>
      <c r="D37" s="11">
        <v>46006</v>
      </c>
      <c r="E37" s="11" t="s">
        <v>19</v>
      </c>
      <c r="F37" s="11">
        <v>46020</v>
      </c>
      <c r="G37" s="11" t="s">
        <v>37</v>
      </c>
      <c r="H37" s="16" t="s">
        <v>77</v>
      </c>
      <c r="I37" s="11" t="s">
        <v>21</v>
      </c>
      <c r="J37" s="11" t="s">
        <v>20</v>
      </c>
      <c r="K37" s="12" t="s">
        <v>78</v>
      </c>
      <c r="L37" s="11">
        <v>46062</v>
      </c>
      <c r="M37" s="6" t="s">
        <v>79</v>
      </c>
      <c r="N37" s="14">
        <v>155.42372881355934</v>
      </c>
      <c r="O37" s="6" t="s">
        <v>80</v>
      </c>
      <c r="P37" s="4" t="s">
        <v>17</v>
      </c>
    </row>
    <row r="38" spans="1:16" ht="89.25" x14ac:dyDescent="0.25">
      <c r="A38" s="11" t="s">
        <v>75</v>
      </c>
      <c r="B38" s="12" t="s">
        <v>179</v>
      </c>
      <c r="C38" s="13" t="s">
        <v>18</v>
      </c>
      <c r="D38" s="11">
        <v>46006</v>
      </c>
      <c r="E38" s="11" t="s">
        <v>19</v>
      </c>
      <c r="F38" s="11">
        <v>46020</v>
      </c>
      <c r="G38" s="11" t="s">
        <v>37</v>
      </c>
      <c r="H38" s="16" t="s">
        <v>77</v>
      </c>
      <c r="I38" s="11" t="s">
        <v>21</v>
      </c>
      <c r="J38" s="11" t="s">
        <v>20</v>
      </c>
      <c r="K38" s="12" t="s">
        <v>180</v>
      </c>
      <c r="L38" s="11">
        <v>46062</v>
      </c>
      <c r="M38" s="6" t="s">
        <v>94</v>
      </c>
      <c r="N38" s="14">
        <v>233.13559322033902</v>
      </c>
      <c r="O38" s="6" t="s">
        <v>80</v>
      </c>
      <c r="P38" s="4" t="s">
        <v>17</v>
      </c>
    </row>
    <row r="39" spans="1:16" ht="127.5" x14ac:dyDescent="0.25">
      <c r="A39" s="11" t="s">
        <v>47</v>
      </c>
      <c r="B39" s="12" t="s">
        <v>181</v>
      </c>
      <c r="C39" s="13" t="s">
        <v>18</v>
      </c>
      <c r="D39" s="11">
        <v>46041</v>
      </c>
      <c r="E39" s="11" t="s">
        <v>19</v>
      </c>
      <c r="F39" s="11">
        <v>46043</v>
      </c>
      <c r="G39" s="11" t="s">
        <v>35</v>
      </c>
      <c r="H39" s="16" t="s">
        <v>48</v>
      </c>
      <c r="I39" s="11" t="s">
        <v>21</v>
      </c>
      <c r="J39" s="11" t="s">
        <v>20</v>
      </c>
      <c r="K39" s="12" t="s">
        <v>182</v>
      </c>
      <c r="L39" s="11">
        <v>46063</v>
      </c>
      <c r="M39" s="6" t="s">
        <v>30</v>
      </c>
      <c r="N39" s="14">
        <v>6.07</v>
      </c>
      <c r="O39" s="6" t="s">
        <v>183</v>
      </c>
      <c r="P39" s="4" t="s">
        <v>17</v>
      </c>
    </row>
    <row r="40" spans="1:16" ht="51" x14ac:dyDescent="0.25">
      <c r="A40" s="11" t="s">
        <v>89</v>
      </c>
      <c r="B40" s="12" t="s">
        <v>90</v>
      </c>
      <c r="C40" s="13" t="s">
        <v>18</v>
      </c>
      <c r="D40" s="11">
        <v>46030</v>
      </c>
      <c r="E40" s="11" t="s">
        <v>19</v>
      </c>
      <c r="F40" s="11">
        <v>46044</v>
      </c>
      <c r="G40" s="11" t="s">
        <v>27</v>
      </c>
      <c r="H40" s="16" t="s">
        <v>91</v>
      </c>
      <c r="I40" s="16" t="s">
        <v>92</v>
      </c>
      <c r="J40" s="11" t="s">
        <v>20</v>
      </c>
      <c r="K40" s="12" t="s">
        <v>93</v>
      </c>
      <c r="L40" s="11">
        <v>46069</v>
      </c>
      <c r="M40" s="6" t="s">
        <v>94</v>
      </c>
      <c r="N40" s="14">
        <v>392.79661016949154</v>
      </c>
      <c r="O40" s="6" t="s">
        <v>95</v>
      </c>
      <c r="P40" s="4" t="s">
        <v>17</v>
      </c>
    </row>
    <row r="41" spans="1:16" ht="216.75" x14ac:dyDescent="0.25">
      <c r="A41" s="11" t="s">
        <v>109</v>
      </c>
      <c r="B41" s="12" t="s">
        <v>110</v>
      </c>
      <c r="C41" s="13" t="s">
        <v>18</v>
      </c>
      <c r="D41" s="11">
        <v>46052</v>
      </c>
      <c r="E41" s="11" t="s">
        <v>19</v>
      </c>
      <c r="F41" s="11">
        <v>46057</v>
      </c>
      <c r="G41" s="11" t="s">
        <v>38</v>
      </c>
      <c r="H41" s="16" t="s">
        <v>111</v>
      </c>
      <c r="I41" s="16" t="s">
        <v>112</v>
      </c>
      <c r="J41" s="11" t="s">
        <v>20</v>
      </c>
      <c r="K41" s="12" t="s">
        <v>113</v>
      </c>
      <c r="L41" s="11">
        <v>46069</v>
      </c>
      <c r="M41" s="6" t="s">
        <v>114</v>
      </c>
      <c r="N41" s="14">
        <v>76.91</v>
      </c>
      <c r="O41" s="6" t="s">
        <v>115</v>
      </c>
      <c r="P41" s="4" t="s">
        <v>17</v>
      </c>
    </row>
    <row r="42" spans="1:16" ht="51" x14ac:dyDescent="0.25">
      <c r="A42" s="11" t="s">
        <v>89</v>
      </c>
      <c r="B42" s="12" t="s">
        <v>184</v>
      </c>
      <c r="C42" s="13" t="s">
        <v>18</v>
      </c>
      <c r="D42" s="11">
        <v>46030</v>
      </c>
      <c r="E42" s="11" t="s">
        <v>19</v>
      </c>
      <c r="F42" s="11">
        <v>46044</v>
      </c>
      <c r="G42" s="11" t="s">
        <v>27</v>
      </c>
      <c r="H42" s="16" t="s">
        <v>91</v>
      </c>
      <c r="I42" s="16" t="s">
        <v>92</v>
      </c>
      <c r="J42" s="11" t="s">
        <v>20</v>
      </c>
      <c r="K42" s="12" t="s">
        <v>185</v>
      </c>
      <c r="L42" s="11">
        <v>46069</v>
      </c>
      <c r="M42" s="6" t="s">
        <v>79</v>
      </c>
      <c r="N42" s="14">
        <v>261.86440677966101</v>
      </c>
      <c r="O42" s="6" t="s">
        <v>95</v>
      </c>
      <c r="P42" s="4" t="s">
        <v>17</v>
      </c>
    </row>
    <row r="43" spans="1:16" ht="114.75" x14ac:dyDescent="0.25">
      <c r="A43" s="11" t="s">
        <v>85</v>
      </c>
      <c r="B43" s="12" t="s">
        <v>86</v>
      </c>
      <c r="C43" s="13" t="s">
        <v>31</v>
      </c>
      <c r="D43" s="11">
        <v>46031</v>
      </c>
      <c r="E43" s="11" t="s">
        <v>19</v>
      </c>
      <c r="F43" s="11">
        <v>46049</v>
      </c>
      <c r="G43" s="11" t="s">
        <v>29</v>
      </c>
      <c r="H43" s="11" t="s">
        <v>17</v>
      </c>
      <c r="I43" s="11" t="s">
        <v>21</v>
      </c>
      <c r="J43" s="11" t="s">
        <v>20</v>
      </c>
      <c r="K43" s="12" t="s">
        <v>87</v>
      </c>
      <c r="L43" s="11">
        <v>46071</v>
      </c>
      <c r="M43" s="6" t="s">
        <v>43</v>
      </c>
      <c r="N43" s="14">
        <v>31.286221694915259</v>
      </c>
      <c r="O43" s="6" t="s">
        <v>88</v>
      </c>
      <c r="P43" s="4" t="s">
        <v>32</v>
      </c>
    </row>
    <row r="44" spans="1:16" ht="76.5" x14ac:dyDescent="0.25">
      <c r="A44" s="11" t="s">
        <v>122</v>
      </c>
      <c r="B44" s="12" t="s">
        <v>123</v>
      </c>
      <c r="C44" s="13" t="s">
        <v>31</v>
      </c>
      <c r="D44" s="11">
        <v>46062</v>
      </c>
      <c r="E44" s="6" t="s">
        <v>19</v>
      </c>
      <c r="F44" s="11">
        <v>46065</v>
      </c>
      <c r="G44" s="6" t="s">
        <v>29</v>
      </c>
      <c r="H44" s="5" t="s">
        <v>124</v>
      </c>
      <c r="I44" s="6" t="s">
        <v>21</v>
      </c>
      <c r="J44" s="6" t="s">
        <v>20</v>
      </c>
      <c r="K44" s="12" t="s">
        <v>125</v>
      </c>
      <c r="L44" s="11">
        <v>46074</v>
      </c>
      <c r="M44" s="6" t="s">
        <v>126</v>
      </c>
      <c r="N44" s="14">
        <v>4.9000000000000004</v>
      </c>
      <c r="O44" s="6" t="s">
        <v>127</v>
      </c>
      <c r="P44" s="4" t="s">
        <v>32</v>
      </c>
    </row>
    <row r="45" spans="1:16" ht="51" x14ac:dyDescent="0.25">
      <c r="A45" s="11" t="s">
        <v>186</v>
      </c>
      <c r="B45" s="12" t="s">
        <v>187</v>
      </c>
      <c r="C45" s="13" t="s">
        <v>31</v>
      </c>
      <c r="D45" s="11">
        <v>46074</v>
      </c>
      <c r="E45" s="6" t="s">
        <v>19</v>
      </c>
      <c r="F45" s="11">
        <v>46076</v>
      </c>
      <c r="G45" s="6" t="s">
        <v>29</v>
      </c>
      <c r="H45" s="5" t="s">
        <v>188</v>
      </c>
      <c r="I45" s="6" t="s">
        <v>21</v>
      </c>
      <c r="J45" s="6" t="s">
        <v>20</v>
      </c>
      <c r="K45" s="12" t="s">
        <v>189</v>
      </c>
      <c r="L45" s="11">
        <v>46077</v>
      </c>
      <c r="M45" s="6" t="s">
        <v>30</v>
      </c>
      <c r="N45" s="14">
        <v>7.35</v>
      </c>
      <c r="O45" s="6" t="s">
        <v>190</v>
      </c>
      <c r="P45" s="4" t="s">
        <v>108</v>
      </c>
    </row>
    <row r="46" spans="1:16" ht="89.25" x14ac:dyDescent="0.25">
      <c r="A46" s="11" t="s">
        <v>96</v>
      </c>
      <c r="B46" s="12" t="s">
        <v>97</v>
      </c>
      <c r="C46" s="13" t="s">
        <v>18</v>
      </c>
      <c r="D46" s="11">
        <v>46049</v>
      </c>
      <c r="E46" s="6" t="s">
        <v>19</v>
      </c>
      <c r="F46" s="11">
        <v>46062</v>
      </c>
      <c r="G46" s="6" t="s">
        <v>98</v>
      </c>
      <c r="H46" s="5" t="s">
        <v>99</v>
      </c>
      <c r="I46" s="5" t="s">
        <v>100</v>
      </c>
      <c r="J46" s="6" t="s">
        <v>20</v>
      </c>
      <c r="K46" s="12" t="s">
        <v>101</v>
      </c>
      <c r="L46" s="11">
        <v>46078</v>
      </c>
      <c r="M46" s="6" t="s">
        <v>79</v>
      </c>
      <c r="N46" s="14">
        <v>970.33898305084745</v>
      </c>
      <c r="O46" s="6" t="s">
        <v>95</v>
      </c>
      <c r="P46" s="4" t="s">
        <v>17</v>
      </c>
    </row>
    <row r="47" spans="1:16" ht="216.75" x14ac:dyDescent="0.25">
      <c r="A47" s="11" t="s">
        <v>67</v>
      </c>
      <c r="B47" s="12" t="s">
        <v>68</v>
      </c>
      <c r="C47" s="13" t="s">
        <v>18</v>
      </c>
      <c r="D47" s="11">
        <v>46006</v>
      </c>
      <c r="E47" s="6" t="s">
        <v>19</v>
      </c>
      <c r="F47" s="11">
        <v>46016</v>
      </c>
      <c r="G47" s="6" t="s">
        <v>69</v>
      </c>
      <c r="H47" s="5" t="s">
        <v>70</v>
      </c>
      <c r="I47" s="5" t="s">
        <v>71</v>
      </c>
      <c r="J47" s="6" t="s">
        <v>20</v>
      </c>
      <c r="K47" s="12" t="s">
        <v>72</v>
      </c>
      <c r="L47" s="11">
        <v>46079</v>
      </c>
      <c r="M47" s="6" t="s">
        <v>73</v>
      </c>
      <c r="N47" s="14">
        <v>177.02966101694915</v>
      </c>
      <c r="O47" s="6" t="s">
        <v>74</v>
      </c>
      <c r="P47" s="4" t="s">
        <v>17</v>
      </c>
    </row>
    <row r="48" spans="1:16" ht="38.25" x14ac:dyDescent="0.25">
      <c r="A48" s="11" t="s">
        <v>16</v>
      </c>
      <c r="B48" s="12" t="s">
        <v>191</v>
      </c>
      <c r="C48" s="13" t="s">
        <v>28</v>
      </c>
      <c r="D48" s="11" t="s">
        <v>16</v>
      </c>
      <c r="E48" s="11" t="s">
        <v>16</v>
      </c>
      <c r="F48" s="11" t="s">
        <v>16</v>
      </c>
      <c r="G48" s="11" t="s">
        <v>16</v>
      </c>
      <c r="H48" s="11" t="s">
        <v>16</v>
      </c>
      <c r="I48" s="11" t="s">
        <v>16</v>
      </c>
      <c r="J48" s="11" t="s">
        <v>16</v>
      </c>
      <c r="K48" s="12" t="s">
        <v>192</v>
      </c>
      <c r="L48" s="11">
        <v>46079</v>
      </c>
      <c r="M48" s="6" t="s">
        <v>41</v>
      </c>
      <c r="N48" s="14">
        <v>13.835313000000001</v>
      </c>
      <c r="O48" s="6" t="s">
        <v>74</v>
      </c>
      <c r="P48" s="4" t="s">
        <v>17</v>
      </c>
    </row>
    <row r="49" spans="1:16" ht="38.25" x14ac:dyDescent="0.25">
      <c r="A49" s="11" t="s">
        <v>16</v>
      </c>
      <c r="B49" s="12" t="s">
        <v>193</v>
      </c>
      <c r="C49" s="13" t="s">
        <v>28</v>
      </c>
      <c r="D49" s="11" t="s">
        <v>16</v>
      </c>
      <c r="E49" s="11" t="s">
        <v>16</v>
      </c>
      <c r="F49" s="11" t="s">
        <v>16</v>
      </c>
      <c r="G49" s="11" t="s">
        <v>16</v>
      </c>
      <c r="H49" s="11" t="s">
        <v>16</v>
      </c>
      <c r="I49" s="11" t="s">
        <v>16</v>
      </c>
      <c r="J49" s="11" t="s">
        <v>16</v>
      </c>
      <c r="K49" s="12" t="s">
        <v>194</v>
      </c>
      <c r="L49" s="11">
        <v>46079</v>
      </c>
      <c r="M49" s="6" t="s">
        <v>41</v>
      </c>
      <c r="N49" s="14">
        <v>16.609219199999998</v>
      </c>
      <c r="O49" s="6" t="s">
        <v>74</v>
      </c>
      <c r="P49" s="4" t="s">
        <v>17</v>
      </c>
    </row>
    <row r="50" spans="1:16" ht="38.25" x14ac:dyDescent="0.25">
      <c r="A50" s="11" t="s">
        <v>16</v>
      </c>
      <c r="B50" s="12" t="s">
        <v>193</v>
      </c>
      <c r="C50" s="13" t="s">
        <v>28</v>
      </c>
      <c r="D50" s="11" t="s">
        <v>16</v>
      </c>
      <c r="E50" s="11" t="s">
        <v>16</v>
      </c>
      <c r="F50" s="11" t="s">
        <v>16</v>
      </c>
      <c r="G50" s="11" t="s">
        <v>16</v>
      </c>
      <c r="H50" s="11" t="s">
        <v>16</v>
      </c>
      <c r="I50" s="11" t="s">
        <v>16</v>
      </c>
      <c r="J50" s="11" t="s">
        <v>16</v>
      </c>
      <c r="K50" s="12" t="s">
        <v>195</v>
      </c>
      <c r="L50" s="11">
        <v>46079</v>
      </c>
      <c r="M50" s="6" t="s">
        <v>34</v>
      </c>
      <c r="N50" s="14">
        <v>16.367999999999999</v>
      </c>
      <c r="O50" s="6" t="s">
        <v>74</v>
      </c>
      <c r="P50" s="4" t="s">
        <v>17</v>
      </c>
    </row>
    <row r="51" spans="1:16" ht="38.25" x14ac:dyDescent="0.25">
      <c r="A51" s="11" t="s">
        <v>16</v>
      </c>
      <c r="B51" s="12" t="s">
        <v>196</v>
      </c>
      <c r="C51" s="13" t="s">
        <v>28</v>
      </c>
      <c r="D51" s="11" t="s">
        <v>16</v>
      </c>
      <c r="E51" s="11" t="s">
        <v>16</v>
      </c>
      <c r="F51" s="11" t="s">
        <v>16</v>
      </c>
      <c r="G51" s="11" t="s">
        <v>16</v>
      </c>
      <c r="H51" s="11" t="s">
        <v>16</v>
      </c>
      <c r="I51" s="11" t="s">
        <v>16</v>
      </c>
      <c r="J51" s="11" t="s">
        <v>16</v>
      </c>
      <c r="K51" s="12" t="s">
        <v>197</v>
      </c>
      <c r="L51" s="11">
        <v>46079</v>
      </c>
      <c r="M51" s="6" t="s">
        <v>41</v>
      </c>
      <c r="N51" s="14">
        <v>17.916688999999998</v>
      </c>
      <c r="O51" s="6" t="s">
        <v>74</v>
      </c>
      <c r="P51" s="4" t="s">
        <v>17</v>
      </c>
    </row>
    <row r="52" spans="1:16" ht="15" customHeight="1" x14ac:dyDescent="0.25">
      <c r="A52" s="27" t="s">
        <v>198</v>
      </c>
      <c r="B52" s="27"/>
      <c r="C52" s="27"/>
      <c r="D52" s="27"/>
      <c r="E52" s="27"/>
      <c r="F52" s="20"/>
      <c r="G52" s="21"/>
      <c r="H52" s="22"/>
      <c r="I52" s="22"/>
      <c r="J52" s="21"/>
      <c r="K52" s="27" t="s">
        <v>199</v>
      </c>
      <c r="L52" s="27"/>
      <c r="M52" s="27"/>
      <c r="N52" s="23"/>
      <c r="O52" s="21"/>
      <c r="P52" s="23"/>
    </row>
    <row r="53" spans="1:16" s="2" customFormat="1" ht="15" customHeight="1" x14ac:dyDescent="0.25">
      <c r="A53" s="24" t="s">
        <v>22</v>
      </c>
      <c r="B53" s="24"/>
      <c r="C53" s="24"/>
      <c r="D53" s="24"/>
      <c r="E53" s="24"/>
      <c r="F53" s="24"/>
      <c r="G53" s="24"/>
      <c r="H53" s="24"/>
      <c r="I53" s="24"/>
      <c r="J53" s="24"/>
      <c r="K53" s="24"/>
      <c r="L53" s="24"/>
      <c r="M53" s="24"/>
      <c r="N53" s="24"/>
      <c r="O53" s="24"/>
      <c r="P53" s="24"/>
    </row>
    <row r="54" spans="1:16" s="2" customFormat="1" ht="15" customHeight="1" x14ac:dyDescent="0.25">
      <c r="A54" s="25" t="s">
        <v>51</v>
      </c>
      <c r="B54" s="25"/>
      <c r="C54" s="25"/>
      <c r="D54" s="25"/>
      <c r="E54" s="25"/>
      <c r="F54" s="25"/>
      <c r="G54" s="25"/>
      <c r="H54" s="25"/>
      <c r="I54" s="25"/>
      <c r="J54" s="25"/>
      <c r="K54" s="25"/>
      <c r="L54" s="25"/>
      <c r="M54" s="25"/>
      <c r="N54" s="25"/>
      <c r="O54" s="25"/>
      <c r="P54" s="25"/>
    </row>
    <row r="55" spans="1:16" ht="15" customHeight="1" x14ac:dyDescent="0.25">
      <c r="A55" s="28">
        <v>1</v>
      </c>
      <c r="B55" s="28">
        <v>2</v>
      </c>
      <c r="C55" s="28">
        <v>3</v>
      </c>
      <c r="D55" s="28">
        <v>4</v>
      </c>
      <c r="E55" s="28">
        <v>5</v>
      </c>
      <c r="F55" s="28">
        <v>6</v>
      </c>
      <c r="G55" s="28">
        <v>7</v>
      </c>
      <c r="H55" s="28">
        <v>8</v>
      </c>
      <c r="I55" s="28">
        <v>9</v>
      </c>
      <c r="J55" s="28">
        <v>10</v>
      </c>
      <c r="K55" s="28">
        <v>11</v>
      </c>
      <c r="L55" s="28">
        <v>12</v>
      </c>
      <c r="M55" s="28">
        <v>13</v>
      </c>
      <c r="N55" s="28">
        <v>14</v>
      </c>
      <c r="O55" s="28">
        <v>15</v>
      </c>
      <c r="P55" s="28">
        <v>16</v>
      </c>
    </row>
    <row r="56" spans="1:16" s="2" customFormat="1" ht="110.25" x14ac:dyDescent="0.25">
      <c r="A56" s="26" t="s">
        <v>0</v>
      </c>
      <c r="B56" s="26" t="s">
        <v>1</v>
      </c>
      <c r="C56" s="26" t="s">
        <v>2</v>
      </c>
      <c r="D56" s="26" t="s">
        <v>3</v>
      </c>
      <c r="E56" s="26" t="s">
        <v>23</v>
      </c>
      <c r="F56" s="26" t="s">
        <v>5</v>
      </c>
      <c r="G56" s="26" t="s">
        <v>6</v>
      </c>
      <c r="H56" s="26" t="s">
        <v>24</v>
      </c>
      <c r="I56" s="26" t="s">
        <v>25</v>
      </c>
      <c r="J56" s="26" t="s">
        <v>9</v>
      </c>
      <c r="K56" s="26" t="s">
        <v>10</v>
      </c>
      <c r="L56" s="26" t="s">
        <v>11</v>
      </c>
      <c r="M56" s="26" t="s">
        <v>12</v>
      </c>
      <c r="N56" s="26" t="s">
        <v>26</v>
      </c>
      <c r="O56" s="26" t="s">
        <v>14</v>
      </c>
      <c r="P56" s="26" t="s">
        <v>15</v>
      </c>
    </row>
    <row r="57" spans="1:16" s="2" customFormat="1" ht="150" x14ac:dyDescent="0.25">
      <c r="A57" s="29" t="s">
        <v>200</v>
      </c>
      <c r="B57" s="30" t="s">
        <v>201</v>
      </c>
      <c r="C57" s="31" t="s">
        <v>18</v>
      </c>
      <c r="D57" s="32">
        <v>45986</v>
      </c>
      <c r="E57" s="31" t="s">
        <v>19</v>
      </c>
      <c r="F57" s="32">
        <v>45996</v>
      </c>
      <c r="G57" s="28">
        <v>2</v>
      </c>
      <c r="H57" s="29" t="s">
        <v>202</v>
      </c>
      <c r="I57" s="33" t="s">
        <v>203</v>
      </c>
      <c r="J57" s="34" t="s">
        <v>20</v>
      </c>
      <c r="K57" s="35" t="s">
        <v>204</v>
      </c>
      <c r="L57" s="32">
        <v>46063</v>
      </c>
      <c r="M57" s="35" t="s">
        <v>205</v>
      </c>
      <c r="N57" s="36">
        <f>14577500/100000</f>
        <v>145.77500000000001</v>
      </c>
      <c r="O57" s="31" t="s">
        <v>206</v>
      </c>
      <c r="P57" s="36"/>
    </row>
    <row r="58" spans="1:16" s="3" customFormat="1" ht="135" customHeight="1" x14ac:dyDescent="0.2">
      <c r="A58" s="29" t="s">
        <v>207</v>
      </c>
      <c r="B58" s="30" t="s">
        <v>208</v>
      </c>
      <c r="C58" s="31" t="s">
        <v>18</v>
      </c>
      <c r="D58" s="32">
        <v>46021</v>
      </c>
      <c r="E58" s="31" t="s">
        <v>19</v>
      </c>
      <c r="F58" s="32">
        <v>46039</v>
      </c>
      <c r="G58" s="28">
        <v>2</v>
      </c>
      <c r="H58" s="29" t="s">
        <v>209</v>
      </c>
      <c r="I58" s="33" t="s">
        <v>203</v>
      </c>
      <c r="J58" s="34" t="s">
        <v>20</v>
      </c>
      <c r="K58" s="35" t="s">
        <v>210</v>
      </c>
      <c r="L58" s="32">
        <v>46066</v>
      </c>
      <c r="M58" s="35" t="s">
        <v>211</v>
      </c>
      <c r="N58" s="36">
        <f>1351011.34/100000</f>
        <v>13.510113400000002</v>
      </c>
      <c r="O58" s="31" t="s">
        <v>212</v>
      </c>
      <c r="P58" s="36"/>
    </row>
    <row r="59" spans="1:16" ht="195" x14ac:dyDescent="0.25">
      <c r="A59" s="29" t="s">
        <v>207</v>
      </c>
      <c r="B59" s="30" t="s">
        <v>213</v>
      </c>
      <c r="C59" s="31" t="s">
        <v>18</v>
      </c>
      <c r="D59" s="32">
        <v>46021</v>
      </c>
      <c r="E59" s="31" t="s">
        <v>19</v>
      </c>
      <c r="F59" s="32">
        <v>46039</v>
      </c>
      <c r="G59" s="28">
        <v>2</v>
      </c>
      <c r="H59" s="29" t="s">
        <v>209</v>
      </c>
      <c r="I59" s="33" t="s">
        <v>203</v>
      </c>
      <c r="J59" s="34" t="s">
        <v>20</v>
      </c>
      <c r="K59" s="35" t="s">
        <v>214</v>
      </c>
      <c r="L59" s="32">
        <v>46066</v>
      </c>
      <c r="M59" s="35" t="s">
        <v>211</v>
      </c>
      <c r="N59" s="36">
        <f>1450424.5/100000</f>
        <v>14.504244999999999</v>
      </c>
      <c r="O59" s="31" t="s">
        <v>212</v>
      </c>
      <c r="P59" s="36"/>
    </row>
    <row r="60" spans="1:16" ht="240" x14ac:dyDescent="0.25">
      <c r="A60" s="29" t="s">
        <v>215</v>
      </c>
      <c r="B60" s="30" t="s">
        <v>216</v>
      </c>
      <c r="C60" s="31" t="s">
        <v>18</v>
      </c>
      <c r="D60" s="32">
        <v>46030</v>
      </c>
      <c r="E60" s="31" t="s">
        <v>19</v>
      </c>
      <c r="F60" s="32">
        <v>46041</v>
      </c>
      <c r="G60" s="28">
        <v>9</v>
      </c>
      <c r="H60" s="29" t="s">
        <v>217</v>
      </c>
      <c r="I60" s="37" t="s">
        <v>218</v>
      </c>
      <c r="J60" s="34" t="s">
        <v>20</v>
      </c>
      <c r="K60" s="35" t="s">
        <v>219</v>
      </c>
      <c r="L60" s="32">
        <v>46073</v>
      </c>
      <c r="M60" s="35" t="s">
        <v>220</v>
      </c>
      <c r="N60" s="36">
        <f>151490/100000</f>
        <v>1.5148999999999999</v>
      </c>
      <c r="O60" s="31" t="s">
        <v>221</v>
      </c>
      <c r="P60" s="36"/>
    </row>
    <row r="61" spans="1:16" ht="210" x14ac:dyDescent="0.25">
      <c r="A61" s="29" t="s">
        <v>222</v>
      </c>
      <c r="B61" s="30" t="s">
        <v>223</v>
      </c>
      <c r="C61" s="31" t="s">
        <v>18</v>
      </c>
      <c r="D61" s="32">
        <v>46042</v>
      </c>
      <c r="E61" s="31" t="s">
        <v>19</v>
      </c>
      <c r="F61" s="32">
        <v>46052</v>
      </c>
      <c r="G61" s="28">
        <v>7</v>
      </c>
      <c r="H61" s="29" t="s">
        <v>224</v>
      </c>
      <c r="I61" s="37" t="s">
        <v>225</v>
      </c>
      <c r="J61" s="34" t="s">
        <v>20</v>
      </c>
      <c r="K61" s="35" t="s">
        <v>226</v>
      </c>
      <c r="L61" s="32">
        <v>46076</v>
      </c>
      <c r="M61" s="35" t="s">
        <v>227</v>
      </c>
      <c r="N61" s="36">
        <f>580000/100000</f>
        <v>5.8</v>
      </c>
      <c r="O61" s="31" t="s">
        <v>228</v>
      </c>
      <c r="P61" s="36"/>
    </row>
    <row r="62" spans="1:16" ht="180" x14ac:dyDescent="0.25">
      <c r="A62" s="29" t="s">
        <v>229</v>
      </c>
      <c r="B62" s="30" t="s">
        <v>230</v>
      </c>
      <c r="C62" s="31" t="s">
        <v>18</v>
      </c>
      <c r="D62" s="32">
        <v>46008</v>
      </c>
      <c r="E62" s="31" t="s">
        <v>19</v>
      </c>
      <c r="F62" s="32">
        <v>46025</v>
      </c>
      <c r="G62" s="28">
        <v>4</v>
      </c>
      <c r="H62" s="29" t="s">
        <v>231</v>
      </c>
      <c r="I62" s="33" t="s">
        <v>203</v>
      </c>
      <c r="J62" s="34" t="s">
        <v>20</v>
      </c>
      <c r="K62" s="35" t="s">
        <v>232</v>
      </c>
      <c r="L62" s="32">
        <v>46077</v>
      </c>
      <c r="M62" s="35" t="s">
        <v>49</v>
      </c>
      <c r="N62" s="36">
        <f>59279896/100000</f>
        <v>592.79895999999997</v>
      </c>
      <c r="O62" s="31" t="s">
        <v>50</v>
      </c>
      <c r="P62" s="36"/>
    </row>
    <row r="63" spans="1:16" ht="246.75" customHeight="1" x14ac:dyDescent="0.25">
      <c r="A63" s="38" t="s">
        <v>233</v>
      </c>
      <c r="B63" s="39" t="s">
        <v>234</v>
      </c>
      <c r="C63" s="40" t="s">
        <v>18</v>
      </c>
      <c r="D63" s="41">
        <v>45993</v>
      </c>
      <c r="E63" s="40" t="s">
        <v>19</v>
      </c>
      <c r="F63" s="41">
        <v>45996</v>
      </c>
      <c r="G63" s="42">
        <v>53</v>
      </c>
      <c r="H63" s="38" t="s">
        <v>235</v>
      </c>
      <c r="I63" s="52" t="s">
        <v>236</v>
      </c>
      <c r="J63" s="43" t="s">
        <v>20</v>
      </c>
      <c r="K63" s="39" t="s">
        <v>237</v>
      </c>
      <c r="L63" s="41">
        <v>46066</v>
      </c>
      <c r="M63" s="39" t="s">
        <v>238</v>
      </c>
      <c r="N63" s="44">
        <f>2728519.67/100000</f>
        <v>27.2851967</v>
      </c>
      <c r="O63" s="40" t="s">
        <v>239</v>
      </c>
      <c r="P63" s="44"/>
    </row>
    <row r="64" spans="1:16" ht="409.5" customHeight="1" x14ac:dyDescent="0.25">
      <c r="A64" s="45"/>
      <c r="B64" s="46"/>
      <c r="C64" s="47"/>
      <c r="D64" s="48"/>
      <c r="E64" s="47"/>
      <c r="F64" s="48"/>
      <c r="G64" s="49"/>
      <c r="H64" s="45"/>
      <c r="I64" s="53"/>
      <c r="J64" s="50"/>
      <c r="K64" s="46"/>
      <c r="L64" s="48"/>
      <c r="M64" s="46"/>
      <c r="N64" s="51"/>
      <c r="O64" s="47"/>
      <c r="P64" s="51"/>
    </row>
    <row r="66" ht="26.25" customHeight="1" x14ac:dyDescent="0.25"/>
  </sheetData>
  <mergeCells count="22">
    <mergeCell ref="P63:P64"/>
    <mergeCell ref="K63:K64"/>
    <mergeCell ref="L63:L64"/>
    <mergeCell ref="M63:M64"/>
    <mergeCell ref="N63:N64"/>
    <mergeCell ref="O63:O64"/>
    <mergeCell ref="F63:F64"/>
    <mergeCell ref="G63:G64"/>
    <mergeCell ref="H63:H64"/>
    <mergeCell ref="I63:I64"/>
    <mergeCell ref="J63:J64"/>
    <mergeCell ref="A63:A64"/>
    <mergeCell ref="B63:B64"/>
    <mergeCell ref="C63:C64"/>
    <mergeCell ref="D63:D64"/>
    <mergeCell ref="E63:E64"/>
    <mergeCell ref="A1:P1"/>
    <mergeCell ref="A2:B2"/>
    <mergeCell ref="A54:P54"/>
    <mergeCell ref="A52:E52"/>
    <mergeCell ref="K52:M52"/>
    <mergeCell ref="A53:P5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FEBRUARY-2026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2026-03-06T11:59:47Z</dcterms:modified>
</cp:coreProperties>
</file>