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D DRIVE\CMM\Upload\"/>
    </mc:Choice>
  </mc:AlternateContent>
  <xr:revisionPtr revIDLastSave="0" documentId="13_ncr:1_{00C06E22-80E7-4638-BB6D-BDA854376FF8}" xr6:coauthVersionLast="36" xr6:coauthVersionMax="36" xr10:uidLastSave="{00000000-0000-0000-0000-000000000000}"/>
  <bookViews>
    <workbookView xWindow="0" yWindow="0" windowWidth="19200" windowHeight="8840" xr2:uid="{00000000-000D-0000-FFFF-FFFF00000000}"/>
  </bookViews>
  <sheets>
    <sheet name="FINAL BOQ CUM PRICE SCHEDULE" sheetId="1" r:id="rId1"/>
  </sheets>
  <definedNames>
    <definedName name="_xlnm.Print_Area" localSheetId="0">'FINAL BOQ CUM PRICE SCHEDULE'!$A$1:$K$18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H13" i="1" l="1"/>
  <c r="J13" i="1" s="1"/>
  <c r="H12" i="1"/>
  <c r="J12" i="1" s="1"/>
  <c r="H11" i="1"/>
  <c r="J11" i="1" s="1"/>
  <c r="H10" i="1"/>
  <c r="J10" i="1" s="1"/>
  <c r="H9" i="1"/>
  <c r="H8" i="1"/>
  <c r="H7" i="1"/>
  <c r="J7" i="1" s="1"/>
  <c r="H6" i="1"/>
  <c r="J6" i="1" s="1"/>
  <c r="K7" i="1" l="1"/>
  <c r="K6" i="1"/>
  <c r="J9" i="1"/>
  <c r="K9" i="1" s="1"/>
  <c r="K11" i="1"/>
  <c r="J8" i="1"/>
  <c r="K13" i="1"/>
  <c r="K12" i="1"/>
  <c r="K10" i="1"/>
  <c r="J14" i="1" l="1"/>
  <c r="K8" i="1"/>
  <c r="K14" i="1" s="1"/>
</calcChain>
</file>

<file path=xl/sharedStrings.xml><?xml version="1.0" encoding="utf-8"?>
<sst xmlns="http://schemas.openxmlformats.org/spreadsheetml/2006/main" count="41" uniqueCount="34">
  <si>
    <t>BOQ-CUM-UNPRICED SCHEDULE FOR TREFOIL CLAMP</t>
  </si>
  <si>
    <t>S.No.</t>
  </si>
  <si>
    <t>Item Code</t>
  </si>
  <si>
    <t>Item Description</t>
  </si>
  <si>
    <t>UOM</t>
  </si>
  <si>
    <t xml:space="preserve">Order Quantity
</t>
  </si>
  <si>
    <t>Unit Price  (Ex-Works) Rs</t>
  </si>
  <si>
    <t>Total Price  (Ex-Works) Rs</t>
  </si>
  <si>
    <t xml:space="preserve">NOS   </t>
  </si>
  <si>
    <t>OUTER DIA 25.1 - 30</t>
  </si>
  <si>
    <t>OUTER DIA 30.1 - 35</t>
  </si>
  <si>
    <t>OUTER DIA 35.1 - 40</t>
  </si>
  <si>
    <t>OUTER DIA 40.1 - 45</t>
  </si>
  <si>
    <t>OUTER DIA 45.1 - 50</t>
  </si>
  <si>
    <t>OUTER DIA 50.1 - 55</t>
  </si>
  <si>
    <t>TOTAL PRICE 
(EX-WORKS)</t>
  </si>
  <si>
    <t xml:space="preserve">Notes : </t>
  </si>
  <si>
    <t>OUTER DIA 33.6 - 39</t>
  </si>
  <si>
    <t>OUTER DIA 47.1 - 52</t>
  </si>
  <si>
    <t xml:space="preserve">507-180120-00-A     </t>
  </si>
  <si>
    <t xml:space="preserve">507-180121-00-A     </t>
  </si>
  <si>
    <t xml:space="preserve">507-180122-00-A     </t>
  </si>
  <si>
    <t xml:space="preserve">507-180132-00-A     </t>
  </si>
  <si>
    <t xml:space="preserve">507-180123-00-A     </t>
  </si>
  <si>
    <t xml:space="preserve">507-180124-00-A     </t>
  </si>
  <si>
    <t xml:space="preserve">507-180135-00-A     </t>
  </si>
  <si>
    <t xml:space="preserve">507-180125-00-A     </t>
  </si>
  <si>
    <t xml:space="preserve">1) </t>
  </si>
  <si>
    <t xml:space="preserve">FREIGHT CHARGES (EXCLUDING GST)  
@ % OF TOTAL EX WORKS
(% to be quoted) </t>
  </si>
  <si>
    <t>TOTAL F.O.R. SITE PRICE (EXCLUDING GST))
(INR)</t>
  </si>
  <si>
    <t>FREIGHT CHARGES WITHOUT GST (INR)</t>
  </si>
  <si>
    <t>PRICE SCHEDULE OF TREFOIL CLAMP- FRAMEWORK AGREEMENT</t>
  </si>
  <si>
    <t xml:space="preserve">BIDDER NAME: </t>
  </si>
  <si>
    <t>Bidder has to quote only TOTAL PRICE (EX-WORKS)  and FREIGHT CHARGES in %. Based on this price, unit price shall be derived for all items as per formula indicated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</si>
</sst>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ahoma"/>
      <family val="2"/>
    </font>
    <font>
      <sz val="12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 readingOrder="1"/>
    </xf>
    <xf numFmtId="164" fontId="7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9" fontId="0" fillId="2" borderId="1" xfId="3" applyFont="1" applyFill="1" applyBorder="1" applyAlignment="1" applyProtection="1">
      <alignment horizontal="right" vertical="center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2" fillId="0" borderId="0" xfId="0" applyFont="1" applyFill="1" applyProtection="1"/>
    <xf numFmtId="0" fontId="1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166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top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10" fillId="0" borderId="1" xfId="0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wrapText="1"/>
    </xf>
    <xf numFmtId="2" fontId="0" fillId="0" borderId="1" xfId="0" applyNumberFormat="1" applyBorder="1" applyAlignment="1" applyProtection="1">
      <alignment horizontal="right"/>
    </xf>
    <xf numFmtId="0" fontId="2" fillId="0" borderId="0" xfId="0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horizontal="center" wrapText="1"/>
    </xf>
    <xf numFmtId="0" fontId="4" fillId="0" borderId="0" xfId="0" applyFont="1" applyFill="1" applyAlignment="1" applyProtection="1"/>
    <xf numFmtId="0" fontId="5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view="pageBreakPreview" zoomScale="85" zoomScaleNormal="85" zoomScaleSheetLayoutView="85" workbookViewId="0">
      <selection activeCell="H14" sqref="H14"/>
    </sheetView>
  </sheetViews>
  <sheetFormatPr defaultRowHeight="14.5" x14ac:dyDescent="0.35"/>
  <cols>
    <col min="1" max="1" width="5" customWidth="1"/>
    <col min="2" max="2" width="9" customWidth="1"/>
    <col min="3" max="3" width="21.453125" customWidth="1"/>
    <col min="4" max="4" width="21.7265625" customWidth="1"/>
    <col min="5" max="5" width="12.26953125" customWidth="1"/>
    <col min="6" max="6" width="15.453125" customWidth="1"/>
    <col min="7" max="7" width="17.7265625" style="2" customWidth="1"/>
    <col min="8" max="8" width="15" style="2" customWidth="1"/>
    <col min="9" max="9" width="19.08984375" style="1" customWidth="1"/>
    <col min="10" max="10" width="16.26953125" style="1" bestFit="1" customWidth="1"/>
    <col min="11" max="11" width="19.1796875" style="1" customWidth="1"/>
    <col min="12" max="12" width="17.1796875" style="1" customWidth="1"/>
    <col min="14" max="14" width="12" customWidth="1"/>
    <col min="15" max="15" width="26.26953125" customWidth="1"/>
    <col min="16" max="16" width="13.81640625" customWidth="1"/>
    <col min="17" max="17" width="15" customWidth="1"/>
  </cols>
  <sheetData>
    <row r="1" spans="1:11" ht="15.5" customHeight="1" x14ac:dyDescent="0.35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5" x14ac:dyDescent="0.35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5" customHeight="1" x14ac:dyDescent="0.3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8.5" x14ac:dyDescent="0.45">
      <c r="A4" s="29"/>
      <c r="B4" s="30"/>
      <c r="C4" s="31"/>
      <c r="D4" s="11"/>
      <c r="E4" s="11"/>
      <c r="F4" s="11"/>
      <c r="G4" s="32"/>
      <c r="H4" s="32"/>
      <c r="I4" s="22"/>
      <c r="J4" s="22"/>
      <c r="K4" s="22"/>
    </row>
    <row r="5" spans="1:11" ht="129.5" x14ac:dyDescent="0.35">
      <c r="A5" s="11"/>
      <c r="B5" s="33" t="s">
        <v>1</v>
      </c>
      <c r="C5" s="33" t="s">
        <v>2</v>
      </c>
      <c r="D5" s="33" t="s">
        <v>3</v>
      </c>
      <c r="E5" s="33" t="s">
        <v>4</v>
      </c>
      <c r="F5" s="34" t="s">
        <v>5</v>
      </c>
      <c r="G5" s="34" t="s">
        <v>6</v>
      </c>
      <c r="H5" s="34" t="s">
        <v>7</v>
      </c>
      <c r="I5" s="34" t="s">
        <v>28</v>
      </c>
      <c r="J5" s="34" t="s">
        <v>30</v>
      </c>
      <c r="K5" s="34" t="s">
        <v>29</v>
      </c>
    </row>
    <row r="6" spans="1:11" ht="15" customHeight="1" x14ac:dyDescent="0.35">
      <c r="A6" s="27"/>
      <c r="B6" s="3">
        <v>1</v>
      </c>
      <c r="C6" s="4" t="s">
        <v>19</v>
      </c>
      <c r="D6" s="4" t="s">
        <v>9</v>
      </c>
      <c r="E6" s="4" t="s">
        <v>8</v>
      </c>
      <c r="F6" s="5">
        <v>6820</v>
      </c>
      <c r="G6" s="6">
        <f>0.0089 * H14 /6820</f>
        <v>0</v>
      </c>
      <c r="H6" s="7">
        <f>F6*G6</f>
        <v>0</v>
      </c>
      <c r="I6" s="9"/>
      <c r="J6" s="26">
        <f>H6*$I$6</f>
        <v>0</v>
      </c>
      <c r="K6" s="26">
        <f>H6+J6</f>
        <v>0</v>
      </c>
    </row>
    <row r="7" spans="1:11" ht="15" customHeight="1" x14ac:dyDescent="0.35">
      <c r="A7" s="27"/>
      <c r="B7" s="3">
        <v>2</v>
      </c>
      <c r="C7" s="4" t="s">
        <v>20</v>
      </c>
      <c r="D7" s="4" t="s">
        <v>10</v>
      </c>
      <c r="E7" s="4" t="s">
        <v>8</v>
      </c>
      <c r="F7" s="5">
        <v>77900</v>
      </c>
      <c r="G7" s="6">
        <f>0.104 * H14 /77900</f>
        <v>0</v>
      </c>
      <c r="H7" s="7">
        <f>F7*G7</f>
        <v>0</v>
      </c>
      <c r="I7" s="9"/>
      <c r="J7" s="26">
        <f t="shared" ref="J7:J13" si="0">H7*$I$6</f>
        <v>0</v>
      </c>
      <c r="K7" s="26">
        <f t="shared" ref="K7:K13" si="1">H7+J7</f>
        <v>0</v>
      </c>
    </row>
    <row r="8" spans="1:11" ht="15" customHeight="1" x14ac:dyDescent="0.35">
      <c r="A8" s="27"/>
      <c r="B8" s="3">
        <v>3</v>
      </c>
      <c r="C8" s="4" t="s">
        <v>22</v>
      </c>
      <c r="D8" s="4" t="s">
        <v>17</v>
      </c>
      <c r="E8" s="4" t="s">
        <v>8</v>
      </c>
      <c r="F8" s="5">
        <v>7100</v>
      </c>
      <c r="G8" s="6">
        <f>0.0095 * H14 /7100</f>
        <v>0</v>
      </c>
      <c r="H8" s="7">
        <f>F8*G8</f>
        <v>0</v>
      </c>
      <c r="I8" s="9"/>
      <c r="J8" s="26">
        <f t="shared" si="0"/>
        <v>0</v>
      </c>
      <c r="K8" s="26">
        <f t="shared" si="1"/>
        <v>0</v>
      </c>
    </row>
    <row r="9" spans="1:11" ht="15" customHeight="1" x14ac:dyDescent="0.35">
      <c r="A9" s="27"/>
      <c r="B9" s="3">
        <v>4</v>
      </c>
      <c r="C9" s="4" t="s">
        <v>21</v>
      </c>
      <c r="D9" s="4" t="s">
        <v>11</v>
      </c>
      <c r="E9" s="4" t="s">
        <v>8</v>
      </c>
      <c r="F9" s="5">
        <v>55770</v>
      </c>
      <c r="G9" s="6">
        <f>0.0749 * H14 /55770</f>
        <v>0</v>
      </c>
      <c r="H9" s="7">
        <f>F9*G9</f>
        <v>0</v>
      </c>
      <c r="I9" s="9"/>
      <c r="J9" s="26">
        <f t="shared" si="0"/>
        <v>0</v>
      </c>
      <c r="K9" s="26">
        <f t="shared" si="1"/>
        <v>0</v>
      </c>
    </row>
    <row r="10" spans="1:11" ht="15" customHeight="1" x14ac:dyDescent="0.35">
      <c r="A10" s="27"/>
      <c r="B10" s="3">
        <v>5</v>
      </c>
      <c r="C10" s="4" t="s">
        <v>23</v>
      </c>
      <c r="D10" s="4" t="s">
        <v>12</v>
      </c>
      <c r="E10" s="4" t="s">
        <v>8</v>
      </c>
      <c r="F10" s="5">
        <v>165590</v>
      </c>
      <c r="G10" s="6">
        <f>0.2282 * H14 /165590</f>
        <v>0</v>
      </c>
      <c r="H10" s="7">
        <f>F10*G10</f>
        <v>0</v>
      </c>
      <c r="I10" s="9"/>
      <c r="J10" s="26">
        <f t="shared" si="0"/>
        <v>0</v>
      </c>
      <c r="K10" s="26">
        <f t="shared" si="1"/>
        <v>0</v>
      </c>
    </row>
    <row r="11" spans="1:11" ht="15" customHeight="1" x14ac:dyDescent="0.35">
      <c r="A11" s="27"/>
      <c r="B11" s="3">
        <v>6</v>
      </c>
      <c r="C11" s="4" t="s">
        <v>24</v>
      </c>
      <c r="D11" s="4" t="s">
        <v>13</v>
      </c>
      <c r="E11" s="4" t="s">
        <v>8</v>
      </c>
      <c r="F11" s="5">
        <v>218280</v>
      </c>
      <c r="G11" s="6">
        <f>0.305 * H14 /218280</f>
        <v>0</v>
      </c>
      <c r="H11" s="7">
        <f t="shared" ref="H11" si="2">F11*G11</f>
        <v>0</v>
      </c>
      <c r="I11" s="9"/>
      <c r="J11" s="26">
        <f t="shared" si="0"/>
        <v>0</v>
      </c>
      <c r="K11" s="26">
        <f t="shared" si="1"/>
        <v>0</v>
      </c>
    </row>
    <row r="12" spans="1:11" ht="15" customHeight="1" x14ac:dyDescent="0.35">
      <c r="A12" s="27"/>
      <c r="B12" s="3">
        <v>7</v>
      </c>
      <c r="C12" s="4" t="s">
        <v>25</v>
      </c>
      <c r="D12" s="4" t="s">
        <v>18</v>
      </c>
      <c r="E12" s="4" t="s">
        <v>8</v>
      </c>
      <c r="F12" s="5">
        <v>35950</v>
      </c>
      <c r="G12" s="6">
        <f>0.0515 * H14 /35950</f>
        <v>0</v>
      </c>
      <c r="H12" s="7">
        <f>F12*G12</f>
        <v>0</v>
      </c>
      <c r="I12" s="9"/>
      <c r="J12" s="26">
        <f t="shared" si="0"/>
        <v>0</v>
      </c>
      <c r="K12" s="26">
        <f t="shared" si="1"/>
        <v>0</v>
      </c>
    </row>
    <row r="13" spans="1:11" ht="15" customHeight="1" x14ac:dyDescent="0.35">
      <c r="A13" s="27"/>
      <c r="B13" s="3">
        <v>8</v>
      </c>
      <c r="C13" s="4" t="s">
        <v>26</v>
      </c>
      <c r="D13" s="4" t="s">
        <v>14</v>
      </c>
      <c r="E13" s="4" t="s">
        <v>8</v>
      </c>
      <c r="F13" s="5">
        <v>151150</v>
      </c>
      <c r="G13" s="6">
        <f>0.218 * H14 /151150</f>
        <v>0</v>
      </c>
      <c r="H13" s="7">
        <f>F13*G13</f>
        <v>0</v>
      </c>
      <c r="I13" s="9"/>
      <c r="J13" s="26">
        <f t="shared" si="0"/>
        <v>0</v>
      </c>
      <c r="K13" s="26">
        <f t="shared" si="1"/>
        <v>0</v>
      </c>
    </row>
    <row r="14" spans="1:11" ht="26.5" x14ac:dyDescent="0.35">
      <c r="A14" s="20"/>
      <c r="B14" s="20"/>
      <c r="C14" s="20"/>
      <c r="D14" s="20"/>
      <c r="E14" s="20"/>
      <c r="F14" s="20"/>
      <c r="G14" s="25" t="s">
        <v>15</v>
      </c>
      <c r="H14" s="8"/>
      <c r="I14" s="23"/>
      <c r="J14" s="24">
        <f>SUM(J6:J13)</f>
        <v>0</v>
      </c>
      <c r="K14" s="24">
        <f>SUM(K6:K13)</f>
        <v>0</v>
      </c>
    </row>
    <row r="15" spans="1:11" ht="15.5" x14ac:dyDescent="0.35">
      <c r="A15" s="11"/>
      <c r="B15" s="12" t="s">
        <v>16</v>
      </c>
      <c r="C15" s="13"/>
      <c r="D15" s="13"/>
      <c r="E15" s="14"/>
      <c r="F15" s="15"/>
      <c r="G15" s="15"/>
      <c r="H15" s="15"/>
      <c r="I15" s="16"/>
      <c r="J15" s="16"/>
      <c r="K15" s="17"/>
    </row>
    <row r="16" spans="1:11" ht="18.5" customHeight="1" x14ac:dyDescent="0.35">
      <c r="A16" s="18" t="s">
        <v>27</v>
      </c>
      <c r="B16" s="19" t="s">
        <v>33</v>
      </c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9" customHeight="1" x14ac:dyDescent="0.35">
      <c r="A17" s="20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35">
      <c r="A18" s="20"/>
      <c r="B18" s="20"/>
      <c r="C18" s="20"/>
      <c r="D18" s="20"/>
      <c r="E18" s="20"/>
      <c r="F18" s="20"/>
      <c r="G18" s="21"/>
      <c r="H18" s="21"/>
      <c r="I18" s="22"/>
      <c r="J18" s="22"/>
      <c r="K18" s="22"/>
    </row>
  </sheetData>
  <sheetProtection algorithmName="SHA-512" hashValue="QC28Ud9iXKH+S+eT8zmA+xBbQ/GsBtgQmJZt50Ke0EYJqDcZQ2LefHojJVkuyKYyQ56IzFhBYsER0045anApsA==" saltValue="deUalVJ+SC0w6K567L1Wkw==" spinCount="100000" sheet="1" objects="1" scenarios="1" selectLockedCells="1"/>
  <mergeCells count="5">
    <mergeCell ref="I6:I13"/>
    <mergeCell ref="A3:K3"/>
    <mergeCell ref="A1:K1"/>
    <mergeCell ref="A2:K2"/>
    <mergeCell ref="B16:K17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BOQ CUM PRICE SCHEDULE</vt:lpstr>
      <vt:lpstr>'FINAL BOQ CUM PRICE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Vineeta Pangtey</dc:creator>
  <cp:lastModifiedBy>Amit Kumar </cp:lastModifiedBy>
  <cp:lastPrinted>2025-04-23T09:46:38Z</cp:lastPrinted>
  <dcterms:created xsi:type="dcterms:W3CDTF">2020-08-14T10:13:12Z</dcterms:created>
  <dcterms:modified xsi:type="dcterms:W3CDTF">2025-05-01T09:51:53Z</dcterms:modified>
</cp:coreProperties>
</file>